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14_みやき町\"/>
    </mc:Choice>
  </mc:AlternateContent>
  <xr:revisionPtr revIDLastSave="0" documentId="13_ncr:1_{5FCBCFAA-EB49-43EB-A261-3F898010B03F}" xr6:coauthVersionLast="47" xr6:coauthVersionMax="47" xr10:uidLastSave="{00000000-0000-0000-0000-000000000000}"/>
  <bookViews>
    <workbookView xWindow="-13080" yWindow="-17580" windowWidth="30936" windowHeight="167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AM35" i="10"/>
  <c r="CO34" i="10"/>
  <c r="CO35" i="10" s="1"/>
  <c r="CO36" i="10" s="1"/>
  <c r="CO37" i="10" s="1"/>
  <c r="BW34" i="10"/>
  <c r="BW35" i="10" s="1"/>
  <c r="BW36" i="10" s="1"/>
  <c r="BW37" i="10" s="1"/>
  <c r="BW38" i="10" s="1"/>
  <c r="BW39" i="10" s="1"/>
  <c r="BW40" i="10" s="1"/>
  <c r="BW41" i="10" s="1"/>
  <c r="BW42" i="10" s="1"/>
  <c r="BW43"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s="1"/>
  <c r="AM34" i="10" l="1"/>
  <c r="BE34" i="10" s="1"/>
  <c r="BE35" i="10" s="1"/>
</calcChain>
</file>

<file path=xl/sharedStrings.xml><?xml version="1.0" encoding="utf-8"?>
<sst xmlns="http://schemas.openxmlformats.org/spreadsheetml/2006/main" count="1145" uniqueCount="585">
  <si>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</si>
  <si>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</si>
  <si>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</si>
  <si>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</si>
  <si>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</si>
  <si>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</si>
  <si>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</si>
  <si>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</si>
  <si>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</si>
  <si>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</si>
  <si>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</si>
  <si>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</si>
  <si>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</si>
  <si>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</si>
  <si>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</si>
  <si>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</si>
  <si>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</si>
  <si>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</si>
  <si>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</si>
  <si>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</si>
  <si>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</si>
  <si>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</si>
  <si>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</si>
  <si>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</si>
  <si>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</si>
  <si>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</si>
  <si>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</si>
  <si>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</si>
  <si>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</si>
  <si>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</si>
  <si>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</si>
  <si>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</si>
  <si>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</si>
  <si>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</si>
  <si>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</si>
  <si>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</si>
  <si>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</si>
  <si>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</si>
  <si>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</si>
  <si>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</si>
  <si>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</si>
  <si>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</si>
  <si>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</si>
  <si>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</si>
  <si>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</si>
  <si>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</si>
  <si>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</si>
  <si>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</si>
  <si>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</si>
  <si>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</si>
  <si>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</si>
  <si>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</si>
  <si>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</si>
  <si>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</si>
  <si>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</si>
  <si>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</si>
  <si>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</si>
  <si>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</si>
  <si>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</si>
  <si>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</si>
  <si>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</si>
  <si>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</si>
  <si>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</si>
  <si>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</si>
  <si>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</si>
  <si>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</si>
  <si>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</si>
  <si>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</si>
  <si>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</si>
  <si>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</si>
  <si>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</si>
  <si>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</si>
  <si>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</si>
  <si>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</si>
  <si>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</si>
  <si>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</si>
  <si>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</si>
  <si>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</si>
  <si>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</si>
  <si>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</si>
  <si>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</si>
  <si>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</si>
  <si>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</si>
  <si>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</si>
  <si>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</si>
  <si>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</si>
  <si>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</si>
  <si>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</si>
  <si>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</si>
  <si>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</si>
  <si>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</si>
  <si>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</si>
  <si>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</si>
  <si>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</si>
  <si>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みやき町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</si>
  <si>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</si>
  <si>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</si>
  <si>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</si>
  <si>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</si>
  <si>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</si>
  <si>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</si>
  <si>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</si>
  <si>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</si>
  <si>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</si>
  <si>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</si>
  <si>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</si>
  <si>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</si>
  <si>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</si>
  <si>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</si>
  <si>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</si>
  <si>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</si>
  <si>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</si>
  <si>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</si>
  <si>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</si>
  <si>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</si>
  <si>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</si>
  <si>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</si>
  <si>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</si>
  <si>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</si>
  <si>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</si>
  <si>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</si>
  <si>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</si>
  <si>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</si>
  <si>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</si>
  <si>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</si>
  <si>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</si>
  <si>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</si>
  <si>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</si>
  <si>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</si>
  <si>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</si>
  <si>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</si>
  <si>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</si>
  <si>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</si>
  <si>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</si>
  <si>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</si>
  <si>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</si>
  <si>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</si>
  <si>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</si>
  <si>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</si>
  <si>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</si>
  <si>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</si>
  <si>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</si>
  <si>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</si>
  <si>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</si>
  <si>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</si>
  <si>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</si>
  <si>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</si>
  <si>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</si>
  <si>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</si>
  <si>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</si>
  <si>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</si>
  <si>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</si>
  <si>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</si>
  <si>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</si>
  <si>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</si>
  <si>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</si>
  <si>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</si>
  <si>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</si>
  <si>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</si>
  <si>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</si>
  <si>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</si>
  <si>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</si>
  <si>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</si>
  <si>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</si>
  <si>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</si>
  <si>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</si>
  <si>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</si>
  <si>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</si>
  <si>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</si>
  <si>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</si>
  <si>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</si>
  <si>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</si>
  <si>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</si>
  <si>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</si>
  <si>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</si>
  <si>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</si>
  <si>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</si>
  <si>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</si>
  <si>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</si>
  <si>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</si>
  <si>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</si>
  <si>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</si>
  <si>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</si>
  <si>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</si>
  <si>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</si>
  <si>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</si>
  <si>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</si>
  <si>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</si>
  <si>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</si>
  <si>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</si>
  <si>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</si>
  <si>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</si>
  <si>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</si>
  <si>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</si>
  <si>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</si>
  <si>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</si>
  <si>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</si>
  <si>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</si>
  <si>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</si>
  <si>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</si>
  <si>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</si>
  <si>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</si>
  <si>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</si>
  <si>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</si>
  <si>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佐賀県みやき町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</si>
  <si>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</si>
  <si>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</si>
  <si>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</si>
  <si>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</si>
  <si>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</si>
  <si>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</si>
  <si>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</si>
  <si>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</si>
  <si>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</si>
  <si>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</si>
  <si>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</si>
  <si>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</si>
  <si>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</si>
  <si>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</si>
  <si>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</si>
  <si>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</si>
  <si>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</si>
  <si>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</si>
  <si>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</si>
  <si>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</si>
  <si>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</si>
  <si>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</si>
  <si>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</si>
  <si>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</si>
  <si>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</si>
  <si>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</si>
  <si>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</si>
  <si>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</si>
  <si>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</si>
  <si>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</si>
  <si>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</si>
  <si>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</si>
  <si>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</si>
  <si>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</si>
  <si>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</si>
  <si>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</si>
  <si>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</si>
  <si>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</si>
  <si>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</si>
  <si>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</si>
  <si>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</si>
  <si>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</si>
  <si>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</si>
  <si>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</si>
  <si>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</si>
  <si>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</si>
  <si>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</si>
  <si>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</si>
  <si>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</si>
  <si>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</si>
  <si>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</si>
  <si>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</si>
  <si>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</si>
  <si>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</si>
  <si>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</si>
  <si>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</si>
  <si>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</si>
  <si>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</si>
  <si>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</si>
  <si>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</si>
  <si>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</si>
  <si>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</si>
  <si>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</si>
  <si>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</si>
  <si>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</si>
  <si>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</si>
  <si>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</si>
  <si>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</si>
  <si>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</si>
  <si>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</si>
  <si>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</si>
  <si>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</si>
  <si>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</si>
  <si>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</si>
  <si>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</si>
  <si>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</si>
  <si>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</si>
  <si>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</si>
  <si>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</si>
  <si>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</si>
  <si>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</si>
  <si>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</si>
  <si>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</si>
  <si>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</si>
  <si>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</si>
  <si>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</si>
  <si>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</si>
  <si>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</si>
  <si>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</si>
  <si>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</si>
  <si>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</si>
  <si>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</si>
  <si>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</si>
  <si>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</si>
  <si>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</si>
  <si>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</si>
  <si>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</si>
  <si>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</si>
  <si>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</si>
  <si>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</si>
  <si>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</si>
  <si>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</si>
  <si>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</si>
  <si>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</si>
  <si>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</si>
  <si>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</si>
  <si>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</si>
  <si>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</si>
  <si>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</si>
  <si>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</si>
  <si>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</si>
  <si>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</si>
  <si>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</si>
  <si>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</si>
  <si>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</si>
  <si>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</si>
  <si>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</si>
  <si>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</si>
  <si>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</si>
  <si>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</si>
  <si>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</si>
  <si>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</si>
  <si>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</si>
  <si>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</si>
  <si>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</si>
  <si>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</si>
  <si>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</si>
  <si>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</si>
  <si>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</si>
  <si>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</si>
  <si>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</si>
  <si>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</si>
  <si>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</si>
  <si>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</si>
  <si>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</si>
  <si>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</si>
  <si>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</si>
  <si>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</si>
  <si>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</si>
  <si>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</si>
  <si>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</si>
  <si>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</si>
  <si>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</si>
  <si>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</si>
  <si>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</si>
  <si>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</si>
  <si>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</si>
  <si>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</si>
  <si>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</si>
  <si>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佐賀県みやき町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</si>
  <si>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</si>
  <si>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</si>
  <si>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</si>
  <si>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</si>
  <si>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</si>
  <si>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</si>
  <si>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</si>
  <si>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</si>
  <si>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</si>
  <si>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</si>
  <si>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</si>
  <si>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</si>
  <si>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</si>
  <si>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</si>
  <si>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</si>
  <si>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</si>
  <si>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</si>
  <si>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</si>
  <si>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</si>
  <si>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</si>
  <si>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グリーンパーク推進整備事業基金特別会計</t>
    <phoneticPr fontId="5"/>
  </si>
  <si>
    <t>ふるさと寄附金基金特別会計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</si>
  <si>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</si>
  <si>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</si>
  <si>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</si>
  <si>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</si>
  <si>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</si>
  <si>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</si>
  <si>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</si>
  <si>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</si>
  <si>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</si>
  <si>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</si>
  <si>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</si>
  <si>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</si>
  <si>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</si>
  <si>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</si>
  <si>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</si>
  <si>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下水道事業会計</t>
    <phoneticPr fontId="5"/>
  </si>
  <si>
    <t>法適用企業</t>
    <phoneticPr fontId="5"/>
  </si>
  <si>
    <t>工業用地取得造成事業特別会計</t>
    <phoneticPr fontId="5"/>
  </si>
  <si>
    <t>法非適用企業</t>
    <phoneticPr fontId="5"/>
  </si>
  <si>
    <t>住宅用地取得造成事業特別会計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</si>
  <si>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</si>
  <si>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</si>
  <si>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</si>
  <si>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</si>
  <si>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</si>
  <si>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</si>
  <si>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</si>
  <si>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</si>
  <si>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</si>
  <si>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</si>
  <si>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</si>
  <si>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</si>
  <si>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</si>
  <si>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</si>
  <si>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</si>
  <si>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</si>
  <si>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</si>
  <si>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</si>
  <si>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</si>
  <si>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</si>
  <si>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</si>
  <si>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</si>
  <si>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</si>
  <si>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</si>
  <si>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</si>
  <si>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</si>
  <si>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</si>
  <si>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</si>
  <si>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</si>
  <si>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</si>
  <si>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</si>
  <si>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</si>
  <si>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</si>
  <si>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</si>
  <si>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</si>
  <si>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</si>
  <si>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</si>
  <si>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</si>
  <si>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</si>
  <si>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</si>
  <si>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</si>
  <si>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</si>
  <si>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</si>
  <si>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</si>
  <si>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</si>
  <si>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</si>
  <si>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</si>
  <si>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</si>
  <si>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</si>
  <si>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</si>
  <si>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</si>
  <si>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</si>
  <si>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</si>
  <si>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</si>
  <si>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</si>
  <si>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</si>
  <si>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</si>
  <si>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</si>
  <si>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</si>
  <si>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</si>
  <si>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</si>
  <si>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</si>
  <si>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</si>
  <si>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</si>
  <si>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</si>
  <si>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</si>
  <si>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</si>
  <si>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</si>
  <si>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</si>
  <si>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</si>
  <si>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</si>
  <si>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</si>
  <si>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</si>
  <si>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</si>
  <si>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</si>
  <si>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</si>
  <si>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</si>
  <si>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</si>
  <si>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</si>
  <si>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</si>
  <si>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</si>
  <si>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</si>
  <si>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</si>
  <si>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</si>
  <si>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</si>
  <si>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</si>
  <si>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</si>
  <si>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</si>
  <si>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</si>
  <si>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</si>
  <si>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</si>
  <si>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</si>
  <si>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</si>
  <si>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</si>
  <si>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</si>
  <si>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</si>
  <si>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</si>
  <si>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</si>
  <si>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</si>
  <si>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</si>
  <si>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</si>
  <si>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</si>
  <si>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</si>
  <si>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</si>
  <si>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</si>
  <si>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</si>
  <si>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</si>
  <si>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</si>
  <si>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</si>
  <si>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</si>
  <si>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</si>
  <si>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</si>
  <si>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</si>
  <si>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</si>
  <si>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</si>
  <si>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</si>
  <si>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</si>
  <si>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</si>
  <si>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</si>
  <si>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</si>
  <si>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</si>
  <si>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</si>
  <si>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</si>
  <si>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</si>
  <si>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</si>
  <si>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</si>
  <si>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</si>
  <si>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</si>
  <si>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</si>
  <si>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</si>
  <si>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</si>
  <si>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</si>
  <si>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</si>
  <si>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</si>
  <si>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</si>
  <si>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0.47</t>
  </si>
  <si>
    <t>▲ 0.87</t>
  </si>
  <si>
    <t>▲ 0.95</t>
  </si>
  <si>
    <t>一般会計</t>
  </si>
  <si>
    <t>ふるさと寄附金基金特別会計</t>
  </si>
  <si>
    <t>国民健康保険特別会計</t>
  </si>
  <si>
    <t>工業用地取得造成事業特別会計</t>
  </si>
  <si>
    <t>下水道事業会計</t>
  </si>
  <si>
    <t>後期高齢者医療特別会計</t>
  </si>
  <si>
    <t>グリーンパーク推進整備事業基金特別会計</t>
  </si>
  <si>
    <t>住宅用地取得造成事業特別会計</t>
  </si>
  <si>
    <t>その他会計（赤字）</t>
  </si>
  <si>
    <t>その他会計（黒字）</t>
  </si>
  <si>
    <t>R02</t>
    <phoneticPr fontId="5"/>
  </si>
  <si>
    <t>R03</t>
    <phoneticPr fontId="5"/>
  </si>
  <si>
    <t>R04</t>
    <phoneticPr fontId="5"/>
  </si>
  <si>
    <t>R05</t>
    <phoneticPr fontId="5"/>
  </si>
  <si>
    <t>R06</t>
    <phoneticPr fontId="5"/>
  </si>
  <si>
    <t>-</t>
    <phoneticPr fontId="2"/>
  </si>
  <si>
    <t>鳥栖・三養基西部環境施設組合</t>
    <rPh sb="0" eb="2">
      <t>トス</t>
    </rPh>
    <rPh sb="3" eb="6">
      <t>ミヤキ</t>
    </rPh>
    <rPh sb="6" eb="8">
      <t>セイブ</t>
    </rPh>
    <rPh sb="8" eb="10">
      <t>カンキョウ</t>
    </rPh>
    <rPh sb="10" eb="12">
      <t>シセツ</t>
    </rPh>
    <rPh sb="12" eb="14">
      <t>クミアイ</t>
    </rPh>
    <phoneticPr fontId="10"/>
  </si>
  <si>
    <t>鳥栖・三養基地区消防事務組合</t>
    <rPh sb="0" eb="2">
      <t>トス</t>
    </rPh>
    <rPh sb="3" eb="6">
      <t>ミヤキ</t>
    </rPh>
    <rPh sb="6" eb="8">
      <t>チク</t>
    </rPh>
    <rPh sb="8" eb="10">
      <t>ショウボウ</t>
    </rPh>
    <rPh sb="10" eb="12">
      <t>ジム</t>
    </rPh>
    <rPh sb="12" eb="14">
      <t>クミアイ</t>
    </rPh>
    <phoneticPr fontId="10"/>
  </si>
  <si>
    <t>三神地区環境事務組合</t>
    <rPh sb="0" eb="2">
      <t>サンシン</t>
    </rPh>
    <rPh sb="2" eb="4">
      <t>チク</t>
    </rPh>
    <rPh sb="4" eb="6">
      <t>カンキョウ</t>
    </rPh>
    <rPh sb="6" eb="8">
      <t>ジム</t>
    </rPh>
    <rPh sb="8" eb="10">
      <t>クミアイ</t>
    </rPh>
    <phoneticPr fontId="10"/>
  </si>
  <si>
    <t>佐賀東部水道企業団（水道事業特別会計）</t>
    <rPh sb="0" eb="2">
      <t>サガ</t>
    </rPh>
    <rPh sb="2" eb="4">
      <t>トウブ</t>
    </rPh>
    <rPh sb="4" eb="6">
      <t>スイドウ</t>
    </rPh>
    <rPh sb="6" eb="8">
      <t>キギョウ</t>
    </rPh>
    <rPh sb="8" eb="9">
      <t>ダン</t>
    </rPh>
    <rPh sb="10" eb="12">
      <t>スイドウ</t>
    </rPh>
    <rPh sb="12" eb="14">
      <t>ジギョウ</t>
    </rPh>
    <rPh sb="14" eb="16">
      <t>トクベツ</t>
    </rPh>
    <rPh sb="16" eb="18">
      <t>カイケイ</t>
    </rPh>
    <phoneticPr fontId="10"/>
  </si>
  <si>
    <t>佐賀東部水道企業団（用水供給事業特別会計）</t>
    <rPh sb="0" eb="2">
      <t>サガ</t>
    </rPh>
    <rPh sb="2" eb="4">
      <t>トウブ</t>
    </rPh>
    <rPh sb="4" eb="6">
      <t>スイドウ</t>
    </rPh>
    <rPh sb="6" eb="8">
      <t>キギョウ</t>
    </rPh>
    <rPh sb="8" eb="9">
      <t>ダン</t>
    </rPh>
    <rPh sb="10" eb="12">
      <t>ヨウスイ</t>
    </rPh>
    <rPh sb="12" eb="14">
      <t>キョウキュウ</t>
    </rPh>
    <rPh sb="14" eb="16">
      <t>ジギョウ</t>
    </rPh>
    <rPh sb="16" eb="18">
      <t>トクベツ</t>
    </rPh>
    <rPh sb="18" eb="20">
      <t>カイケイ</t>
    </rPh>
    <phoneticPr fontId="10"/>
  </si>
  <si>
    <t>三養基西部葬祭組合</t>
    <rPh sb="0" eb="3">
      <t>ミヤキ</t>
    </rPh>
    <rPh sb="3" eb="5">
      <t>セイブ</t>
    </rPh>
    <rPh sb="5" eb="7">
      <t>ソウサイ</t>
    </rPh>
    <rPh sb="7" eb="9">
      <t>クミアイ</t>
    </rPh>
    <phoneticPr fontId="10"/>
  </si>
  <si>
    <t>鳥栖地区広域市町村圏組合（一般会計）</t>
    <rPh sb="0" eb="2">
      <t>トス</t>
    </rPh>
    <rPh sb="2" eb="4">
      <t>チク</t>
    </rPh>
    <rPh sb="4" eb="6">
      <t>コウイキ</t>
    </rPh>
    <rPh sb="6" eb="9">
      <t>シチョウソン</t>
    </rPh>
    <rPh sb="9" eb="10">
      <t>ケン</t>
    </rPh>
    <rPh sb="10" eb="12">
      <t>クミアイ</t>
    </rPh>
    <rPh sb="13" eb="17">
      <t>イッパンカイケイ</t>
    </rPh>
    <phoneticPr fontId="10"/>
  </si>
  <si>
    <t>鳥栖地区広域市町村圏組合（介護保険特別会計）</t>
    <rPh sb="0" eb="2">
      <t>トス</t>
    </rPh>
    <rPh sb="2" eb="4">
      <t>チク</t>
    </rPh>
    <rPh sb="4" eb="6">
      <t>コウイキ</t>
    </rPh>
    <rPh sb="6" eb="9">
      <t>シチョウソン</t>
    </rPh>
    <rPh sb="9" eb="10">
      <t>ケン</t>
    </rPh>
    <rPh sb="10" eb="12">
      <t>クミアイ</t>
    </rPh>
    <rPh sb="13" eb="15">
      <t>カイゴ</t>
    </rPh>
    <rPh sb="15" eb="17">
      <t>ホケン</t>
    </rPh>
    <rPh sb="17" eb="19">
      <t>トクベツ</t>
    </rPh>
    <rPh sb="19" eb="21">
      <t>カイケイ</t>
    </rPh>
    <phoneticPr fontId="10"/>
  </si>
  <si>
    <t>佐賀県後期高齢者医療広域連合（一般会計）</t>
    <rPh sb="0" eb="3">
      <t>サガケン</t>
    </rPh>
    <rPh sb="3" eb="5">
      <t>コウキ</t>
    </rPh>
    <rPh sb="5" eb="8">
      <t>コウレイシャ</t>
    </rPh>
    <rPh sb="8" eb="10">
      <t>イリョウ</t>
    </rPh>
    <rPh sb="10" eb="12">
      <t>コウイキ</t>
    </rPh>
    <rPh sb="12" eb="14">
      <t>レンゴウ</t>
    </rPh>
    <rPh sb="15" eb="19">
      <t>イッパンカイケイ</t>
    </rPh>
    <phoneticPr fontId="10"/>
  </si>
  <si>
    <t>佐賀県後期高齢者医療広域連合（後期高齢者医療特別会計）</t>
    <rPh sb="0" eb="3">
      <t>サガケン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</si>
  <si>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佐賀県市町総合事務組合（一般会計）</t>
    <rPh sb="0" eb="3">
      <t>サガケン</t>
    </rPh>
    <rPh sb="3" eb="4">
      <t>シ</t>
    </rPh>
    <rPh sb="4" eb="5">
      <t>マチ</t>
    </rPh>
    <rPh sb="5" eb="7">
      <t>ソウゴウ</t>
    </rPh>
    <rPh sb="7" eb="9">
      <t>ジム</t>
    </rPh>
    <rPh sb="9" eb="11">
      <t>クミアイ</t>
    </rPh>
    <rPh sb="12" eb="16">
      <t>イッパンカイケイ</t>
    </rPh>
    <phoneticPr fontId="10"/>
  </si>
  <si>
    <t>佐賀県市町総合事務組合（交通災害共済事業特別会計）</t>
    <rPh sb="0" eb="3">
      <t>サガケン</t>
    </rPh>
    <rPh sb="3" eb="4">
      <t>シ</t>
    </rPh>
    <rPh sb="4" eb="5">
      <t>マチ</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10"/>
  </si>
  <si>
    <t>佐賀県東部環境施設組合</t>
    <rPh sb="0" eb="2">
      <t>サガ</t>
    </rPh>
    <rPh sb="2" eb="3">
      <t>ケン</t>
    </rPh>
    <rPh sb="3" eb="5">
      <t>トウブ</t>
    </rPh>
    <rPh sb="5" eb="7">
      <t>カンキョウ</t>
    </rPh>
    <rPh sb="7" eb="9">
      <t>シセツ</t>
    </rPh>
    <rPh sb="9" eb="11">
      <t>クミアイ</t>
    </rPh>
    <phoneticPr fontId="10"/>
  </si>
  <si>
    <t>リバーサイド三根</t>
    <rPh sb="6" eb="8">
      <t>ミネ</t>
    </rPh>
    <phoneticPr fontId="10"/>
  </si>
  <si>
    <t>三根街づくり</t>
    <rPh sb="0" eb="2">
      <t>ミネ</t>
    </rPh>
    <rPh sb="2" eb="3">
      <t>マチ</t>
    </rPh>
    <phoneticPr fontId="10"/>
  </si>
  <si>
    <t>三養基西部土地開発公社</t>
    <rPh sb="0" eb="3">
      <t>ミヤキ</t>
    </rPh>
    <rPh sb="3" eb="5">
      <t>セイブ</t>
    </rPh>
    <rPh sb="5" eb="7">
      <t>トチ</t>
    </rPh>
    <rPh sb="7" eb="9">
      <t>カイハツ</t>
    </rPh>
    <rPh sb="9" eb="11">
      <t>コウシャ</t>
    </rPh>
    <phoneticPr fontId="10"/>
  </si>
  <si>
    <t>みやきまち</t>
  </si>
  <si>
    <t>〇</t>
    <phoneticPr fontId="2"/>
  </si>
  <si>
    <t>教育施設整備基金</t>
    <phoneticPr fontId="5"/>
  </si>
  <si>
    <t>合併振興基金</t>
    <phoneticPr fontId="5"/>
  </si>
  <si>
    <t>地域福祉基金</t>
    <phoneticPr fontId="5"/>
  </si>
  <si>
    <t>定住総合対策基金</t>
    <phoneticPr fontId="5"/>
  </si>
  <si>
    <t>ふるさと寄附金基金</t>
    <rPh sb="8" eb="9">
      <t>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</si>
  <si>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</si>
  <si>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</si>
  <si>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R5年度の将来負担比率は債務負担行為に基づく支出予定額や一部事務組合負担見込額等の将来負担額の増加に伴い類似団体内平均を上回る15.8％となっていたが、R6年度はふるさと寄附金の増に伴う基金の増が起因し、将来負担比率は数値なしとなった。また、R6年度の有形固定資産減価償却率は、近年の施設更新の影響等で類似団体内平均を20.6％下回っている。引き続き公共施設の老朽化対策について、公共施設等総合管理計画に基づき、中・長期的に施設の更新、維持修繕、統廃合等に取り組み、将来負担の平準化を進めながら財政健全化に取り組んでいく。</t>
    <rPh sb="6" eb="12">
      <t>ショウライフタンヒリツ</t>
    </rPh>
    <rPh sb="40" eb="41">
      <t>ナド</t>
    </rPh>
    <rPh sb="79" eb="81">
      <t>ネンド</t>
    </rPh>
    <rPh sb="103" eb="109">
      <t>ショウライフタンヒリツ</t>
    </rPh>
    <rPh sb="110" eb="112">
      <t>スウチ</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</si>
  <si>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</si>
  <si>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</si>
  <si>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</si>
  <si>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</si>
  <si>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</si>
  <si>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</si>
  <si>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R5年度の将来負担比率は債務負担行為に基づく支出予定額や一部事務組合負担等見込額等の将来負担額の増加に伴い類似団体内平均を上回る15.8％となっていたが、R6年度はふるさと寄附金の増に伴う基金の増が起因し、将来負担比率は数値なしとなった。また、実質公債費比率は、R3年度に合併特例債の発行可能額まで借入を行ったことで、地方債の新規発行を抑制しているものの、普通交付税の基準財政需要額に算定される臨時財政対策債や合併特例債が減少したことにより、類似団体内平均値を2.8％上回る9.8％となっている。本町では、合併特例債の償還財源として、普通交付税に算入される償還額の7割分以外の残り3割相当額について、減債基金に計画的に積立を行うことにより財源を確保し、当該年度の償還額の3割相当額を減債基金から繰入を行い、財政健全化に努めている。</t>
    <rPh sb="6" eb="12">
      <t>ショウライフタンヒリツ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</si>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</sst>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2F2BFC3-19FB-4AA2-8AF2-FC684B99F43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540D-4898-ADCB-D5D40AF8F83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77084</c:v>
                </c:pt>
                <c:pt idx="1">
                  <c:v>159297</c:v>
                </c:pt>
                <c:pt idx="2">
                  <c:v>108847</c:v>
                </c:pt>
                <c:pt idx="3">
                  <c:v>61910</c:v>
                </c:pt>
                <c:pt idx="4">
                  <c:v>50162</c:v>
                </c:pt>
              </c:numCache>
            </c:numRef>
          </c:val>
          <c:smooth val="0"/>
          <c:extLst>
            <c:ext xmlns:c16="http://schemas.microsoft.com/office/drawing/2014/chart" uri="{C3380CC4-5D6E-409C-BE32-E72D297353CC}">
              <c16:uniqueId val="{00000001-540D-4898-ADCB-D5D40AF8F83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10.53</c:v>
                </c:pt>
                <c:pt idx="1">
                  <c:v>7.97</c:v>
                </c:pt>
                <c:pt idx="2">
                  <c:v>9.82</c:v>
                </c:pt>
                <c:pt idx="3">
                  <c:v>8.4499999999999993</c:v>
                </c:pt>
                <c:pt idx="4">
                  <c:v>7.81</c:v>
                </c:pt>
              </c:numCache>
            </c:numRef>
          </c:val>
          <c:extLst>
            <c:ext xmlns:c16="http://schemas.microsoft.com/office/drawing/2014/chart" uri="{C3380CC4-5D6E-409C-BE32-E72D297353CC}">
              <c16:uniqueId val="{00000000-3535-4A28-AD69-C06D1757FF5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26.08</c:v>
                </c:pt>
                <c:pt idx="1">
                  <c:v>26.22</c:v>
                </c:pt>
                <c:pt idx="2">
                  <c:v>26.18</c:v>
                </c:pt>
                <c:pt idx="3">
                  <c:v>25.8</c:v>
                </c:pt>
                <c:pt idx="4">
                  <c:v>24.69</c:v>
                </c:pt>
              </c:numCache>
            </c:numRef>
          </c:val>
          <c:extLst>
            <c:ext xmlns:c16="http://schemas.microsoft.com/office/drawing/2014/chart" uri="{C3380CC4-5D6E-409C-BE32-E72D297353CC}">
              <c16:uniqueId val="{00000001-3535-4A28-AD69-C06D1757FF5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9.48</c:v>
                </c:pt>
                <c:pt idx="1">
                  <c:v>-0.47</c:v>
                </c:pt>
                <c:pt idx="2">
                  <c:v>1.17</c:v>
                </c:pt>
                <c:pt idx="3">
                  <c:v>-0.87</c:v>
                </c:pt>
                <c:pt idx="4">
                  <c:v>-0.95</c:v>
                </c:pt>
              </c:numCache>
            </c:numRef>
          </c:val>
          <c:smooth val="0"/>
          <c:extLst>
            <c:ext xmlns:c16="http://schemas.microsoft.com/office/drawing/2014/chart" uri="{C3380CC4-5D6E-409C-BE32-E72D297353CC}">
              <c16:uniqueId val="{00000002-3535-4A28-AD69-C06D1757FF5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0.59</c:v>
                </c:pt>
                <c:pt idx="2">
                  <c:v>#N/A</c:v>
                </c:pt>
                <c:pt idx="3">
                  <c:v>0.33</c:v>
                </c:pt>
                <c:pt idx="4">
                  <c:v>#N/A</c:v>
                </c:pt>
                <c:pt idx="5">
                  <c:v>0.27</c:v>
                </c:pt>
                <c:pt idx="6">
                  <c:v>#N/A</c:v>
                </c:pt>
                <c:pt idx="7">
                  <c:v>0.35</c:v>
                </c:pt>
                <c:pt idx="8">
                  <c:v>0</c:v>
                </c:pt>
                <c:pt idx="9">
                  <c:v>0</c:v>
                </c:pt>
              </c:numCache>
            </c:numRef>
          </c:val>
          <c:extLst>
            <c:ext xmlns:c16="http://schemas.microsoft.com/office/drawing/2014/chart" uri="{C3380CC4-5D6E-409C-BE32-E72D297353CC}">
              <c16:uniqueId val="{00000000-3FFB-4947-9A26-51CBA0682EF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FB-4947-9A26-51CBA0682EFA}"/>
            </c:ext>
          </c:extLst>
        </c:ser>
        <c:ser>
          <c:idx val="2"/>
          <c:order val="2"/>
          <c:tx>
            <c:strRef>
              <c:f>データシート!$A$29</c:f>
              <c:strCache>
                <c:ptCount val="1"/>
                <c:pt idx="0">
                  <c:v>住宅用地取得造成事業特別会計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0.18</c:v>
                </c:pt>
                <c:pt idx="4">
                  <c:v>#N/A</c:v>
                </c:pt>
                <c:pt idx="5">
                  <c:v>0</c:v>
                </c:pt>
                <c:pt idx="6">
                  <c:v>#N/A</c:v>
                </c:pt>
                <c:pt idx="7">
                  <c:v>0</c:v>
                </c:pt>
                <c:pt idx="8">
                  <c:v>#N/A</c:v>
                </c:pt>
                <c:pt idx="9">
                  <c:v>0</c:v>
                </c:pt>
              </c:numCache>
            </c:numRef>
          </c:val>
          <c:extLst>
            <c:ext xmlns:c16="http://schemas.microsoft.com/office/drawing/2014/chart" uri="{C3380CC4-5D6E-409C-BE32-E72D297353CC}">
              <c16:uniqueId val="{00000002-3FFB-4947-9A26-51CBA0682EFA}"/>
            </c:ext>
          </c:extLst>
        </c:ser>
        <c:ser>
          <c:idx val="3"/>
          <c:order val="3"/>
          <c:tx>
            <c:strRef>
              <c:f>データシート!$A$30</c:f>
              <c:strCache>
                <c:ptCount val="1"/>
                <c:pt idx="0">
                  <c:v>グリーンパーク推進整備事業基金特別会計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7.0000000000000007E-2</c:v>
                </c:pt>
                <c:pt idx="4">
                  <c:v>#N/A</c:v>
                </c:pt>
                <c:pt idx="5">
                  <c:v>0</c:v>
                </c:pt>
                <c:pt idx="6">
                  <c:v>#N/A</c:v>
                </c:pt>
                <c:pt idx="7">
                  <c:v>0</c:v>
                </c:pt>
                <c:pt idx="8">
                  <c:v>#N/A</c:v>
                </c:pt>
                <c:pt idx="9">
                  <c:v>0</c:v>
                </c:pt>
              </c:numCache>
            </c:numRef>
          </c:val>
          <c:extLst>
            <c:ext xmlns:c16="http://schemas.microsoft.com/office/drawing/2014/chart" uri="{C3380CC4-5D6E-409C-BE32-E72D297353CC}">
              <c16:uniqueId val="{00000003-3FFB-4947-9A26-51CBA0682EF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0.03</c:v>
                </c:pt>
                <c:pt idx="4">
                  <c:v>#N/A</c:v>
                </c:pt>
                <c:pt idx="5">
                  <c:v>0.02</c:v>
                </c:pt>
                <c:pt idx="6">
                  <c:v>#N/A</c:v>
                </c:pt>
                <c:pt idx="7">
                  <c:v>0.14000000000000001</c:v>
                </c:pt>
                <c:pt idx="8">
                  <c:v>#N/A</c:v>
                </c:pt>
                <c:pt idx="9">
                  <c:v>0.04</c:v>
                </c:pt>
              </c:numCache>
            </c:numRef>
          </c:val>
          <c:extLst>
            <c:ext xmlns:c16="http://schemas.microsoft.com/office/drawing/2014/chart" uri="{C3380CC4-5D6E-409C-BE32-E72D297353CC}">
              <c16:uniqueId val="{00000004-3FFB-4947-9A26-51CBA0682EFA}"/>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0.56999999999999995</c:v>
                </c:pt>
              </c:numCache>
            </c:numRef>
          </c:val>
          <c:extLst>
            <c:ext xmlns:c16="http://schemas.microsoft.com/office/drawing/2014/chart" uri="{C3380CC4-5D6E-409C-BE32-E72D297353CC}">
              <c16:uniqueId val="{00000005-3FFB-4947-9A26-51CBA0682EFA}"/>
            </c:ext>
          </c:extLst>
        </c:ser>
        <c:ser>
          <c:idx val="6"/>
          <c:order val="6"/>
          <c:tx>
            <c:strRef>
              <c:f>データシート!$A$33</c:f>
              <c:strCache>
                <c:ptCount val="1"/>
                <c:pt idx="0">
                  <c:v>工業用地取得造成事業特別会計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1.1000000000000001</c:v>
                </c:pt>
                <c:pt idx="2">
                  <c:v>#N/A</c:v>
                </c:pt>
                <c:pt idx="3">
                  <c:v>1.04</c:v>
                </c:pt>
                <c:pt idx="4">
                  <c:v>#N/A</c:v>
                </c:pt>
                <c:pt idx="5">
                  <c:v>0.92</c:v>
                </c:pt>
                <c:pt idx="6">
                  <c:v>#N/A</c:v>
                </c:pt>
                <c:pt idx="7">
                  <c:v>0.89</c:v>
                </c:pt>
                <c:pt idx="8">
                  <c:v>#N/A</c:v>
                </c:pt>
                <c:pt idx="9">
                  <c:v>0.84</c:v>
                </c:pt>
              </c:numCache>
            </c:numRef>
          </c:val>
          <c:extLst>
            <c:ext xmlns:c16="http://schemas.microsoft.com/office/drawing/2014/chart" uri="{C3380CC4-5D6E-409C-BE32-E72D297353CC}">
              <c16:uniqueId val="{00000006-3FFB-4947-9A26-51CBA0682EFA}"/>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1.34</c:v>
                </c:pt>
                <c:pt idx="2">
                  <c:v>#N/A</c:v>
                </c:pt>
                <c:pt idx="3">
                  <c:v>1.32</c:v>
                </c:pt>
                <c:pt idx="4">
                  <c:v>#N/A</c:v>
                </c:pt>
                <c:pt idx="5">
                  <c:v>0.73</c:v>
                </c:pt>
                <c:pt idx="6">
                  <c:v>#N/A</c:v>
                </c:pt>
                <c:pt idx="7">
                  <c:v>2.19</c:v>
                </c:pt>
                <c:pt idx="8">
                  <c:v>#N/A</c:v>
                </c:pt>
                <c:pt idx="9">
                  <c:v>1.08</c:v>
                </c:pt>
              </c:numCache>
            </c:numRef>
          </c:val>
          <c:extLst>
            <c:ext xmlns:c16="http://schemas.microsoft.com/office/drawing/2014/chart" uri="{C3380CC4-5D6E-409C-BE32-E72D297353CC}">
              <c16:uniqueId val="{00000007-3FFB-4947-9A26-51CBA0682EFA}"/>
            </c:ext>
          </c:extLst>
        </c:ser>
        <c:ser>
          <c:idx val="8"/>
          <c:order val="8"/>
          <c:tx>
            <c:strRef>
              <c:f>データシート!$A$35</c:f>
              <c:strCache>
                <c:ptCount val="1"/>
                <c:pt idx="0">
                  <c:v>ふるさと寄附金基金特別会計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5.91</c:v>
                </c:pt>
                <c:pt idx="2">
                  <c:v>#N/A</c:v>
                </c:pt>
                <c:pt idx="3">
                  <c:v>1.68</c:v>
                </c:pt>
                <c:pt idx="4">
                  <c:v>#N/A</c:v>
                </c:pt>
                <c:pt idx="5">
                  <c:v>1.9</c:v>
                </c:pt>
                <c:pt idx="6">
                  <c:v>#N/A</c:v>
                </c:pt>
                <c:pt idx="7">
                  <c:v>2.93</c:v>
                </c:pt>
                <c:pt idx="8">
                  <c:v>#N/A</c:v>
                </c:pt>
                <c:pt idx="9">
                  <c:v>3.14</c:v>
                </c:pt>
              </c:numCache>
            </c:numRef>
          </c:val>
          <c:extLst>
            <c:ext xmlns:c16="http://schemas.microsoft.com/office/drawing/2014/chart" uri="{C3380CC4-5D6E-409C-BE32-E72D297353CC}">
              <c16:uniqueId val="{00000008-3FFB-4947-9A26-51CBA0682EF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4.43</c:v>
                </c:pt>
                <c:pt idx="2">
                  <c:v>#N/A</c:v>
                </c:pt>
                <c:pt idx="3">
                  <c:v>6.2</c:v>
                </c:pt>
                <c:pt idx="4">
                  <c:v>#N/A</c:v>
                </c:pt>
                <c:pt idx="5">
                  <c:v>7.9</c:v>
                </c:pt>
                <c:pt idx="6">
                  <c:v>#N/A</c:v>
                </c:pt>
                <c:pt idx="7">
                  <c:v>5.5</c:v>
                </c:pt>
                <c:pt idx="8">
                  <c:v>#N/A</c:v>
                </c:pt>
                <c:pt idx="9">
                  <c:v>4.66</c:v>
                </c:pt>
              </c:numCache>
            </c:numRef>
          </c:val>
          <c:extLst>
            <c:ext xmlns:c16="http://schemas.microsoft.com/office/drawing/2014/chart" uri="{C3380CC4-5D6E-409C-BE32-E72D297353CC}">
              <c16:uniqueId val="{00000009-3FFB-4947-9A26-51CBA0682EF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1509</c:v>
                </c:pt>
                <c:pt idx="5">
                  <c:v>1480</c:v>
                </c:pt>
                <c:pt idx="8">
                  <c:v>1491</c:v>
                </c:pt>
                <c:pt idx="11">
                  <c:v>1443</c:v>
                </c:pt>
                <c:pt idx="14">
                  <c:v>1409</c:v>
                </c:pt>
              </c:numCache>
            </c:numRef>
          </c:val>
          <c:extLst>
            <c:ext xmlns:c16="http://schemas.microsoft.com/office/drawing/2014/chart" uri="{C3380CC4-5D6E-409C-BE32-E72D297353CC}">
              <c16:uniqueId val="{00000000-358F-4054-AB5D-8B84CC9286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58F-4054-AB5D-8B84CC9286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89</c:v>
                </c:pt>
                <c:pt idx="3">
                  <c:v>84</c:v>
                </c:pt>
                <c:pt idx="6">
                  <c:v>80</c:v>
                </c:pt>
                <c:pt idx="9">
                  <c:v>73</c:v>
                </c:pt>
                <c:pt idx="12">
                  <c:v>73</c:v>
                </c:pt>
              </c:numCache>
            </c:numRef>
          </c:val>
          <c:extLst>
            <c:ext xmlns:c16="http://schemas.microsoft.com/office/drawing/2014/chart" uri="{C3380CC4-5D6E-409C-BE32-E72D297353CC}">
              <c16:uniqueId val="{00000002-358F-4054-AB5D-8B84CC9286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25</c:v>
                </c:pt>
                <c:pt idx="6">
                  <c:v>21</c:v>
                </c:pt>
                <c:pt idx="9">
                  <c:v>23</c:v>
                </c:pt>
                <c:pt idx="12">
                  <c:v>26</c:v>
                </c:pt>
              </c:numCache>
            </c:numRef>
          </c:val>
          <c:extLst>
            <c:ext xmlns:c16="http://schemas.microsoft.com/office/drawing/2014/chart" uri="{C3380CC4-5D6E-409C-BE32-E72D297353CC}">
              <c16:uniqueId val="{00000003-358F-4054-AB5D-8B84CC9286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297</c:v>
                </c:pt>
                <c:pt idx="3">
                  <c:v>311</c:v>
                </c:pt>
                <c:pt idx="6">
                  <c:v>360</c:v>
                </c:pt>
                <c:pt idx="9">
                  <c:v>367</c:v>
                </c:pt>
                <c:pt idx="12">
                  <c:v>429</c:v>
                </c:pt>
              </c:numCache>
            </c:numRef>
          </c:val>
          <c:extLst>
            <c:ext xmlns:c16="http://schemas.microsoft.com/office/drawing/2014/chart" uri="{C3380CC4-5D6E-409C-BE32-E72D297353CC}">
              <c16:uniqueId val="{00000004-358F-4054-AB5D-8B84CC9286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58F-4054-AB5D-8B84CC9286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58F-4054-AB5D-8B84CC9286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1668</c:v>
                </c:pt>
                <c:pt idx="3">
                  <c:v>1695</c:v>
                </c:pt>
                <c:pt idx="6">
                  <c:v>1674</c:v>
                </c:pt>
                <c:pt idx="9">
                  <c:v>1667</c:v>
                </c:pt>
                <c:pt idx="12">
                  <c:v>1509</c:v>
                </c:pt>
              </c:numCache>
            </c:numRef>
          </c:val>
          <c:extLst>
            <c:ext xmlns:c16="http://schemas.microsoft.com/office/drawing/2014/chart" uri="{C3380CC4-5D6E-409C-BE32-E72D297353CC}">
              <c16:uniqueId val="{00000007-358F-4054-AB5D-8B84CC92865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569</c:v>
                </c:pt>
                <c:pt idx="2">
                  <c:v>#N/A</c:v>
                </c:pt>
                <c:pt idx="3">
                  <c:v>#N/A</c:v>
                </c:pt>
                <c:pt idx="4">
                  <c:v>635</c:v>
                </c:pt>
                <c:pt idx="5">
                  <c:v>#N/A</c:v>
                </c:pt>
                <c:pt idx="6">
                  <c:v>#N/A</c:v>
                </c:pt>
                <c:pt idx="7">
                  <c:v>644</c:v>
                </c:pt>
                <c:pt idx="8">
                  <c:v>#N/A</c:v>
                </c:pt>
                <c:pt idx="9">
                  <c:v>#N/A</c:v>
                </c:pt>
                <c:pt idx="10">
                  <c:v>687</c:v>
                </c:pt>
                <c:pt idx="11">
                  <c:v>#N/A</c:v>
                </c:pt>
                <c:pt idx="12">
                  <c:v>#N/A</c:v>
                </c:pt>
                <c:pt idx="13">
                  <c:v>628</c:v>
                </c:pt>
                <c:pt idx="14">
                  <c:v>#N/A</c:v>
                </c:pt>
              </c:numCache>
            </c:numRef>
          </c:val>
          <c:smooth val="0"/>
          <c:extLst>
            <c:ext xmlns:c16="http://schemas.microsoft.com/office/drawing/2014/chart" uri="{C3380CC4-5D6E-409C-BE32-E72D297353CC}">
              <c16:uniqueId val="{00000008-358F-4054-AB5D-8B84CC92865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14556</c:v>
                </c:pt>
                <c:pt idx="5">
                  <c:v>14117</c:v>
                </c:pt>
                <c:pt idx="8">
                  <c:v>13417</c:v>
                </c:pt>
                <c:pt idx="11">
                  <c:v>12871</c:v>
                </c:pt>
                <c:pt idx="14">
                  <c:v>12013</c:v>
                </c:pt>
              </c:numCache>
            </c:numRef>
          </c:val>
          <c:extLst>
            <c:ext xmlns:c16="http://schemas.microsoft.com/office/drawing/2014/chart" uri="{C3380CC4-5D6E-409C-BE32-E72D297353CC}">
              <c16:uniqueId val="{00000000-0603-40D0-B075-7A0C4571E0E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2253</c:v>
                </c:pt>
                <c:pt idx="5">
                  <c:v>2134</c:v>
                </c:pt>
                <c:pt idx="8">
                  <c:v>2318</c:v>
                </c:pt>
                <c:pt idx="11">
                  <c:v>2270</c:v>
                </c:pt>
                <c:pt idx="14">
                  <c:v>2197</c:v>
                </c:pt>
              </c:numCache>
            </c:numRef>
          </c:val>
          <c:extLst>
            <c:ext xmlns:c16="http://schemas.microsoft.com/office/drawing/2014/chart" uri="{C3380CC4-5D6E-409C-BE32-E72D297353CC}">
              <c16:uniqueId val="{00000001-0603-40D0-B075-7A0C4571E0E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10703</c:v>
                </c:pt>
                <c:pt idx="5">
                  <c:v>10969</c:v>
                </c:pt>
                <c:pt idx="8">
                  <c:v>10359</c:v>
                </c:pt>
                <c:pt idx="11">
                  <c:v>10151</c:v>
                </c:pt>
                <c:pt idx="14">
                  <c:v>11434</c:v>
                </c:pt>
              </c:numCache>
            </c:numRef>
          </c:val>
          <c:extLst>
            <c:ext xmlns:c16="http://schemas.microsoft.com/office/drawing/2014/chart" uri="{C3380CC4-5D6E-409C-BE32-E72D297353CC}">
              <c16:uniqueId val="{00000002-0603-40D0-B075-7A0C4571E0E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603-40D0-B075-7A0C4571E0E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603-40D0-B075-7A0C4571E0E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03-40D0-B075-7A0C4571E0E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1258</c:v>
                </c:pt>
                <c:pt idx="3">
                  <c:v>1161</c:v>
                </c:pt>
                <c:pt idx="6">
                  <c:v>1130</c:v>
                </c:pt>
                <c:pt idx="9">
                  <c:v>1449</c:v>
                </c:pt>
                <c:pt idx="12">
                  <c:v>1014</c:v>
                </c:pt>
              </c:numCache>
            </c:numRef>
          </c:val>
          <c:extLst>
            <c:ext xmlns:c16="http://schemas.microsoft.com/office/drawing/2014/chart" uri="{C3380CC4-5D6E-409C-BE32-E72D297353CC}">
              <c16:uniqueId val="{00000006-0603-40D0-B075-7A0C4571E0E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77</c:v>
                </c:pt>
                <c:pt idx="3">
                  <c:v>120</c:v>
                </c:pt>
                <c:pt idx="6">
                  <c:v>586</c:v>
                </c:pt>
                <c:pt idx="9">
                  <c:v>1977</c:v>
                </c:pt>
                <c:pt idx="12">
                  <c:v>2246</c:v>
                </c:pt>
              </c:numCache>
            </c:numRef>
          </c:val>
          <c:extLst>
            <c:ext xmlns:c16="http://schemas.microsoft.com/office/drawing/2014/chart" uri="{C3380CC4-5D6E-409C-BE32-E72D297353CC}">
              <c16:uniqueId val="{00000007-0603-40D0-B075-7A0C4571E0E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5426</c:v>
                </c:pt>
                <c:pt idx="3">
                  <c:v>5364</c:v>
                </c:pt>
                <c:pt idx="6">
                  <c:v>5831</c:v>
                </c:pt>
                <c:pt idx="9">
                  <c:v>5906</c:v>
                </c:pt>
                <c:pt idx="12">
                  <c:v>6163</c:v>
                </c:pt>
              </c:numCache>
            </c:numRef>
          </c:val>
          <c:extLst>
            <c:ext xmlns:c16="http://schemas.microsoft.com/office/drawing/2014/chart" uri="{C3380CC4-5D6E-409C-BE32-E72D297353CC}">
              <c16:uniqueId val="{00000008-0603-40D0-B075-7A0C4571E0E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4132</c:v>
                </c:pt>
                <c:pt idx="3">
                  <c:v>1654</c:v>
                </c:pt>
                <c:pt idx="6">
                  <c:v>1574</c:v>
                </c:pt>
                <c:pt idx="9">
                  <c:v>2442</c:v>
                </c:pt>
                <c:pt idx="12">
                  <c:v>2195</c:v>
                </c:pt>
              </c:numCache>
            </c:numRef>
          </c:val>
          <c:extLst>
            <c:ext xmlns:c16="http://schemas.microsoft.com/office/drawing/2014/chart" uri="{C3380CC4-5D6E-409C-BE32-E72D297353CC}">
              <c16:uniqueId val="{00000009-0603-40D0-B075-7A0C4571E0E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15579</c:v>
                </c:pt>
                <c:pt idx="3">
                  <c:v>16471</c:v>
                </c:pt>
                <c:pt idx="6">
                  <c:v>15840</c:v>
                </c:pt>
                <c:pt idx="9">
                  <c:v>14573</c:v>
                </c:pt>
                <c:pt idx="12">
                  <c:v>13559</c:v>
                </c:pt>
              </c:numCache>
            </c:numRef>
          </c:val>
          <c:extLst>
            <c:ext xmlns:c16="http://schemas.microsoft.com/office/drawing/2014/chart" uri="{C3380CC4-5D6E-409C-BE32-E72D297353CC}">
              <c16:uniqueId val="{0000000A-0603-40D0-B075-7A0C4571E0E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1055</c:v>
                </c:pt>
                <c:pt idx="11">
                  <c:v>#N/A</c:v>
                </c:pt>
                <c:pt idx="12">
                  <c:v>#N/A</c:v>
                </c:pt>
                <c:pt idx="13">
                  <c:v>0</c:v>
                </c:pt>
                <c:pt idx="14">
                  <c:v>#N/A</c:v>
                </c:pt>
              </c:numCache>
            </c:numRef>
          </c:val>
          <c:smooth val="0"/>
          <c:extLst>
            <c:ext xmlns:c16="http://schemas.microsoft.com/office/drawing/2014/chart" uri="{C3380CC4-5D6E-409C-BE32-E72D297353CC}">
              <c16:uniqueId val="{0000000B-0603-40D0-B075-7A0C4571E0E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2038</c:v>
                </c:pt>
                <c:pt idx="1">
                  <c:v>2059</c:v>
                </c:pt>
                <c:pt idx="2">
                  <c:v>2018</c:v>
                </c:pt>
              </c:numCache>
            </c:numRef>
          </c:val>
          <c:extLst>
            <c:ext xmlns:c16="http://schemas.microsoft.com/office/drawing/2014/chart" uri="{C3380CC4-5D6E-409C-BE32-E72D297353CC}">
              <c16:uniqueId val="{00000000-AA95-44EA-911A-7CDEF4E9F91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1885</c:v>
                </c:pt>
                <c:pt idx="1">
                  <c:v>1875</c:v>
                </c:pt>
                <c:pt idx="2">
                  <c:v>1757</c:v>
                </c:pt>
              </c:numCache>
            </c:numRef>
          </c:val>
          <c:extLst>
            <c:ext xmlns:c16="http://schemas.microsoft.com/office/drawing/2014/chart" uri="{C3380CC4-5D6E-409C-BE32-E72D297353CC}">
              <c16:uniqueId val="{00000001-AA95-44EA-911A-7CDEF4E9F91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8126</c:v>
                </c:pt>
                <c:pt idx="1">
                  <c:v>7886</c:v>
                </c:pt>
                <c:pt idx="2">
                  <c:v>9266</c:v>
                </c:pt>
              </c:numCache>
            </c:numRef>
          </c:val>
          <c:extLst>
            <c:ext xmlns:c16="http://schemas.microsoft.com/office/drawing/2014/chart" uri="{C3380CC4-5D6E-409C-BE32-E72D297353CC}">
              <c16:uniqueId val="{00000002-AA95-44EA-911A-7CDEF4E9F91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{08261D0E-4425-4779-8769-E3F2E6647246}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2D8-4DEF-AF2E-1B7614B7E7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{AB708080-32AA-4285-94FC-9B5FA8A1E6BA}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D8-4DEF-AF2E-1B7614B7E7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{1B615031-24A0-4EF6-9388-D9CB18B265BE}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D8-4DEF-AF2E-1B7614B7E7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{EFDB3977-A5C0-454B-88CE-CD657E4947DB}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D8-4DEF-AF2E-1B7614B7E7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{9C31B814-76BC-4D69-A1E6-919C798BFCE3}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D8-4DEF-AF2E-1B7614B7E72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{ACAAE974-E1A5-421D-8AF6-061A7A653468}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2D8-4DEF-AF2E-1B7614B7E72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{0896A3C4-A1ED-422C-A204-481B3B60DC44}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2D8-4DEF-AF2E-1B7614B7E72D}"/>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{892CDEC2-99AA-4EA3-B922-557BC4EE9F32}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2D8-4DEF-AF2E-1B7614B7E72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{FDE08229-FCC7-4B47-BC6D-417278CEB067}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2D8-4DEF-AF2E-1B7614B7E7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42.5</c:v>
                </c:pt>
                <c:pt idx="8">
                  <c:v>42.8</c:v>
                </c:pt>
                <c:pt idx="16">
                  <c:v>44.1</c:v>
                </c:pt>
                <c:pt idx="24">
                  <c:v>42.8</c:v>
                </c:pt>
                <c:pt idx="32">
                  <c:v>43.5</c:v>
                </c:pt>
              </c:numCache>
            </c:numRef>
          </c:xVal>
          <c:yVal>
            <c:numRef>
              <c:f>公会計指標分析・財政指標組合せ分析表!$BP$51:$DC$51</c:f>
              <c:numCache>
                <c:formatCode>#,##0.0;"▲ "#,##0.0</c:formatCode>
                <c:ptCount val="40"/>
                <c:pt idx="24">
                  <c:v>15.8</c:v>
                </c:pt>
              </c:numCache>
            </c:numRef>
          </c:yVal>
          <c:smooth val="0"/>
          <c:extLst>
            <c:ext xmlns:c16="http://schemas.microsoft.com/office/drawing/2014/chart" uri="{C3380CC4-5D6E-409C-BE32-E72D297353CC}">
              <c16:uniqueId val="{00000009-42D8-4DEF-AF2E-1B7614B7E72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{0AE151BD-888A-424F-AA05-1CAA68854E2B}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2D8-4DEF-AF2E-1B7614B7E72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{DCF14ECD-BC49-483D-AA2B-EBCC46F43F88}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D8-4DEF-AF2E-1B7614B7E7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{07293AEF-A4C9-47D0-8359-B466C67F2457}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D8-4DEF-AF2E-1B7614B7E7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{BB78B93A-C0AA-4EC8-B5CC-93308E75DFD6}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D8-4DEF-AF2E-1B7614B7E7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{42C07B98-28F0-4BFD-A147-A3457E347C73}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D8-4DEF-AF2E-1B7614B7E72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{F4FB948D-D881-450D-8A1D-8E1AF9134F59}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2D8-4DEF-AF2E-1B7614B7E72D}"/>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{3FB5B22C-9C0B-447B-8F86-396728105EAC}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2D8-4DEF-AF2E-1B7614B7E72D}"/>
                </c:ext>
              </c:extLst>
            </c:dLbl>
            <c:dLbl>
              <c:idx val="24"/>
              <c:layout>
                <c:manualLayout>
                  <c:x val="0"/>
                  <c:y val="-6.631804313283792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{821BEE90-208F-45C1-B537-F87847815E5D}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2D8-4DEF-AF2E-1B7614B7E72D}"/>
                </c:ext>
              </c:extLst>
            </c:dLbl>
            <c:dLbl>
              <c:idx val="32"/>
              <c:layout>
                <c:manualLayout>
                  <c:x val="0"/>
                  <c:y val="6.6318043132837087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{CF94ABC0-0A61-4931-B662-08F1C1E06A99}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2D8-4DEF-AF2E-1B7614B7E7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42D8-4DEF-AF2E-1B7614B7E72D}"/>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{1E6240E7-0742-4FED-932E-0440CDB5708C}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AC0-4483-A24F-E4D128F78D2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{9E48ECE0-C626-44F1-90F2-A81C36EFFDD7}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C0-4483-A24F-E4D128F78D2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{452934B7-4943-4885-A5A8-FA874C55A91C}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C0-4483-A24F-E4D128F78D2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{6EF6D1F8-1103-4096-A6F1-AECA9A631341}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C0-4483-A24F-E4D128F78D2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{B9B999DB-951C-45F4-9961-FA9E23E1FD25}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C0-4483-A24F-E4D128F78D2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{3E08E4D8-BAF0-412D-94FC-07A286944798}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AC0-4483-A24F-E4D128F78D2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{267103B1-26EF-4145-A277-24D6DE39D405}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AC0-4483-A24F-E4D128F78D2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{DD044274-135E-4065-BB7F-869CDF1C856E}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AC0-4483-A24F-E4D128F78D2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{279D5C63-46C0-4817-9717-5B67670D6C53}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AC0-4483-A24F-E4D128F78D2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9.4</c:v>
                </c:pt>
                <c:pt idx="16">
                  <c:v>9.6</c:v>
                </c:pt>
                <c:pt idx="24">
                  <c:v>10</c:v>
                </c:pt>
                <c:pt idx="32">
                  <c:v>9.8000000000000007</c:v>
                </c:pt>
              </c:numCache>
            </c:numRef>
          </c:xVal>
          <c:yVal>
            <c:numRef>
              <c:f>公会計指標分析・財政指標組合せ分析表!$BP$73:$DC$73</c:f>
              <c:numCache>
                <c:formatCode>#,##0.0;"▲ "#,##0.0</c:formatCode>
                <c:ptCount val="40"/>
                <c:pt idx="24">
                  <c:v>15.8</c:v>
                </c:pt>
              </c:numCache>
            </c:numRef>
          </c:yVal>
          <c:smooth val="0"/>
          <c:extLst>
            <c:ext xmlns:c16="http://schemas.microsoft.com/office/drawing/2014/chart" uri="{C3380CC4-5D6E-409C-BE32-E72D297353CC}">
              <c16:uniqueId val="{00000009-8AC0-4483-A24F-E4D128F78D2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{5FFAF534-6637-46D1-BB1B-E2C7EFA7F5FF}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AC0-4483-A24F-E4D128F78D2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{80CBE2BB-CA1E-430B-AAA4-5855960C2A38}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C0-4483-A24F-E4D128F78D2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{0F32E005-DC98-4B36-B4F7-F7EA619B3E52}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C0-4483-A24F-E4D128F78D2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{7E4EB3D8-F453-46C1-B152-841A78D4A8AB}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C0-4483-A24F-E4D128F78D2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{CBEE2727-ED3C-40F3-98C9-73E48EDE619E}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C0-4483-A24F-E4D128F78D2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{C3572C3D-B17F-48A4-A1DA-5E9C556F48F1}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AC0-4483-A24F-E4D128F78D2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{3F6CDD2B-5639-4A31-85DA-BA83010EF840}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AC0-4483-A24F-E4D128F78D2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{B6AA83A8-28B4-4048-A3DC-F4EEFCDF7CAA}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AC0-4483-A24F-E4D128F78D2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{D68DC977-33AE-4F99-8DF3-65CD49448607}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AC0-4483-A24F-E4D128F78D2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8AC0-4483-A24F-E4D128F78D2A}"/>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町内には大規模事業所が少なく、景気動向による大きな変動は見られず、定住促進対策により、人口減少に歯止めがかかったものの、依然として高齢化率が</a:t>
          </a:r>
          <a:r>
            <a:rPr kumimoji="1" lang="en-US" altLang="ja-JP" sz="1100">
              <a:solidFill>
                <a:schemeClr val="dk1"/>
              </a:solidFill>
              <a:effectLst/>
              <a:latin typeface="+mn-lt"/>
              <a:ea typeface="+mn-ea"/>
              <a:cs typeface="+mn-cs"/>
            </a:rPr>
            <a:t>34.7%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R6.10</a:t>
          </a:r>
          <a:r>
            <a:rPr kumimoji="1" lang="ja-JP" altLang="ja-JP" sz="1100">
              <a:solidFill>
                <a:schemeClr val="dk1"/>
              </a:solidFill>
              <a:effectLst/>
              <a:latin typeface="+mn-lt"/>
              <a:ea typeface="+mn-ea"/>
              <a:cs typeface="+mn-cs"/>
            </a:rPr>
            <a:t>推計人口）と高く、財政基盤が弱いため、全国平均、類似団体平均より低い水準となっている。</a:t>
          </a:r>
          <a:endParaRPr lang="ja-JP" altLang="ja-JP" sz="1400">
            <a:effectLst/>
          </a:endParaRPr>
        </a:p>
        <a:p>
          <a:r>
            <a:rPr kumimoji="1" lang="ja-JP" altLang="ja-JP" sz="1100">
              <a:solidFill>
                <a:schemeClr val="dk1"/>
              </a:solidFill>
              <a:effectLst/>
              <a:latin typeface="+mn-lt"/>
              <a:ea typeface="+mn-ea"/>
              <a:cs typeface="+mn-cs"/>
            </a:rPr>
            <a:t>　引き続き、定住促進対策として</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による公営住宅整備や宅地開発、子育て支援のまち宣言を行い活力あるまちづくりの展開を図り、歳入確保に努める。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98072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62846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98072</xdr:rowOff>
    </xdr:from>
    <xdr:to>
      <xdr:col>19</xdr:col>
      <xdr:colOff>133350</xdr:colOff>
      <xdr:row>44</xdr:row>
      <xdr:rowOff>98072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41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98072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284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71261</xdr:rowOff>
    </xdr:from>
    <xdr:to>
      <xdr:col>11</xdr:col>
      <xdr:colOff>31750</xdr:colOff>
      <xdr:row>44</xdr:row>
      <xdr:rowOff>84667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150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5944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4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47272</xdr:rowOff>
    </xdr:from>
    <xdr:to>
      <xdr:col>19</xdr:col>
      <xdr:colOff>184150</xdr:colOff>
      <xdr:row>44</xdr:row>
      <xdr:rowOff>148872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133649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7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47272</xdr:rowOff>
    </xdr:from>
    <xdr:to>
      <xdr:col>15</xdr:col>
      <xdr:colOff>133350</xdr:colOff>
      <xdr:row>44</xdr:row>
      <xdr:rowOff>148872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133649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7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20461</xdr:rowOff>
    </xdr:from>
    <xdr:to>
      <xdr:col>7</xdr:col>
      <xdr:colOff>31750</xdr:colOff>
      <xdr:row>44</xdr:row>
      <xdr:rowOff>122061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106838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歳入において、主に</a:t>
          </a:r>
          <a:r>
            <a:rPr kumimoji="1" lang="ja-JP" altLang="en-US" sz="1100">
              <a:solidFill>
                <a:schemeClr val="dk1"/>
              </a:solidFill>
              <a:effectLst/>
              <a:latin typeface="+mn-lt"/>
              <a:ea typeface="+mn-ea"/>
              <a:cs typeface="+mn-cs"/>
            </a:rPr>
            <a:t>地方特例交付金の</a:t>
          </a:r>
          <a:r>
            <a:rPr kumimoji="1" lang="en-US" altLang="ja-JP" sz="1100">
              <a:solidFill>
                <a:schemeClr val="dk1"/>
              </a:solidFill>
              <a:effectLst/>
              <a:latin typeface="+mn-lt"/>
              <a:ea typeface="+mn-ea"/>
              <a:cs typeface="+mn-cs"/>
            </a:rPr>
            <a:t>112,501</a:t>
          </a:r>
          <a:r>
            <a:rPr kumimoji="1" lang="ja-JP" altLang="en-US" sz="1100">
              <a:solidFill>
                <a:schemeClr val="dk1"/>
              </a:solidFill>
              <a:effectLst/>
              <a:latin typeface="+mn-lt"/>
              <a:ea typeface="+mn-ea"/>
              <a:cs typeface="+mn-cs"/>
            </a:rPr>
            <a:t>千円の増、</a:t>
          </a:r>
          <a:r>
            <a:rPr kumimoji="1" lang="ja-JP" altLang="ja-JP" sz="1100">
              <a:solidFill>
                <a:schemeClr val="dk1"/>
              </a:solidFill>
              <a:effectLst/>
              <a:latin typeface="+mn-lt"/>
              <a:ea typeface="+mn-ea"/>
              <a:cs typeface="+mn-cs"/>
            </a:rPr>
            <a:t>地方交付税の</a:t>
          </a:r>
          <a:r>
            <a:rPr kumimoji="1" lang="en-US" altLang="ja-JP" sz="1100">
              <a:solidFill>
                <a:sysClr val="windowText" lastClr="000000"/>
              </a:solidFill>
              <a:effectLst/>
              <a:latin typeface="+mn-lt"/>
              <a:ea typeface="+mn-ea"/>
              <a:cs typeface="+mn-cs"/>
            </a:rPr>
            <a:t>81,444</a:t>
          </a:r>
          <a:r>
            <a:rPr kumimoji="1" lang="ja-JP" altLang="ja-JP" sz="1100">
              <a:solidFill>
                <a:sysClr val="windowText" lastClr="000000"/>
              </a:solidFill>
              <a:effectLst/>
              <a:latin typeface="+mn-lt"/>
              <a:ea typeface="+mn-ea"/>
              <a:cs typeface="+mn-cs"/>
            </a:rPr>
            <a:t>千円</a:t>
          </a:r>
          <a:r>
            <a:rPr kumimoji="1" lang="ja-JP" altLang="ja-JP" sz="1100">
              <a:solidFill>
                <a:schemeClr val="dk1"/>
              </a:solidFill>
              <a:effectLst/>
              <a:latin typeface="+mn-lt"/>
              <a:ea typeface="+mn-ea"/>
              <a:cs typeface="+mn-cs"/>
            </a:rPr>
            <a:t>の増等</a:t>
          </a:r>
          <a:r>
            <a:rPr kumimoji="1" lang="ja-JP" altLang="ja-JP" sz="1100">
              <a:solidFill>
                <a:sysClr val="windowText" lastClr="000000"/>
              </a:solidFill>
              <a:effectLst/>
              <a:latin typeface="+mn-lt"/>
              <a:ea typeface="+mn-ea"/>
              <a:cs typeface="+mn-cs"/>
            </a:rPr>
            <a:t>の要因により、経常収支比率の分母が前年度から</a:t>
          </a:r>
          <a:r>
            <a:rPr kumimoji="1" lang="en-US" altLang="ja-JP" sz="1100">
              <a:solidFill>
                <a:sysClr val="windowText" lastClr="000000"/>
              </a:solidFill>
              <a:effectLst/>
              <a:latin typeface="+mn-lt"/>
              <a:ea typeface="+mn-ea"/>
              <a:cs typeface="+mn-cs"/>
            </a:rPr>
            <a:t>247,548</a:t>
          </a:r>
          <a:r>
            <a:rPr kumimoji="1" lang="ja-JP" altLang="ja-JP" sz="1100">
              <a:solidFill>
                <a:sysClr val="windowText" lastClr="000000"/>
              </a:solidFill>
              <a:effectLst/>
              <a:latin typeface="+mn-lt"/>
              <a:ea typeface="+mn-ea"/>
              <a:cs typeface="+mn-cs"/>
            </a:rPr>
            <a:t>千円の増となった。歳出では、主に児童福祉や障害福祉といった扶助費や物価高騰に伴う物件費が増となった</a:t>
          </a:r>
          <a:r>
            <a:rPr kumimoji="1" lang="ja-JP" altLang="en-US" sz="1100">
              <a:solidFill>
                <a:sysClr val="windowText" lastClr="000000"/>
              </a:solidFill>
              <a:effectLst/>
              <a:latin typeface="+mn-lt"/>
              <a:ea typeface="+mn-ea"/>
              <a:cs typeface="+mn-cs"/>
            </a:rPr>
            <a:t>。また</a:t>
          </a:r>
          <a:r>
            <a:rPr kumimoji="1" lang="ja-JP" altLang="ja-JP" sz="1100">
              <a:solidFill>
                <a:sysClr val="windowText" lastClr="000000"/>
              </a:solidFill>
              <a:effectLst/>
              <a:latin typeface="+mn-lt"/>
              <a:ea typeface="+mn-ea"/>
              <a:cs typeface="+mn-cs"/>
            </a:rPr>
            <a:t>、ふるさと寄附金基金繰入金の財源充当</a:t>
          </a:r>
          <a:r>
            <a:rPr kumimoji="1" lang="ja-JP" altLang="en-US" sz="1100">
              <a:solidFill>
                <a:sysClr val="windowText" lastClr="000000"/>
              </a:solidFill>
              <a:effectLst/>
              <a:latin typeface="+mn-lt"/>
              <a:ea typeface="+mn-ea"/>
              <a:cs typeface="+mn-cs"/>
            </a:rPr>
            <a:t>を</a:t>
          </a:r>
          <a:r>
            <a:rPr kumimoji="1" lang="en-US" altLang="ja-JP" sz="1100">
              <a:solidFill>
                <a:sysClr val="windowText" lastClr="000000"/>
              </a:solidFill>
              <a:effectLst/>
              <a:latin typeface="+mn-lt"/>
              <a:ea typeface="+mn-ea"/>
              <a:cs typeface="+mn-cs"/>
            </a:rPr>
            <a:t>R5</a:t>
          </a:r>
          <a:r>
            <a:rPr kumimoji="1" lang="ja-JP" altLang="ja-JP" sz="1100">
              <a:solidFill>
                <a:sysClr val="windowText" lastClr="000000"/>
              </a:solidFill>
              <a:effectLst/>
              <a:latin typeface="+mn-lt"/>
              <a:ea typeface="+mn-ea"/>
              <a:cs typeface="+mn-cs"/>
            </a:rPr>
            <a:t>年度決算より経常的な経費に充当せず、臨時的な経費にのみ充当することと</a:t>
          </a:r>
          <a:r>
            <a:rPr kumimoji="1" lang="ja-JP" altLang="en-US" sz="1100">
              <a:solidFill>
                <a:sysClr val="windowText" lastClr="000000"/>
              </a:solidFill>
              <a:effectLst/>
              <a:latin typeface="+mn-lt"/>
              <a:ea typeface="+mn-ea"/>
              <a:cs typeface="+mn-cs"/>
            </a:rPr>
            <a:t>している。</a:t>
          </a:r>
          <a:r>
            <a:rPr kumimoji="1" lang="ja-JP" altLang="ja-JP" sz="1100">
              <a:solidFill>
                <a:sysClr val="windowText" lastClr="000000"/>
              </a:solidFill>
              <a:effectLst/>
              <a:latin typeface="+mn-lt"/>
              <a:ea typeface="+mn-ea"/>
              <a:cs typeface="+mn-cs"/>
            </a:rPr>
            <a:t>経常収支比率の分子が前年度から</a:t>
          </a:r>
          <a:r>
            <a:rPr kumimoji="1" lang="en-US" altLang="ja-JP" sz="1100">
              <a:solidFill>
                <a:sysClr val="windowText" lastClr="000000"/>
              </a:solidFill>
              <a:effectLst/>
              <a:latin typeface="+mn-lt"/>
              <a:ea typeface="+mn-ea"/>
              <a:cs typeface="+mn-cs"/>
            </a:rPr>
            <a:t>75,392</a:t>
          </a:r>
          <a:r>
            <a:rPr kumimoji="1" lang="ja-JP" altLang="ja-JP" sz="1100">
              <a:solidFill>
                <a:sysClr val="windowText" lastClr="000000"/>
              </a:solidFill>
              <a:effectLst/>
              <a:latin typeface="+mn-lt"/>
              <a:ea typeface="+mn-ea"/>
              <a:cs typeface="+mn-cs"/>
            </a:rPr>
            <a:t>千円の増と</a:t>
          </a:r>
          <a:r>
            <a:rPr kumimoji="1" lang="ja-JP" altLang="en-US" sz="1100">
              <a:solidFill>
                <a:sysClr val="windowText" lastClr="000000"/>
              </a:solidFill>
              <a:effectLst/>
              <a:latin typeface="+mn-lt"/>
              <a:ea typeface="+mn-ea"/>
              <a:cs typeface="+mn-cs"/>
            </a:rPr>
            <a:t>なったが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分母が</a:t>
          </a:r>
          <a:r>
            <a:rPr kumimoji="1" lang="en-US" altLang="ja-JP" sz="1100">
              <a:solidFill>
                <a:sysClr val="windowText" lastClr="000000"/>
              </a:solidFill>
              <a:effectLst/>
              <a:latin typeface="+mn-lt"/>
              <a:ea typeface="+mn-ea"/>
              <a:cs typeface="+mn-cs"/>
            </a:rPr>
            <a:t>247,548</a:t>
          </a:r>
          <a:r>
            <a:rPr kumimoji="1" lang="ja-JP" altLang="en-US" sz="1100">
              <a:solidFill>
                <a:sysClr val="windowText" lastClr="000000"/>
              </a:solidFill>
              <a:effectLst/>
              <a:latin typeface="+mn-lt"/>
              <a:ea typeface="+mn-ea"/>
              <a:cs typeface="+mn-cs"/>
            </a:rPr>
            <a:t>千円の増となり、分母部分の増が分子部分の増を上回ったため</a:t>
          </a:r>
          <a:r>
            <a:rPr kumimoji="1" lang="ja-JP" altLang="ja-JP" sz="1100">
              <a:solidFill>
                <a:sysClr val="windowText" lastClr="000000"/>
              </a:solidFill>
              <a:effectLst/>
              <a:latin typeface="+mn-lt"/>
              <a:ea typeface="+mn-ea"/>
              <a:cs typeface="+mn-cs"/>
            </a:rPr>
            <a:t>対前年比</a:t>
          </a:r>
          <a:r>
            <a:rPr kumimoji="1" lang="en-US" altLang="ja-JP" sz="1100">
              <a:solidFill>
                <a:sysClr val="windowText" lastClr="000000"/>
              </a:solidFill>
              <a:effectLst/>
              <a:latin typeface="+mn-lt"/>
              <a:ea typeface="+mn-ea"/>
              <a:cs typeface="+mn-cs"/>
            </a:rPr>
            <a:t>2.1</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163513</xdr:rowOff>
    </xdr:from>
    <xdr:to>
      <xdr:col>23</xdr:col>
      <xdr:colOff>133350</xdr:colOff>
      <xdr:row>66</xdr:row>
      <xdr:rowOff>118745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307763"/>
          <a:ext cx="8382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160020</xdr:rowOff>
    </xdr:from>
    <xdr:to>
      <xdr:col>19</xdr:col>
      <xdr:colOff>133350</xdr:colOff>
      <xdr:row>66</xdr:row>
      <xdr:rowOff>118745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132820"/>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116840</xdr:rowOff>
    </xdr:from>
    <xdr:to>
      <xdr:col>15</xdr:col>
      <xdr:colOff>82550</xdr:colOff>
      <xdr:row>64</xdr:row>
      <xdr:rowOff>160020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46740"/>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116840</xdr:rowOff>
    </xdr:from>
    <xdr:to>
      <xdr:col>11</xdr:col>
      <xdr:colOff>31750</xdr:colOff>
      <xdr:row>63</xdr:row>
      <xdr:rowOff>156528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46740"/>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112713</xdr:rowOff>
    </xdr:from>
    <xdr:to>
      <xdr:col>23</xdr:col>
      <xdr:colOff>184150</xdr:colOff>
      <xdr:row>66</xdr:row>
      <xdr:rowOff>42863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5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84790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2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67945</xdr:rowOff>
    </xdr:from>
    <xdr:to>
      <xdr:col>19</xdr:col>
      <xdr:colOff>184150</xdr:colOff>
      <xdr:row>66</xdr:row>
      <xdr:rowOff>169545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3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154322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470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109220</xdr:rowOff>
    </xdr:from>
    <xdr:to>
      <xdr:col>15</xdr:col>
      <xdr:colOff>133350</xdr:colOff>
      <xdr:row>65</xdr:row>
      <xdr:rowOff>39370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24147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152417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105728</xdr:rowOff>
    </xdr:from>
    <xdr:to>
      <xdr:col>7</xdr:col>
      <xdr:colOff>31750</xdr:colOff>
      <xdr:row>64</xdr:row>
      <xdr:rowOff>35878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20655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9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[273,504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人件費については、</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月の合併以降</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年間の退職者不補充により</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年度には△</a:t>
          </a:r>
          <a:r>
            <a:rPr kumimoji="1" lang="en-US" altLang="ja-JP" sz="1100">
              <a:solidFill>
                <a:schemeClr val="dk1"/>
              </a:solidFill>
              <a:effectLst/>
              <a:latin typeface="+mn-lt"/>
              <a:ea typeface="+mn-ea"/>
              <a:cs typeface="+mn-cs"/>
            </a:rPr>
            <a:t>20.1%</a:t>
          </a:r>
          <a:r>
            <a:rPr kumimoji="1" lang="ja-JP" altLang="ja-JP" sz="1100">
              <a:solidFill>
                <a:schemeClr val="dk1"/>
              </a:solidFill>
              <a:effectLst/>
              <a:latin typeface="+mn-lt"/>
              <a:ea typeface="+mn-ea"/>
              <a:cs typeface="+mn-cs"/>
            </a:rPr>
            <a:t>の職員削減を行ってきたが、事務量の増加や職員年齢構成の高年齢化に伴う新規職員の採用、再任用雇用制度及び会計年度任用職員制度の開始等により増加に転じている。</a:t>
          </a:r>
          <a:r>
            <a:rPr kumimoji="0" lang="ja-JP" altLang="en-US" sz="14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物件費は、物価高騰の影響により増加傾向となっている、</a:t>
          </a:r>
          <a:r>
            <a:rPr kumimoji="1" lang="ja-JP" altLang="en-US" sz="1100">
              <a:solidFill>
                <a:schemeClr val="dk1"/>
              </a:solidFill>
              <a:effectLst/>
              <a:latin typeface="+mn-lt"/>
              <a:ea typeface="+mn-ea"/>
              <a:cs typeface="+mn-cs"/>
            </a:rPr>
            <a:t>また、令和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年度ふるさと寄附金の歳入が約</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千万円、対前年比約</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千万円の増となったことに伴い、ふるさと寄附金事業に係る経費についても、ふるさと寄附金謝礼</a:t>
          </a:r>
          <a:r>
            <a:rPr kumimoji="1" lang="en-US" altLang="ja-JP" sz="1100">
              <a:solidFill>
                <a:schemeClr val="dk1"/>
              </a:solidFill>
              <a:effectLst/>
              <a:latin typeface="+mn-lt"/>
              <a:ea typeface="+mn-ea"/>
              <a:cs typeface="+mn-cs"/>
            </a:rPr>
            <a:t>535,501</a:t>
          </a:r>
          <a:r>
            <a:rPr kumimoji="1" lang="ja-JP" altLang="en-US" sz="1100">
              <a:solidFill>
                <a:schemeClr val="dk1"/>
              </a:solidFill>
              <a:effectLst/>
              <a:latin typeface="+mn-lt"/>
              <a:ea typeface="+mn-ea"/>
              <a:cs typeface="+mn-cs"/>
            </a:rPr>
            <a:t>千円の増等により全体として</a:t>
          </a:r>
          <a:r>
            <a:rPr kumimoji="1" lang="en-US" altLang="ja-JP" sz="1100">
              <a:solidFill>
                <a:schemeClr val="dk1"/>
              </a:solidFill>
              <a:effectLst/>
              <a:latin typeface="+mn-lt"/>
              <a:ea typeface="+mn-ea"/>
              <a:cs typeface="+mn-cs"/>
            </a:rPr>
            <a:t>972,895</a:t>
          </a:r>
          <a:r>
            <a:rPr kumimoji="1" lang="ja-JP" altLang="en-US" sz="1100">
              <a:solidFill>
                <a:schemeClr val="dk1"/>
              </a:solidFill>
              <a:effectLst/>
              <a:latin typeface="+mn-lt"/>
              <a:ea typeface="+mn-ea"/>
              <a:cs typeface="+mn-cs"/>
            </a:rPr>
            <a:t>千円の増となった。</a:t>
          </a:r>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38168</xdr:rowOff>
    </xdr:from>
    <xdr:to>
      <xdr:col>23</xdr:col>
      <xdr:colOff>133350</xdr:colOff>
      <xdr:row>87</xdr:row>
      <xdr:rowOff>132263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782868"/>
          <a:ext cx="838200" cy="26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27750</xdr:rowOff>
    </xdr:from>
    <xdr:to>
      <xdr:col>19</xdr:col>
      <xdr:colOff>133350</xdr:colOff>
      <xdr:row>86</xdr:row>
      <xdr:rowOff>38168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772450"/>
          <a:ext cx="8890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19504</xdr:rowOff>
    </xdr:from>
    <xdr:to>
      <xdr:col>15</xdr:col>
      <xdr:colOff>82550</xdr:colOff>
      <xdr:row>86</xdr:row>
      <xdr:rowOff>27750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764204"/>
          <a:ext cx="889000" cy="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158922</xdr:rowOff>
    </xdr:from>
    <xdr:to>
      <xdr:col>11</xdr:col>
      <xdr:colOff>31750</xdr:colOff>
      <xdr:row>86</xdr:row>
      <xdr:rowOff>19504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560722"/>
          <a:ext cx="889000" cy="20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81463</xdr:rowOff>
    </xdr:from>
    <xdr:to>
      <xdr:col>23</xdr:col>
      <xdr:colOff>184150</xdr:colOff>
      <xdr:row>88</xdr:row>
      <xdr:rowOff>11613</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99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53540</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969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158818</xdr:rowOff>
    </xdr:from>
    <xdr:to>
      <xdr:col>19</xdr:col>
      <xdr:colOff>184150</xdr:colOff>
      <xdr:row>86</xdr:row>
      <xdr:rowOff>88968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73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73745</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818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148400</xdr:rowOff>
    </xdr:from>
    <xdr:to>
      <xdr:col>15</xdr:col>
      <xdr:colOff>133350</xdr:colOff>
      <xdr:row>86</xdr:row>
      <xdr:rowOff>78550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72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63327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80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140154</xdr:rowOff>
    </xdr:from>
    <xdr:to>
      <xdr:col>11</xdr:col>
      <xdr:colOff>82550</xdr:colOff>
      <xdr:row>86</xdr:row>
      <xdr:rowOff>70304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71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55081</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79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108122</xdr:rowOff>
    </xdr:from>
    <xdr:to>
      <xdr:col>7</xdr:col>
      <xdr:colOff>31750</xdr:colOff>
      <xdr:row>85</xdr:row>
      <xdr:rowOff>38272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50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23049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59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ラスパイレス指数は、対前年度比で</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なったが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依然として</a:t>
          </a:r>
          <a:r>
            <a:rPr kumimoji="1" lang="ja-JP" altLang="ja-JP" sz="1100">
              <a:solidFill>
                <a:schemeClr val="dk1"/>
              </a:solidFill>
              <a:effectLst/>
              <a:latin typeface="+mn-lt"/>
              <a:ea typeface="+mn-ea"/>
              <a:cs typeface="+mn-cs"/>
            </a:rPr>
            <a:t>類似団体平均を下回っている。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年度より人事評価規程を施行し、職務遂行能力、業績による勤務成績を反映した人事管理を行うとともに、職務給原則を徹底するため、給与条例で等級別基準職務表を定義したところである。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83</xdr:row>
      <xdr:rowOff>167821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36370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84</xdr:row>
      <xdr:rowOff>134257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363700"/>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135164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53605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85</xdr:row>
      <xdr:rowOff>135164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62223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133548</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19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169636</xdr:rowOff>
    </xdr:from>
    <xdr:to>
      <xdr:col>64</xdr:col>
      <xdr:colOff>152400</xdr:colOff>
      <xdr:row>85</xdr:row>
      <xdr:rowOff>99786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109963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合併時の</a:t>
          </a:r>
          <a:r>
            <a:rPr kumimoji="1" lang="en-US" altLang="ja-JP" sz="1100">
              <a:solidFill>
                <a:schemeClr val="dk1"/>
              </a:solidFill>
              <a:effectLst/>
              <a:latin typeface="+mn-lt"/>
              <a:ea typeface="+mn-ea"/>
              <a:cs typeface="+mn-cs"/>
            </a:rPr>
            <a:t>298</a:t>
          </a:r>
          <a:r>
            <a:rPr kumimoji="1" lang="ja-JP" altLang="ja-JP" sz="1100">
              <a:solidFill>
                <a:schemeClr val="dk1"/>
              </a:solidFill>
              <a:effectLst/>
              <a:latin typeface="+mn-lt"/>
              <a:ea typeface="+mn-ea"/>
              <a:cs typeface="+mn-cs"/>
            </a:rPr>
            <a:t>人の職員数は、</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保育所の民営化や退職者不補充等により</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年度末で△</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人減の</a:t>
          </a:r>
          <a:r>
            <a:rPr kumimoji="1" lang="en-US" altLang="ja-JP" sz="1100">
              <a:solidFill>
                <a:schemeClr val="dk1"/>
              </a:solidFill>
              <a:effectLst/>
              <a:latin typeface="+mn-lt"/>
              <a:ea typeface="+mn-ea"/>
              <a:cs typeface="+mn-cs"/>
            </a:rPr>
            <a:t>238</a:t>
          </a:r>
          <a:r>
            <a:rPr kumimoji="1" lang="ja-JP" altLang="ja-JP" sz="1100">
              <a:solidFill>
                <a:schemeClr val="dk1"/>
              </a:solidFill>
              <a:effectLst/>
              <a:latin typeface="+mn-lt"/>
              <a:ea typeface="+mn-ea"/>
              <a:cs typeface="+mn-cs"/>
            </a:rPr>
            <a:t>人とな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、全国平均</a:t>
          </a:r>
          <a:r>
            <a:rPr kumimoji="1" lang="ja-JP" altLang="en-US" sz="1100">
              <a:solidFill>
                <a:schemeClr val="dk1"/>
              </a:solidFill>
              <a:effectLst/>
              <a:latin typeface="+mn-lt"/>
              <a:ea typeface="+mn-ea"/>
              <a:cs typeface="+mn-cs"/>
            </a:rPr>
            <a:t>を下回っているものの</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上回</a:t>
          </a:r>
          <a:r>
            <a:rPr kumimoji="1" lang="ja-JP" altLang="en-US" sz="1100">
              <a:solidFill>
                <a:schemeClr val="dk1"/>
              </a:solidFill>
              <a:effectLst/>
              <a:latin typeface="+mn-lt"/>
              <a:ea typeface="+mn-ea"/>
              <a:cs typeface="+mn-cs"/>
            </a:rPr>
            <a:t>る結果となった。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今後も引き続き、学校給食調理業務の民間委託の導入、公営住宅管理の指定管理者制の導入、事業量の見直し</a:t>
          </a:r>
          <a:r>
            <a:rPr kumimoji="1" lang="ja-JP" altLang="en-US" sz="1100">
              <a:solidFill>
                <a:schemeClr val="dk1"/>
              </a:solidFill>
              <a:effectLst/>
              <a:latin typeface="+mn-lt"/>
              <a:ea typeface="+mn-ea"/>
              <a:cs typeface="+mn-cs"/>
            </a:rPr>
            <a:t>、包括支援業務委託の導入</a:t>
          </a:r>
          <a:r>
            <a:rPr kumimoji="1" lang="ja-JP" altLang="ja-JP" sz="1100">
              <a:solidFill>
                <a:schemeClr val="dk1"/>
              </a:solidFill>
              <a:effectLst/>
              <a:latin typeface="+mn-lt"/>
              <a:ea typeface="+mn-ea"/>
              <a:cs typeface="+mn-cs"/>
            </a:rPr>
            <a:t>等により、職員数の縮減及び適正な定員管理を努めたい。</a:t>
          </a:r>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61877</xdr:rowOff>
    </xdr:from>
    <xdr:to>
      <xdr:col>81</xdr:col>
      <xdr:colOff>44450</xdr:colOff>
      <xdr:row>62</xdr:row>
      <xdr:rowOff>103435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691777"/>
          <a:ext cx="838200" cy="4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103435</xdr:rowOff>
    </xdr:from>
    <xdr:to>
      <xdr:col>77</xdr:col>
      <xdr:colOff>44450</xdr:colOff>
      <xdr:row>62</xdr:row>
      <xdr:rowOff>155716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733335"/>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79304</xdr:rowOff>
    </xdr:from>
    <xdr:to>
      <xdr:col>72</xdr:col>
      <xdr:colOff>203200</xdr:colOff>
      <xdr:row>62</xdr:row>
      <xdr:rowOff>155716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709204"/>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79304</xdr:rowOff>
    </xdr:from>
    <xdr:to>
      <xdr:col>68</xdr:col>
      <xdr:colOff>152400</xdr:colOff>
      <xdr:row>62</xdr:row>
      <xdr:rowOff>83326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70920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11077</xdr:rowOff>
    </xdr:from>
    <xdr:to>
      <xdr:col>81</xdr:col>
      <xdr:colOff>95250</xdr:colOff>
      <xdr:row>62</xdr:row>
      <xdr:rowOff>112677</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64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154604</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61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52635</xdr:rowOff>
    </xdr:from>
    <xdr:to>
      <xdr:col>77</xdr:col>
      <xdr:colOff>95250</xdr:colOff>
      <xdr:row>62</xdr:row>
      <xdr:rowOff>154235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68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139012</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768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104916</xdr:rowOff>
    </xdr:from>
    <xdr:to>
      <xdr:col>73</xdr:col>
      <xdr:colOff>44450</xdr:colOff>
      <xdr:row>63</xdr:row>
      <xdr:rowOff>35066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73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19843</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82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28504</xdr:rowOff>
    </xdr:from>
    <xdr:to>
      <xdr:col>68</xdr:col>
      <xdr:colOff>203200</xdr:colOff>
      <xdr:row>62</xdr:row>
      <xdr:rowOff>130104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65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114881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74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32526</xdr:rowOff>
    </xdr:from>
    <xdr:to>
      <xdr:col>64</xdr:col>
      <xdr:colOff>152400</xdr:colOff>
      <xdr:row>62</xdr:row>
      <xdr:rowOff>134126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66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118903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748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公債費等支出額に対する控除財源の減となった一方、標準財政規模</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増等により、</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年度単年で前年度比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1.21297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9.12779</a:t>
          </a:r>
          <a:r>
            <a:rPr kumimoji="1" lang="ja-JP" altLang="ja-JP" sz="1100">
              <a:solidFill>
                <a:schemeClr val="dk1"/>
              </a:solidFill>
              <a:effectLst/>
              <a:latin typeface="+mn-lt"/>
              <a:ea typeface="+mn-ea"/>
              <a:cs typeface="+mn-cs"/>
            </a:rPr>
            <a:t>％となり、</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ヵ年平均では対前年比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実質公債費率は全国平均、類似団体平均より高い水準で推移しているが、公債費の償還財源として、積立を行っている減債基金（</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年度末残高</a:t>
          </a:r>
          <a:r>
            <a:rPr kumimoji="1" lang="en-US" altLang="ja-JP" sz="1100">
              <a:solidFill>
                <a:schemeClr val="dk1"/>
              </a:solidFill>
              <a:effectLst/>
              <a:latin typeface="+mn-lt"/>
              <a:ea typeface="+mn-ea"/>
              <a:cs typeface="+mn-cs"/>
            </a:rPr>
            <a:t>1,757,332</a:t>
          </a:r>
          <a:r>
            <a:rPr kumimoji="1" lang="ja-JP" altLang="ja-JP" sz="1100">
              <a:solidFill>
                <a:schemeClr val="dk1"/>
              </a:solidFill>
              <a:effectLst/>
              <a:latin typeface="+mn-lt"/>
              <a:ea typeface="+mn-ea"/>
              <a:cs typeface="+mn-cs"/>
            </a:rPr>
            <a:t>千円）から、合併特例債償還額のうち交付税措置対象外相当額の繰入を行い、財源を確保している。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37108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154094</xdr:rowOff>
    </xdr:from>
    <xdr:to>
      <xdr:col>77</xdr:col>
      <xdr:colOff>44450</xdr:colOff>
      <xdr:row>43</xdr:row>
      <xdr:rowOff>14817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5499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138006</xdr:rowOff>
    </xdr:from>
    <xdr:to>
      <xdr:col>72</xdr:col>
      <xdr:colOff>203200</xdr:colOff>
      <xdr:row>42</xdr:row>
      <xdr:rowOff>154094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33890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138006</xdr:rowOff>
    </xdr:from>
    <xdr:to>
      <xdr:col>68</xdr:col>
      <xdr:colOff>152400</xdr:colOff>
      <xdr:row>43</xdr:row>
      <xdr:rowOff>14817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3389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119380</xdr:rowOff>
    </xdr:from>
    <xdr:to>
      <xdr:col>81</xdr:col>
      <xdr:colOff>95250</xdr:colOff>
      <xdr:row>43</xdr:row>
      <xdr:rowOff>49530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91457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135467</xdr:rowOff>
    </xdr:from>
    <xdr:to>
      <xdr:col>77</xdr:col>
      <xdr:colOff>95250</xdr:colOff>
      <xdr:row>43</xdr:row>
      <xdr:rowOff>65617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103294</xdr:rowOff>
    </xdr:from>
    <xdr:to>
      <xdr:col>73</xdr:col>
      <xdr:colOff>44450</xdr:colOff>
      <xdr:row>43</xdr:row>
      <xdr:rowOff>33444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18221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87206</xdr:rowOff>
    </xdr:from>
    <xdr:to>
      <xdr:col>68</xdr:col>
      <xdr:colOff>203200</xdr:colOff>
      <xdr:row>43</xdr:row>
      <xdr:rowOff>17356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2133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135467</xdr:rowOff>
    </xdr:from>
    <xdr:to>
      <xdr:col>64</xdr:col>
      <xdr:colOff>152400</xdr:colOff>
      <xdr:row>43</xdr:row>
      <xdr:rowOff>65617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50394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一部事務組合等負担等見込額が</a:t>
          </a:r>
          <a:r>
            <a:rPr kumimoji="1" lang="en-US" altLang="ja-JP" sz="1100">
              <a:solidFill>
                <a:schemeClr val="dk1"/>
              </a:solidFill>
              <a:effectLst/>
              <a:latin typeface="+mn-lt"/>
              <a:ea typeface="+mn-ea"/>
              <a:cs typeface="+mn-cs"/>
            </a:rPr>
            <a:t>269,032</a:t>
          </a:r>
          <a:r>
            <a:rPr kumimoji="1" lang="ja-JP" altLang="ja-JP" sz="1100">
              <a:solidFill>
                <a:schemeClr val="dk1"/>
              </a:solidFill>
              <a:effectLst/>
              <a:latin typeface="+mn-lt"/>
              <a:ea typeface="+mn-ea"/>
              <a:cs typeface="+mn-cs"/>
            </a:rPr>
            <a:t>千円の増</a:t>
          </a:r>
          <a:r>
            <a:rPr kumimoji="1" lang="ja-JP" altLang="en-US" sz="1100">
              <a:solidFill>
                <a:schemeClr val="dk1"/>
              </a:solidFill>
              <a:effectLst/>
              <a:latin typeface="+mn-lt"/>
              <a:ea typeface="+mn-ea"/>
              <a:cs typeface="+mn-cs"/>
            </a:rPr>
            <a:t>、公営企業債繰入見込額が</a:t>
          </a:r>
          <a:r>
            <a:rPr kumimoji="1" lang="en-US" altLang="ja-JP" sz="1100">
              <a:solidFill>
                <a:schemeClr val="dk1"/>
              </a:solidFill>
              <a:effectLst/>
              <a:latin typeface="+mn-lt"/>
              <a:ea typeface="+mn-ea"/>
              <a:cs typeface="+mn-cs"/>
            </a:rPr>
            <a:t>257,423</a:t>
          </a:r>
          <a:r>
            <a:rPr kumimoji="1" lang="ja-JP" altLang="en-US" sz="1100">
              <a:solidFill>
                <a:schemeClr val="dk1"/>
              </a:solidFill>
              <a:effectLst/>
              <a:latin typeface="+mn-lt"/>
              <a:ea typeface="+mn-ea"/>
              <a:cs typeface="+mn-cs"/>
            </a:rPr>
            <a:t>千円の増となったが、</a:t>
          </a:r>
          <a:r>
            <a:rPr kumimoji="1" lang="ja-JP" altLang="ja-JP" sz="1100">
              <a:solidFill>
                <a:schemeClr val="dk1"/>
              </a:solidFill>
              <a:effectLst/>
              <a:latin typeface="+mn-lt"/>
              <a:ea typeface="+mn-ea"/>
              <a:cs typeface="+mn-cs"/>
            </a:rPr>
            <a:t>地方債残高が前年度から△</a:t>
          </a:r>
          <a:r>
            <a:rPr kumimoji="1" lang="en-US" altLang="ja-JP" sz="1100">
              <a:solidFill>
                <a:schemeClr val="dk1"/>
              </a:solidFill>
              <a:effectLst/>
              <a:latin typeface="+mn-lt"/>
              <a:ea typeface="+mn-ea"/>
              <a:cs typeface="+mn-cs"/>
            </a:rPr>
            <a:t>1,014,037</a:t>
          </a:r>
          <a:r>
            <a:rPr kumimoji="1" lang="ja-JP" altLang="ja-JP" sz="1100">
              <a:solidFill>
                <a:schemeClr val="dk1"/>
              </a:solidFill>
              <a:effectLst/>
              <a:latin typeface="+mn-lt"/>
              <a:ea typeface="+mn-ea"/>
              <a:cs typeface="+mn-cs"/>
            </a:rPr>
            <a:t>千円の減、</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債務負担行為に基づく支出予定額</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前年度から</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246,506</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減となった</a:t>
          </a:r>
          <a:r>
            <a:rPr kumimoji="1" lang="ja-JP" altLang="ja-JP" sz="1100">
              <a:solidFill>
                <a:schemeClr val="dk1"/>
              </a:solidFill>
              <a:effectLst/>
              <a:latin typeface="+mn-lt"/>
              <a:ea typeface="+mn-ea"/>
              <a:cs typeface="+mn-cs"/>
            </a:rPr>
            <a:t>ため、将来負担額が対前年度比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1,169,287</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となった。また、合併特例債の償還による基準財政需要額算入見込額の減</a:t>
          </a:r>
          <a:r>
            <a:rPr kumimoji="1" lang="ja-JP" altLang="en-US" sz="1100">
              <a:solidFill>
                <a:schemeClr val="dk1"/>
              </a:solidFill>
              <a:effectLst/>
              <a:latin typeface="+mn-lt"/>
              <a:ea typeface="+mn-ea"/>
              <a:cs typeface="+mn-cs"/>
            </a:rPr>
            <a:t>となったが、ふるさと寄附金基金等の</a:t>
          </a:r>
          <a:r>
            <a:rPr kumimoji="1" lang="ja-JP" altLang="ja-JP" sz="1100">
              <a:solidFill>
                <a:schemeClr val="dk1"/>
              </a:solidFill>
              <a:effectLst/>
              <a:latin typeface="+mn-lt"/>
              <a:ea typeface="+mn-ea"/>
              <a:cs typeface="+mn-cs"/>
            </a:rPr>
            <a:t>充当可能基金額</a:t>
          </a:r>
          <a:r>
            <a:rPr kumimoji="1" lang="ja-JP" altLang="en-US" sz="1100">
              <a:solidFill>
                <a:schemeClr val="dk1"/>
              </a:solidFill>
              <a:effectLst/>
              <a:latin typeface="+mn-lt"/>
              <a:ea typeface="+mn-ea"/>
              <a:cs typeface="+mn-cs"/>
            </a:rPr>
            <a:t>等の増</a:t>
          </a:r>
          <a:r>
            <a:rPr kumimoji="1" lang="ja-JP" altLang="ja-JP" sz="1100">
              <a:solidFill>
                <a:schemeClr val="dk1"/>
              </a:solidFill>
              <a:effectLst/>
              <a:latin typeface="+mn-lt"/>
              <a:ea typeface="+mn-ea"/>
              <a:cs typeface="+mn-cs"/>
            </a:rPr>
            <a:t>に伴い、充当可能財源等も前年度比</a:t>
          </a:r>
          <a:r>
            <a:rPr kumimoji="1" lang="en-US" altLang="ja-JP" sz="1100">
              <a:solidFill>
                <a:schemeClr val="dk1"/>
              </a:solidFill>
              <a:effectLst/>
              <a:latin typeface="+mn-lt"/>
              <a:ea typeface="+mn-ea"/>
              <a:cs typeface="+mn-cs"/>
            </a:rPr>
            <a:t>353,497</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その結果、前年度の</a:t>
          </a:r>
          <a:r>
            <a:rPr kumimoji="1" lang="en-US" altLang="ja-JP" sz="1100">
              <a:solidFill>
                <a:schemeClr val="dk1"/>
              </a:solidFill>
              <a:effectLst/>
              <a:latin typeface="+mn-lt"/>
              <a:ea typeface="+mn-ea"/>
              <a:cs typeface="+mn-cs"/>
            </a:rPr>
            <a:t>15.8</a:t>
          </a:r>
          <a:r>
            <a:rPr kumimoji="1" lang="ja-JP" altLang="ja-JP" sz="1100">
              <a:solidFill>
                <a:schemeClr val="dk1"/>
              </a:solidFill>
              <a:effectLst/>
              <a:latin typeface="+mn-lt"/>
              <a:ea typeface="+mn-ea"/>
              <a:cs typeface="+mn-cs"/>
            </a:rPr>
            <a:t>％から数値なしとなった。</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134438</xdr:rowOff>
    </xdr:from>
    <xdr:to>
      <xdr:col>77</xdr:col>
      <xdr:colOff>95250</xdr:colOff>
      <xdr:row>15</xdr:row>
      <xdr:rowOff>64588</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6129000" y="253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49365</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621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職員数は、</a:t>
          </a:r>
          <a:r>
            <a:rPr kumimoji="1" lang="en-US" altLang="ja-JP" sz="1100">
              <a:solidFill>
                <a:sysClr val="windowText" lastClr="000000"/>
              </a:solidFill>
              <a:effectLst/>
              <a:latin typeface="+mn-lt"/>
              <a:ea typeface="+mn-ea"/>
              <a:cs typeface="+mn-cs"/>
            </a:rPr>
            <a:t>H17</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月時点で</a:t>
          </a:r>
          <a:r>
            <a:rPr kumimoji="1" lang="en-US" altLang="ja-JP" sz="1100">
              <a:solidFill>
                <a:sysClr val="windowText" lastClr="000000"/>
              </a:solidFill>
              <a:effectLst/>
              <a:latin typeface="+mn-lt"/>
              <a:ea typeface="+mn-ea"/>
              <a:cs typeface="+mn-cs"/>
            </a:rPr>
            <a:t>298</a:t>
          </a:r>
          <a:r>
            <a:rPr kumimoji="1" lang="ja-JP" altLang="ja-JP" sz="1100">
              <a:solidFill>
                <a:sysClr val="windowText" lastClr="000000"/>
              </a:solidFill>
              <a:effectLst/>
              <a:latin typeface="+mn-lt"/>
              <a:ea typeface="+mn-ea"/>
              <a:cs typeface="+mn-cs"/>
            </a:rPr>
            <a:t>人から</a:t>
          </a:r>
          <a:r>
            <a:rPr kumimoji="1" lang="en-US" altLang="ja-JP" sz="1100">
              <a:solidFill>
                <a:sysClr val="windowText" lastClr="000000"/>
              </a:solidFill>
              <a:effectLst/>
              <a:latin typeface="+mn-lt"/>
              <a:ea typeface="+mn-ea"/>
              <a:cs typeface="+mn-cs"/>
            </a:rPr>
            <a:t>R6</a:t>
          </a:r>
          <a:r>
            <a:rPr kumimoji="1" lang="ja-JP" altLang="ja-JP" sz="1100">
              <a:solidFill>
                <a:sysClr val="windowText" lastClr="000000"/>
              </a:solidFill>
              <a:effectLst/>
              <a:latin typeface="+mn-lt"/>
              <a:ea typeface="+mn-ea"/>
              <a:cs typeface="+mn-cs"/>
            </a:rPr>
            <a:t>年度末で</a:t>
          </a:r>
          <a:r>
            <a:rPr kumimoji="1" lang="en-US" altLang="ja-JP" sz="1100">
              <a:solidFill>
                <a:sysClr val="windowText" lastClr="000000"/>
              </a:solidFill>
              <a:effectLst/>
              <a:latin typeface="+mn-lt"/>
              <a:ea typeface="+mn-ea"/>
              <a:cs typeface="+mn-cs"/>
            </a:rPr>
            <a:t>238</a:t>
          </a:r>
          <a:r>
            <a:rPr kumimoji="1" lang="ja-JP" altLang="ja-JP" sz="1100">
              <a:solidFill>
                <a:sysClr val="windowText" lastClr="000000"/>
              </a:solidFill>
              <a:effectLst/>
              <a:latin typeface="+mn-lt"/>
              <a:ea typeface="+mn-ea"/>
              <a:cs typeface="+mn-cs"/>
            </a:rPr>
            <a:t>人となり、退職者不補充の実施等により△</a:t>
          </a:r>
          <a:r>
            <a:rPr kumimoji="1" lang="en-US" altLang="ja-JP" sz="1100">
              <a:solidFill>
                <a:sysClr val="windowText" lastClr="000000"/>
              </a:solidFill>
              <a:effectLst/>
              <a:latin typeface="+mn-lt"/>
              <a:ea typeface="+mn-ea"/>
              <a:cs typeface="+mn-cs"/>
            </a:rPr>
            <a:t>60</a:t>
          </a:r>
          <a:r>
            <a:rPr kumimoji="1" lang="ja-JP" altLang="ja-JP" sz="1100">
              <a:solidFill>
                <a:sysClr val="windowText" lastClr="000000"/>
              </a:solidFill>
              <a:effectLst/>
              <a:latin typeface="+mn-lt"/>
              <a:ea typeface="+mn-ea"/>
              <a:cs typeface="+mn-cs"/>
            </a:rPr>
            <a:t>人を削減している。人件費は</a:t>
          </a:r>
          <a:r>
            <a:rPr kumimoji="1" lang="ja-JP" altLang="en-US" sz="1100">
              <a:solidFill>
                <a:sysClr val="windowText" lastClr="000000"/>
              </a:solidFill>
              <a:effectLst/>
              <a:latin typeface="+mn-lt"/>
              <a:ea typeface="+mn-ea"/>
              <a:cs typeface="+mn-cs"/>
            </a:rPr>
            <a:t>職員及び会計年度任用職員の給与に関する条例等の一部改正が行われたことに伴い、職員給の増、会計年度任用職員の勤勉手当の支給開始等、</a:t>
          </a:r>
          <a:r>
            <a:rPr kumimoji="1" lang="ja-JP" altLang="ja-JP" sz="1100">
              <a:solidFill>
                <a:sysClr val="windowText" lastClr="000000"/>
              </a:solidFill>
              <a:effectLst/>
              <a:latin typeface="+mn-lt"/>
              <a:ea typeface="+mn-ea"/>
              <a:cs typeface="+mn-cs"/>
            </a:rPr>
            <a:t>前年度比</a:t>
          </a:r>
          <a:r>
            <a:rPr kumimoji="1" lang="en-US" altLang="ja-JP" sz="1100">
              <a:solidFill>
                <a:sysClr val="windowText" lastClr="000000"/>
              </a:solidFill>
              <a:effectLst/>
              <a:latin typeface="+mn-lt"/>
              <a:ea typeface="+mn-ea"/>
              <a:cs typeface="+mn-cs"/>
            </a:rPr>
            <a:t>1.8</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となり、類似団体平均を上回っている。今後も引き続き、学校給食調理業務の民間委託の導入、事業量の見直し</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包括支援業務委託</a:t>
          </a:r>
          <a:r>
            <a:rPr kumimoji="1" lang="ja-JP" altLang="en-US" sz="1100">
              <a:solidFill>
                <a:sysClr val="windowText" lastClr="000000"/>
              </a:solidFill>
              <a:effectLst/>
              <a:latin typeface="+mn-lt"/>
              <a:ea typeface="+mn-ea"/>
              <a:cs typeface="+mn-cs"/>
            </a:rPr>
            <a:t>の導入</a:t>
          </a:r>
          <a:r>
            <a:rPr kumimoji="1" lang="ja-JP" altLang="ja-JP" sz="1100">
              <a:solidFill>
                <a:sysClr val="windowText" lastClr="000000"/>
              </a:solidFill>
              <a:effectLst/>
              <a:latin typeface="+mn-lt"/>
              <a:ea typeface="+mn-ea"/>
              <a:cs typeface="+mn-cs"/>
            </a:rPr>
            <a:t>等により、人件費の抑制に努めたい。</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33274</xdr:rowOff>
    </xdr:from>
    <xdr:to>
      <xdr:col>24</xdr:col>
      <xdr:colOff>25400</xdr:colOff>
      <xdr:row>37</xdr:row>
      <xdr:rowOff>115570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7692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769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140716</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1291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140716</xdr:rowOff>
    </xdr:from>
    <xdr:to>
      <xdr:col>11</xdr:col>
      <xdr:colOff>9525</xdr:colOff>
      <xdr:row>37</xdr:row>
      <xdr:rowOff>65278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1291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153924</xdr:rowOff>
    </xdr:from>
    <xdr:to>
      <xdr:col>20</xdr:col>
      <xdr:colOff>38100</xdr:colOff>
      <xdr:row>37</xdr:row>
      <xdr:rowOff>84074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89916</xdr:rowOff>
    </xdr:from>
    <xdr:to>
      <xdr:col>11</xdr:col>
      <xdr:colOff>60325</xdr:colOff>
      <xdr:row>37</xdr:row>
      <xdr:rowOff>20066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100855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物件費については、ふるさと寄附金事業に係る物件費の増や物価高騰等の影響等により前年度比</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％の増となったものの、全国平均、類似団体平均とも下回っている。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今後も、物価高騰の影響や一部行政業務委託に伴う委託料の増加、行政事務に係る</a:t>
          </a:r>
          <a:r>
            <a:rPr kumimoji="1" lang="en-US" altLang="ja-JP" sz="1100">
              <a:solidFill>
                <a:sysClr val="windowText" lastClr="000000"/>
              </a:solidFill>
              <a:effectLst/>
              <a:latin typeface="+mn-lt"/>
              <a:ea typeface="+mn-ea"/>
              <a:cs typeface="+mn-cs"/>
            </a:rPr>
            <a:t>PC</a:t>
          </a:r>
          <a:r>
            <a:rPr kumimoji="1" lang="ja-JP" altLang="ja-JP" sz="1100">
              <a:solidFill>
                <a:sysClr val="windowText" lastClr="000000"/>
              </a:solidFill>
              <a:effectLst/>
              <a:latin typeface="+mn-lt"/>
              <a:ea typeface="+mn-ea"/>
              <a:cs typeface="+mn-cs"/>
            </a:rPr>
            <a:t>機器や各種行政事務システムの更新等に伴う費用が見込まれるため、一般財源充当経費の見直し・削減を進める必要がある。</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81280</xdr:rowOff>
    </xdr:from>
    <xdr:to>
      <xdr:col>82</xdr:col>
      <xdr:colOff>107950</xdr:colOff>
      <xdr:row>15</xdr:row>
      <xdr:rowOff>92710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530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155575</xdr:rowOff>
    </xdr:from>
    <xdr:to>
      <xdr:col>78</xdr:col>
      <xdr:colOff>69850</xdr:colOff>
      <xdr:row>15</xdr:row>
      <xdr:rowOff>81280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5587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52705</xdr:rowOff>
    </xdr:from>
    <xdr:to>
      <xdr:col>73</xdr:col>
      <xdr:colOff>180975</xdr:colOff>
      <xdr:row>14</xdr:row>
      <xdr:rowOff>155575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5300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29845</xdr:rowOff>
    </xdr:from>
    <xdr:to>
      <xdr:col>69</xdr:col>
      <xdr:colOff>92075</xdr:colOff>
      <xdr:row>14</xdr:row>
      <xdr:rowOff>52705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4301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58437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30480</xdr:rowOff>
    </xdr:from>
    <xdr:to>
      <xdr:col>78</xdr:col>
      <xdr:colOff>120650</xdr:colOff>
      <xdr:row>15</xdr:row>
      <xdr:rowOff>132080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104775</xdr:rowOff>
    </xdr:from>
    <xdr:to>
      <xdr:col>74</xdr:col>
      <xdr:colOff>31750</xdr:colOff>
      <xdr:row>15</xdr:row>
      <xdr:rowOff>34925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45102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xdr:rowOff>
    </xdr:from>
    <xdr:to>
      <xdr:col>69</xdr:col>
      <xdr:colOff>142875</xdr:colOff>
      <xdr:row>14</xdr:row>
      <xdr:rowOff>103505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0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113682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71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150495</xdr:rowOff>
    </xdr:from>
    <xdr:to>
      <xdr:col>65</xdr:col>
      <xdr:colOff>53975</xdr:colOff>
      <xdr:row>14</xdr:row>
      <xdr:rowOff>80645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7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90822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48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扶助費全体では、</a:t>
          </a:r>
          <a:r>
            <a:rPr kumimoji="1" lang="ja-JP" altLang="ja-JP" sz="1100">
              <a:solidFill>
                <a:schemeClr val="dk1"/>
              </a:solidFill>
              <a:effectLst/>
              <a:latin typeface="+mn-lt"/>
              <a:ea typeface="+mn-ea"/>
              <a:cs typeface="+mn-cs"/>
            </a:rPr>
            <a:t>障害介護給付費</a:t>
          </a:r>
          <a:r>
            <a:rPr kumimoji="1" lang="ja-JP" altLang="en-US" sz="1100">
              <a:solidFill>
                <a:schemeClr val="dk1"/>
              </a:solidFill>
              <a:effectLst/>
              <a:latin typeface="+mn-lt"/>
              <a:ea typeface="+mn-ea"/>
              <a:cs typeface="+mn-cs"/>
            </a:rPr>
            <a:t>や</a:t>
          </a:r>
          <a:r>
            <a:rPr kumimoji="1" lang="ja-JP" altLang="ja-JP" sz="1100">
              <a:solidFill>
                <a:sysClr val="windowText" lastClr="000000"/>
              </a:solidFill>
              <a:effectLst/>
              <a:latin typeface="+mn-lt"/>
              <a:ea typeface="+mn-ea"/>
              <a:cs typeface="+mn-cs"/>
            </a:rPr>
            <a:t>障害児給付費、子どものための教育・保育給付費負担金等が年々増加しており、対前年度比</a:t>
          </a:r>
          <a:r>
            <a:rPr kumimoji="1" lang="en-US" altLang="ja-JP" sz="1100">
              <a:solidFill>
                <a:sysClr val="windowText" lastClr="000000"/>
              </a:solidFill>
              <a:effectLst/>
              <a:latin typeface="+mn-lt"/>
              <a:ea typeface="+mn-ea"/>
              <a:cs typeface="+mn-cs"/>
            </a:rPr>
            <a:t>0.6</a:t>
          </a:r>
          <a:r>
            <a:rPr kumimoji="1" lang="ja-JP" altLang="ja-JP" sz="1100">
              <a:solidFill>
                <a:sysClr val="windowText" lastClr="000000"/>
              </a:solidFill>
              <a:effectLst/>
              <a:latin typeface="+mn-lt"/>
              <a:ea typeface="+mn-ea"/>
              <a:cs typeface="+mn-cs"/>
            </a:rPr>
            <a:t>％の増となった。その結果、全国平均を下回っているものの、類似団体平均は上回っている。</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今後は、</a:t>
          </a:r>
          <a:r>
            <a:rPr kumimoji="1" lang="ja-JP" altLang="ja-JP" sz="1100">
              <a:solidFill>
                <a:schemeClr val="dk1"/>
              </a:solidFill>
              <a:effectLst/>
              <a:latin typeface="+mn-lt"/>
              <a:ea typeface="+mn-ea"/>
              <a:cs typeface="+mn-cs"/>
            </a:rPr>
            <a:t>障害介護給付費や障害児給付費</a:t>
          </a:r>
          <a:r>
            <a:rPr kumimoji="1" lang="ja-JP" altLang="ja-JP" sz="1100">
              <a:solidFill>
                <a:sysClr val="windowText" lastClr="000000"/>
              </a:solidFill>
              <a:effectLst/>
              <a:latin typeface="+mn-lt"/>
              <a:ea typeface="+mn-ea"/>
              <a:cs typeface="+mn-cs"/>
            </a:rPr>
            <a:t>等の増加傾向の継続、定住促進事業の推進による保育給付費の増や高校生まで拡充している子どもの医療費助成費の増等が見込まれるため、財源確保に努めていく。</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94996</xdr:rowOff>
    </xdr:from>
    <xdr:to>
      <xdr:col>24</xdr:col>
      <xdr:colOff>25400</xdr:colOff>
      <xdr:row>56</xdr:row>
      <xdr:rowOff>149860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69619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65278</xdr:rowOff>
    </xdr:from>
    <xdr:to>
      <xdr:col>19</xdr:col>
      <xdr:colOff>187325</xdr:colOff>
      <xdr:row>56</xdr:row>
      <xdr:rowOff>94996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495028"/>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145288</xdr:rowOff>
    </xdr:from>
    <xdr:to>
      <xdr:col>15</xdr:col>
      <xdr:colOff>98425</xdr:colOff>
      <xdr:row>55</xdr:row>
      <xdr:rowOff>65278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4035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35560</xdr:rowOff>
    </xdr:from>
    <xdr:to>
      <xdr:col>11</xdr:col>
      <xdr:colOff>9525</xdr:colOff>
      <xdr:row>54</xdr:row>
      <xdr:rowOff>145288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29386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99060</xdr:rowOff>
    </xdr:from>
    <xdr:to>
      <xdr:col>24</xdr:col>
      <xdr:colOff>76200</xdr:colOff>
      <xdr:row>57</xdr:row>
      <xdr:rowOff>29210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71137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44196</xdr:rowOff>
    </xdr:from>
    <xdr:to>
      <xdr:col>20</xdr:col>
      <xdr:colOff>38100</xdr:colOff>
      <xdr:row>56</xdr:row>
      <xdr:rowOff>145796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130573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31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14478</xdr:rowOff>
    </xdr:from>
    <xdr:to>
      <xdr:col>15</xdr:col>
      <xdr:colOff>149225</xdr:colOff>
      <xdr:row>55</xdr:row>
      <xdr:rowOff>116078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126255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94488</xdr:rowOff>
    </xdr:from>
    <xdr:to>
      <xdr:col>11</xdr:col>
      <xdr:colOff>60325</xdr:colOff>
      <xdr:row>55</xdr:row>
      <xdr:rowOff>24638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34815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156210</xdr:rowOff>
    </xdr:from>
    <xdr:to>
      <xdr:col>6</xdr:col>
      <xdr:colOff>171450</xdr:colOff>
      <xdr:row>54</xdr:row>
      <xdr:rowOff>86360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96537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その他については、</a:t>
          </a:r>
          <a:r>
            <a:rPr kumimoji="1" lang="ja-JP" altLang="ja-JP" sz="1100">
              <a:solidFill>
                <a:sysClr val="windowText" lastClr="000000"/>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年度から下水道事業について公営企業会計を適応</a:t>
          </a:r>
          <a:r>
            <a:rPr kumimoji="1" lang="ja-JP" altLang="en-US" sz="1100">
              <a:solidFill>
                <a:schemeClr val="dk1"/>
              </a:solidFill>
              <a:effectLst/>
              <a:latin typeface="+mn-lt"/>
              <a:ea typeface="+mn-ea"/>
              <a:cs typeface="+mn-cs"/>
            </a:rPr>
            <a:t>することに伴い</a:t>
          </a:r>
          <a:r>
            <a:rPr kumimoji="1" lang="ja-JP" altLang="ja-JP" sz="1100">
              <a:solidFill>
                <a:schemeClr val="dk1"/>
              </a:solidFill>
              <a:effectLst/>
              <a:latin typeface="+mn-lt"/>
              <a:ea typeface="+mn-ea"/>
              <a:cs typeface="+mn-cs"/>
            </a:rPr>
            <a:t>繰出金から補助金へ取扱を変更し</a:t>
          </a:r>
          <a:r>
            <a:rPr kumimoji="1" lang="ja-JP" altLang="en-US" sz="1100">
              <a:solidFill>
                <a:schemeClr val="dk1"/>
              </a:solidFill>
              <a:effectLst/>
              <a:latin typeface="+mn-lt"/>
              <a:ea typeface="+mn-ea"/>
              <a:cs typeface="+mn-cs"/>
            </a:rPr>
            <a:t>たため下水道事業特別会計繰出金が△</a:t>
          </a:r>
          <a:r>
            <a:rPr kumimoji="1" lang="en-US" altLang="ja-JP" sz="1100">
              <a:solidFill>
                <a:schemeClr val="dk1"/>
              </a:solidFill>
              <a:effectLst/>
              <a:latin typeface="+mn-lt"/>
              <a:ea typeface="+mn-ea"/>
              <a:cs typeface="+mn-cs"/>
            </a:rPr>
            <a:t>475,894</a:t>
          </a:r>
          <a:r>
            <a:rPr kumimoji="1" lang="ja-JP" altLang="en-US" sz="1100">
              <a:solidFill>
                <a:schemeClr val="dk1"/>
              </a:solidFill>
              <a:effectLst/>
              <a:latin typeface="+mn-lt"/>
              <a:ea typeface="+mn-ea"/>
              <a:cs typeface="+mn-cs"/>
            </a:rPr>
            <a:t>千円の皆減となり、</a:t>
          </a:r>
          <a:r>
            <a:rPr kumimoji="1" lang="ja-JP" altLang="ja-JP" sz="1100">
              <a:solidFill>
                <a:schemeClr val="dk1"/>
              </a:solidFill>
              <a:effectLst/>
              <a:latin typeface="+mn-lt"/>
              <a:ea typeface="+mn-ea"/>
              <a:cs typeface="+mn-cs"/>
            </a:rPr>
            <a:t>対前年度比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なったが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依然として</a:t>
          </a:r>
          <a:r>
            <a:rPr kumimoji="1" lang="ja-JP" altLang="ja-JP" sz="1100">
              <a:solidFill>
                <a:schemeClr val="dk1"/>
              </a:solidFill>
              <a:effectLst/>
              <a:latin typeface="+mn-lt"/>
              <a:ea typeface="+mn-ea"/>
              <a:cs typeface="+mn-cs"/>
            </a:rPr>
            <a:t>全国平均、類似団体平均を上回っている。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今後、公共施設の維持補修費が増加することが見込まれ、</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年度に策定した公共施設等総合管理計画に基づく計画的な補修や施設の統廃合等</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検討</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、特別会計への繰出金についても抑制を図る</a:t>
          </a:r>
          <a:r>
            <a:rPr kumimoji="1" lang="ja-JP" altLang="en-US" sz="1100">
              <a:solidFill>
                <a:schemeClr val="dk1"/>
              </a:solidFill>
              <a:effectLst/>
              <a:latin typeface="+mn-lt"/>
              <a:ea typeface="+mn-ea"/>
              <a:cs typeface="+mn-cs"/>
            </a:rPr>
            <a:t>。</a:t>
          </a:r>
          <a:endParaRPr lang="ja-JP" altLang="ja-JP" sz="1400">
            <a:effectLst/>
          </a:endParaRPr>
        </a:p>
        <a:p>
          <a:pPr eaLnBrk="1" fontAlgn="auto" latinLnBrk="0" hangingPunct="1"/>
          <a:endParaRPr lang="ja-JP" altLang="ja-JP" sz="1400">
            <a:solidFill>
              <a:srgbClr val="FF0000"/>
            </a:solidFill>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63500</xdr:rowOff>
    </xdr:from>
    <xdr:to>
      <xdr:col>82</xdr:col>
      <xdr:colOff>107950</xdr:colOff>
      <xdr:row>62</xdr:row>
      <xdr:rowOff>50800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007600"/>
          <a:ext cx="838200" cy="67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31750</xdr:rowOff>
    </xdr:from>
    <xdr:to>
      <xdr:col>78</xdr:col>
      <xdr:colOff>69850</xdr:colOff>
      <xdr:row>62</xdr:row>
      <xdr:rowOff>50800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4902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114300</xdr:rowOff>
    </xdr:from>
    <xdr:to>
      <xdr:col>73</xdr:col>
      <xdr:colOff>180975</xdr:colOff>
      <xdr:row>61</xdr:row>
      <xdr:rowOff>31750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401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114300</xdr:rowOff>
    </xdr:from>
    <xdr:to>
      <xdr:col>69</xdr:col>
      <xdr:colOff>92075</xdr:colOff>
      <xdr:row>60</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4013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156227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62</xdr:row>
      <xdr:rowOff>0</xdr:rowOff>
    </xdr:from>
    <xdr:to>
      <xdr:col>78</xdr:col>
      <xdr:colOff>120650</xdr:colOff>
      <xdr:row>62</xdr:row>
      <xdr:rowOff>101600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6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62</xdr:row>
      <xdr:rowOff>86377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71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152400</xdr:rowOff>
    </xdr:from>
    <xdr:to>
      <xdr:col>74</xdr:col>
      <xdr:colOff>31750</xdr:colOff>
      <xdr:row>61</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67327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63500</xdr:rowOff>
    </xdr:from>
    <xdr:to>
      <xdr:col>69</xdr:col>
      <xdr:colOff>142875</xdr:colOff>
      <xdr:row>60</xdr:row>
      <xdr:rowOff>165100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149877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43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114300</xdr:rowOff>
    </xdr:from>
    <xdr:to>
      <xdr:col>65</xdr:col>
      <xdr:colOff>53975</xdr:colOff>
      <xdr:row>61</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29227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補助費等については、</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年度から下水道事業について公営企業会計を適応しており、繰出金から補助金へ取扱を変更し下水道事業会計補助金が</a:t>
          </a:r>
          <a:r>
            <a:rPr kumimoji="1" lang="en-US" altLang="ja-JP" sz="1100">
              <a:solidFill>
                <a:sysClr val="windowText" lastClr="000000"/>
              </a:solidFill>
              <a:effectLst/>
              <a:latin typeface="+mn-lt"/>
              <a:ea typeface="+mn-ea"/>
              <a:cs typeface="+mn-cs"/>
            </a:rPr>
            <a:t>547,603</a:t>
          </a:r>
          <a:r>
            <a:rPr kumimoji="1" lang="ja-JP" altLang="en-US" sz="1100">
              <a:solidFill>
                <a:sysClr val="windowText" lastClr="000000"/>
              </a:solidFill>
              <a:effectLst/>
              <a:latin typeface="+mn-lt"/>
              <a:ea typeface="+mn-ea"/>
              <a:cs typeface="+mn-cs"/>
            </a:rPr>
            <a:t>千円の皆増となったことで全体で</a:t>
          </a:r>
          <a:r>
            <a:rPr kumimoji="1" lang="en-US" altLang="ja-JP" sz="1100">
              <a:solidFill>
                <a:sysClr val="windowText" lastClr="000000"/>
              </a:solidFill>
              <a:effectLst/>
              <a:latin typeface="+mn-lt"/>
              <a:ea typeface="+mn-ea"/>
              <a:cs typeface="+mn-cs"/>
            </a:rPr>
            <a:t>314,618</a:t>
          </a:r>
          <a:r>
            <a:rPr kumimoji="1" lang="ja-JP" altLang="en-US" sz="1100">
              <a:solidFill>
                <a:sysClr val="windowText" lastClr="000000"/>
              </a:solidFill>
              <a:effectLst/>
              <a:latin typeface="+mn-lt"/>
              <a:ea typeface="+mn-ea"/>
              <a:cs typeface="+mn-cs"/>
            </a:rPr>
            <a:t>千円の増となった。</a:t>
          </a:r>
          <a:r>
            <a:rPr kumimoji="1" lang="ja-JP" altLang="ja-JP" sz="1100">
              <a:solidFill>
                <a:sysClr val="windowText" lastClr="000000"/>
              </a:solidFill>
              <a:effectLst/>
              <a:latin typeface="+mn-lt"/>
              <a:ea typeface="+mn-ea"/>
              <a:cs typeface="+mn-cs"/>
            </a:rPr>
            <a:t>対前年度比で</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となり、全国平均、類似団体平均とも上回っている</a:t>
          </a:r>
          <a:r>
            <a:rPr kumimoji="1" lang="ja-JP" altLang="en-US"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今後、一般廃棄物処理施設の建替事業に伴い、更なる増加が見込まれるため、各種団体への補助の必要性を含め検証を行っていく。</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43180</xdr:rowOff>
    </xdr:from>
    <xdr:to>
      <xdr:col>82</xdr:col>
      <xdr:colOff>107950</xdr:colOff>
      <xdr:row>37</xdr:row>
      <xdr:rowOff>100330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21538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43180</xdr:rowOff>
    </xdr:from>
    <xdr:to>
      <xdr:col>78</xdr:col>
      <xdr:colOff>69850</xdr:colOff>
      <xdr:row>36</xdr:row>
      <xdr:rowOff>119380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2153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20320</xdr:rowOff>
    </xdr:from>
    <xdr:to>
      <xdr:col>73</xdr:col>
      <xdr:colOff>180975</xdr:colOff>
      <xdr:row>36</xdr:row>
      <xdr:rowOff>119380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1925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20320</xdr:rowOff>
    </xdr:from>
    <xdr:to>
      <xdr:col>69</xdr:col>
      <xdr:colOff>92075</xdr:colOff>
      <xdr:row>36</xdr:row>
      <xdr:rowOff>66040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1925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49530</xdr:rowOff>
    </xdr:from>
    <xdr:to>
      <xdr:col>82</xdr:col>
      <xdr:colOff>158750</xdr:colOff>
      <xdr:row>37</xdr:row>
      <xdr:rowOff>151130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21607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163830</xdr:rowOff>
    </xdr:from>
    <xdr:to>
      <xdr:col>78</xdr:col>
      <xdr:colOff>120650</xdr:colOff>
      <xdr:row>36</xdr:row>
      <xdr:rowOff>93980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104157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68580</xdr:rowOff>
    </xdr:from>
    <xdr:to>
      <xdr:col>74</xdr:col>
      <xdr:colOff>31750</xdr:colOff>
      <xdr:row>36</xdr:row>
      <xdr:rowOff>170180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140970</xdr:rowOff>
    </xdr:from>
    <xdr:to>
      <xdr:col>69</xdr:col>
      <xdr:colOff>142875</xdr:colOff>
      <xdr:row>36</xdr:row>
      <xdr:rowOff>71120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81297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15240</xdr:rowOff>
    </xdr:from>
    <xdr:to>
      <xdr:col>65</xdr:col>
      <xdr:colOff>53975</xdr:colOff>
      <xdr:row>36</xdr:row>
      <xdr:rowOff>116840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127017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合併特例債を活用した事業の推進等に伴い、全国平均、類似団体平均を上回っている。</a:t>
          </a:r>
          <a:r>
            <a:rPr kumimoji="1" lang="en-US" altLang="ja-JP" sz="1100">
              <a:solidFill>
                <a:sysClr val="windowText" lastClr="000000"/>
              </a:solidFill>
              <a:effectLst/>
              <a:latin typeface="+mn-lt"/>
              <a:ea typeface="+mn-ea"/>
              <a:cs typeface="+mn-cs"/>
            </a:rPr>
            <a:t>R6</a:t>
          </a:r>
          <a:r>
            <a:rPr kumimoji="1" lang="ja-JP" altLang="ja-JP" sz="1100">
              <a:solidFill>
                <a:sysClr val="windowText" lastClr="000000"/>
              </a:solidFill>
              <a:effectLst/>
              <a:latin typeface="+mn-lt"/>
              <a:ea typeface="+mn-ea"/>
              <a:cs typeface="+mn-cs"/>
            </a:rPr>
            <a:t>年度においては、</a:t>
          </a:r>
          <a:r>
            <a:rPr kumimoji="1" lang="ja-JP" altLang="en-US" sz="1100">
              <a:solidFill>
                <a:sysClr val="windowText" lastClr="000000"/>
              </a:solidFill>
              <a:effectLst/>
              <a:latin typeface="+mn-lt"/>
              <a:ea typeface="+mn-ea"/>
              <a:cs typeface="+mn-cs"/>
            </a:rPr>
            <a:t>緊急防災・減災事業債や合併特例債の減等により</a:t>
          </a:r>
          <a:r>
            <a:rPr kumimoji="1" lang="ja-JP" altLang="ja-JP" sz="1100">
              <a:solidFill>
                <a:sysClr val="windowText" lastClr="000000"/>
              </a:solidFill>
              <a:effectLst/>
              <a:latin typeface="+mn-lt"/>
              <a:ea typeface="+mn-ea"/>
              <a:cs typeface="+mn-cs"/>
            </a:rPr>
            <a:t>公債費</a:t>
          </a:r>
          <a:r>
            <a:rPr kumimoji="1" lang="ja-JP" altLang="en-US" sz="1100">
              <a:solidFill>
                <a:sysClr val="windowText" lastClr="000000"/>
              </a:solidFill>
              <a:effectLst/>
              <a:latin typeface="+mn-lt"/>
              <a:ea typeface="+mn-ea"/>
              <a:cs typeface="+mn-cs"/>
            </a:rPr>
            <a:t>は全体で△</a:t>
          </a:r>
          <a:r>
            <a:rPr kumimoji="1" lang="en-US" altLang="ja-JP" sz="1100">
              <a:solidFill>
                <a:sysClr val="windowText" lastClr="000000"/>
              </a:solidFill>
              <a:effectLst/>
              <a:latin typeface="+mn-lt"/>
              <a:ea typeface="+mn-ea"/>
              <a:cs typeface="+mn-cs"/>
            </a:rPr>
            <a:t>157,773</a:t>
          </a:r>
          <a:r>
            <a:rPr kumimoji="1" lang="ja-JP" altLang="en-US" sz="1100">
              <a:solidFill>
                <a:sysClr val="windowText" lastClr="000000"/>
              </a:solidFill>
              <a:effectLst/>
              <a:latin typeface="+mn-lt"/>
              <a:ea typeface="+mn-ea"/>
              <a:cs typeface="+mn-cs"/>
            </a:rPr>
            <a:t>千円の減となり</a:t>
          </a:r>
          <a:r>
            <a:rPr kumimoji="1" lang="ja-JP" altLang="ja-JP" sz="1100">
              <a:solidFill>
                <a:sysClr val="windowText" lastClr="000000"/>
              </a:solidFill>
              <a:effectLst/>
              <a:latin typeface="+mn-lt"/>
              <a:ea typeface="+mn-ea"/>
              <a:cs typeface="+mn-cs"/>
            </a:rPr>
            <a:t>、対前年度比</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2.4</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なお、合併特例債の償還財源として、交付税措置対象外相当額を減債基金から繰入を行う一方、財政計画に</a:t>
          </a:r>
          <a:r>
            <a:rPr kumimoji="1" lang="ja-JP" altLang="ja-JP" sz="1100">
              <a:solidFill>
                <a:schemeClr val="dk1"/>
              </a:solidFill>
              <a:effectLst/>
              <a:latin typeface="+mn-lt"/>
              <a:ea typeface="+mn-ea"/>
              <a:cs typeface="+mn-cs"/>
            </a:rPr>
            <a:t>基づき積立を行っている。（</a:t>
          </a:r>
          <a:r>
            <a:rPr kumimoji="1" lang="ja-JP" altLang="en-US" sz="1100">
              <a:solidFill>
                <a:schemeClr val="dk1"/>
              </a:solidFill>
              <a:effectLst/>
              <a:latin typeface="+mn-lt"/>
              <a:ea typeface="+mn-ea"/>
              <a:cs typeface="+mn-cs"/>
            </a:rPr>
            <a:t>減債基金</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年度末残高</a:t>
          </a:r>
          <a:r>
            <a:rPr kumimoji="1" lang="en-US" altLang="ja-JP" sz="1100">
              <a:solidFill>
                <a:schemeClr val="dk1"/>
              </a:solidFill>
              <a:effectLst/>
              <a:latin typeface="+mn-lt"/>
              <a:ea typeface="+mn-ea"/>
              <a:cs typeface="+mn-cs"/>
            </a:rPr>
            <a:t>1,757,332</a:t>
          </a:r>
          <a:r>
            <a:rPr kumimoji="1" lang="ja-JP" altLang="ja-JP" sz="1100">
              <a:solidFill>
                <a:schemeClr val="dk1"/>
              </a:solidFill>
              <a:effectLst/>
              <a:latin typeface="+mn-lt"/>
              <a:ea typeface="+mn-ea"/>
              <a:cs typeface="+mn-cs"/>
            </a:rPr>
            <a:t>千円）</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30987</xdr:rowOff>
    </xdr:from>
    <xdr:to>
      <xdr:col>24</xdr:col>
      <xdr:colOff>25400</xdr:colOff>
      <xdr:row>78</xdr:row>
      <xdr:rowOff>140715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404087"/>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99568</xdr:rowOff>
    </xdr:from>
    <xdr:to>
      <xdr:col>19</xdr:col>
      <xdr:colOff>187325</xdr:colOff>
      <xdr:row>78</xdr:row>
      <xdr:rowOff>140715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47266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99568</xdr:rowOff>
    </xdr:from>
    <xdr:to>
      <xdr:col>15</xdr:col>
      <xdr:colOff>98425</xdr:colOff>
      <xdr:row>78</xdr:row>
      <xdr:rowOff>104139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34726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104139</xdr:rowOff>
    </xdr:from>
    <xdr:to>
      <xdr:col>11</xdr:col>
      <xdr:colOff>9525</xdr:colOff>
      <xdr:row>79</xdr:row>
      <xdr:rowOff>24130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4772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151637</xdr:rowOff>
    </xdr:from>
    <xdr:to>
      <xdr:col>24</xdr:col>
      <xdr:colOff>76200</xdr:colOff>
      <xdr:row>78</xdr:row>
      <xdr:rowOff>81787</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123714</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89915</xdr:rowOff>
    </xdr:from>
    <xdr:to>
      <xdr:col>20</xdr:col>
      <xdr:colOff>38100</xdr:colOff>
      <xdr:row>79</xdr:row>
      <xdr:rowOff>20065</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4842</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54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48768</xdr:rowOff>
    </xdr:from>
    <xdr:to>
      <xdr:col>15</xdr:col>
      <xdr:colOff>149225</xdr:colOff>
      <xdr:row>78</xdr:row>
      <xdr:rowOff>150368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135145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53339</xdr:rowOff>
    </xdr:from>
    <xdr:to>
      <xdr:col>11</xdr:col>
      <xdr:colOff>60325</xdr:colOff>
      <xdr:row>78</xdr:row>
      <xdr:rowOff>154939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139716</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144780</xdr:rowOff>
    </xdr:from>
    <xdr:to>
      <xdr:col>6</xdr:col>
      <xdr:colOff>171450</xdr:colOff>
      <xdr:row>79</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59707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対前年度比</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となり、全国平均及び類似団体平均を上回っている。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今後も、扶助費や物件費、特別会計への繰出金などについて増加が見込まれるため、一般財源充当経費の見直しや削減、国民健康保険税</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後期高齢者医療保険料の適正化の検討などを進め、歳入の範囲内での予算編成を念頭に健全な財政運営を行っていく。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81280</xdr:rowOff>
    </xdr:from>
    <xdr:to>
      <xdr:col>82</xdr:col>
      <xdr:colOff>107950</xdr:colOff>
      <xdr:row>77</xdr:row>
      <xdr:rowOff>92711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8293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96520</xdr:rowOff>
    </xdr:from>
    <xdr:to>
      <xdr:col>78</xdr:col>
      <xdr:colOff>69850</xdr:colOff>
      <xdr:row>77</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2672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20320</xdr:rowOff>
    </xdr:from>
    <xdr:to>
      <xdr:col>73</xdr:col>
      <xdr:colOff>180975</xdr:colOff>
      <xdr:row>76</xdr:row>
      <xdr:rowOff>96520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7907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20320</xdr:rowOff>
    </xdr:from>
    <xdr:to>
      <xdr:col>69</xdr:col>
      <xdr:colOff>92075</xdr:colOff>
      <xdr:row>75</xdr:row>
      <xdr:rowOff>77470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790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13988</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30480</xdr:rowOff>
    </xdr:from>
    <xdr:to>
      <xdr:col>78</xdr:col>
      <xdr:colOff>120650</xdr:colOff>
      <xdr:row>77</xdr:row>
      <xdr:rowOff>132080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116857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18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45720</xdr:rowOff>
    </xdr:from>
    <xdr:to>
      <xdr:col>74</xdr:col>
      <xdr:colOff>31750</xdr:colOff>
      <xdr:row>76</xdr:row>
      <xdr:rowOff>147320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132097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140970</xdr:rowOff>
    </xdr:from>
    <xdr:to>
      <xdr:col>69</xdr:col>
      <xdr:colOff>142875</xdr:colOff>
      <xdr:row>75</xdr:row>
      <xdr:rowOff>71120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81297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59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26670</xdr:rowOff>
    </xdr:from>
    <xdr:to>
      <xdr:col>65</xdr:col>
      <xdr:colOff>53975</xdr:colOff>
      <xdr:row>75</xdr:row>
      <xdr:rowOff>128270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138447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53899</xdr:rowOff>
    </xdr:from>
    <xdr:to>
      <xdr:col>29</xdr:col>
      <xdr:colOff>127000</xdr:colOff>
      <xdr:row>17</xdr:row>
      <xdr:rowOff>157950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16174"/>
          <a:ext cx="647700" cy="104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157950</xdr:rowOff>
    </xdr:from>
    <xdr:to>
      <xdr:col>26</xdr:col>
      <xdr:colOff>50800</xdr:colOff>
      <xdr:row>17</xdr:row>
      <xdr:rowOff>159321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20225"/>
          <a:ext cx="698500" cy="1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159321</xdr:rowOff>
    </xdr:from>
    <xdr:to>
      <xdr:col>22</xdr:col>
      <xdr:colOff>114300</xdr:colOff>
      <xdr:row>18</xdr:row>
      <xdr:rowOff>56896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21596"/>
          <a:ext cx="698500" cy="69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36855</xdr:rowOff>
    </xdr:from>
    <xdr:to>
      <xdr:col>18</xdr:col>
      <xdr:colOff>177800</xdr:colOff>
      <xdr:row>18</xdr:row>
      <xdr:rowOff>56896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70580"/>
          <a:ext cx="698500" cy="20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3099</xdr:rowOff>
    </xdr:from>
    <xdr:to>
      <xdr:col>29</xdr:col>
      <xdr:colOff>177800</xdr:colOff>
      <xdr:row>17</xdr:row>
      <xdr:rowOff>104699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65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19626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10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107150</xdr:rowOff>
    </xdr:from>
    <xdr:to>
      <xdr:col>26</xdr:col>
      <xdr:colOff>101600</xdr:colOff>
      <xdr:row>18</xdr:row>
      <xdr:rowOff>37300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69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47477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38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108521</xdr:rowOff>
    </xdr:from>
    <xdr:to>
      <xdr:col>22</xdr:col>
      <xdr:colOff>165100</xdr:colOff>
      <xdr:row>18</xdr:row>
      <xdr:rowOff>38671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70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48848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39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6096</xdr:rowOff>
    </xdr:from>
    <xdr:to>
      <xdr:col>19</xdr:col>
      <xdr:colOff>38100</xdr:colOff>
      <xdr:row>18</xdr:row>
      <xdr:rowOff>107696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39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117873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0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157505</xdr:rowOff>
    </xdr:from>
    <xdr:to>
      <xdr:col>15</xdr:col>
      <xdr:colOff>101600</xdr:colOff>
      <xdr:row>18</xdr:row>
      <xdr:rowOff>87655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19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97832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145700</xdr:rowOff>
    </xdr:from>
    <xdr:to>
      <xdr:col>29</xdr:col>
      <xdr:colOff>127000</xdr:colOff>
      <xdr:row>34</xdr:row>
      <xdr:rowOff>198117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413150"/>
          <a:ext cx="647700" cy="52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145700</xdr:rowOff>
    </xdr:from>
    <xdr:to>
      <xdr:col>26</xdr:col>
      <xdr:colOff>50800</xdr:colOff>
      <xdr:row>34</xdr:row>
      <xdr:rowOff>184264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13150"/>
          <a:ext cx="698500" cy="38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184264</xdr:rowOff>
    </xdr:from>
    <xdr:to>
      <xdr:col>22</xdr:col>
      <xdr:colOff>114300</xdr:colOff>
      <xdr:row>34</xdr:row>
      <xdr:rowOff>194963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451714"/>
          <a:ext cx="698500" cy="10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194963</xdr:rowOff>
    </xdr:from>
    <xdr:to>
      <xdr:col>18</xdr:col>
      <xdr:colOff>177800</xdr:colOff>
      <xdr:row>34</xdr:row>
      <xdr:rowOff>250672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462413"/>
          <a:ext cx="698500" cy="55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147317</xdr:rowOff>
    </xdr:from>
    <xdr:to>
      <xdr:col>29</xdr:col>
      <xdr:colOff>177800</xdr:colOff>
      <xdr:row>34</xdr:row>
      <xdr:rowOff>248917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414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335294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259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94900</xdr:rowOff>
    </xdr:from>
    <xdr:to>
      <xdr:col>26</xdr:col>
      <xdr:colOff>101600</xdr:colOff>
      <xdr:row>34</xdr:row>
      <xdr:rowOff>196500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362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206677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3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133464</xdr:rowOff>
    </xdr:from>
    <xdr:to>
      <xdr:col>22</xdr:col>
      <xdr:colOff>165100</xdr:colOff>
      <xdr:row>34</xdr:row>
      <xdr:rowOff>235065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00914"/>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245241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169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144163</xdr:rowOff>
    </xdr:from>
    <xdr:to>
      <xdr:col>19</xdr:col>
      <xdr:colOff>38100</xdr:colOff>
      <xdr:row>34</xdr:row>
      <xdr:rowOff>245763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411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255940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18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199873</xdr:rowOff>
    </xdr:from>
    <xdr:to>
      <xdr:col>15</xdr:col>
      <xdr:colOff>101600</xdr:colOff>
      <xdr:row>34</xdr:row>
      <xdr:rowOff>301473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467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311650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236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109590</xdr:rowOff>
    </xdr:from>
    <xdr:to>
      <xdr:col>24</xdr:col>
      <xdr:colOff>63500</xdr:colOff>
      <xdr:row>35</xdr:row>
      <xdr:rowOff>66254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38890"/>
          <a:ext cx="838200" cy="12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66254</xdr:rowOff>
    </xdr:from>
    <xdr:to>
      <xdr:col>19</xdr:col>
      <xdr:colOff>177800</xdr:colOff>
      <xdr:row>35</xdr:row>
      <xdr:rowOff>73259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67004"/>
          <a:ext cx="889000" cy="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73259</xdr:rowOff>
    </xdr:from>
    <xdr:to>
      <xdr:col>15</xdr:col>
      <xdr:colOff>50800</xdr:colOff>
      <xdr:row>35</xdr:row>
      <xdr:rowOff>143847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74009"/>
          <a:ext cx="889000" cy="7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114962</xdr:rowOff>
    </xdr:from>
    <xdr:to>
      <xdr:col>10</xdr:col>
      <xdr:colOff>114300</xdr:colOff>
      <xdr:row>35</xdr:row>
      <xdr:rowOff>143847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115712"/>
          <a:ext cx="889000" cy="2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58790</xdr:rowOff>
    </xdr:from>
    <xdr:to>
      <xdr:col>24</xdr:col>
      <xdr:colOff>114300</xdr:colOff>
      <xdr:row>34</xdr:row>
      <xdr:rowOff>160390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8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81667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3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15454</xdr:rowOff>
    </xdr:from>
    <xdr:to>
      <xdr:col>20</xdr:col>
      <xdr:colOff>38100</xdr:colOff>
      <xdr:row>35</xdr:row>
      <xdr:rowOff>117054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1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133581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9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22459</xdr:rowOff>
    </xdr:from>
    <xdr:to>
      <xdr:col>15</xdr:col>
      <xdr:colOff>101600</xdr:colOff>
      <xdr:row>35</xdr:row>
      <xdr:rowOff>124059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2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140586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9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93047</xdr:rowOff>
    </xdr:from>
    <xdr:to>
      <xdr:col>10</xdr:col>
      <xdr:colOff>165100</xdr:colOff>
      <xdr:row>36</xdr:row>
      <xdr:rowOff>23197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9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39724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6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64162</xdr:rowOff>
    </xdr:from>
    <xdr:to>
      <xdr:col>6</xdr:col>
      <xdr:colOff>38100</xdr:colOff>
      <xdr:row>35</xdr:row>
      <xdr:rowOff>165762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6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10839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4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130812</xdr:rowOff>
    </xdr:from>
    <xdr:to>
      <xdr:col>24</xdr:col>
      <xdr:colOff>63500</xdr:colOff>
      <xdr:row>53</xdr:row>
      <xdr:rowOff>132366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8874762"/>
          <a:ext cx="838200" cy="34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130446</xdr:rowOff>
    </xdr:from>
    <xdr:to>
      <xdr:col>19</xdr:col>
      <xdr:colOff>177800</xdr:colOff>
      <xdr:row>53</xdr:row>
      <xdr:rowOff>132366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217296"/>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103425</xdr:rowOff>
    </xdr:from>
    <xdr:to>
      <xdr:col>15</xdr:col>
      <xdr:colOff>50800</xdr:colOff>
      <xdr:row>53</xdr:row>
      <xdr:rowOff>130446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190275"/>
          <a:ext cx="889000" cy="2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103425</xdr:rowOff>
    </xdr:from>
    <xdr:to>
      <xdr:col>10</xdr:col>
      <xdr:colOff>114300</xdr:colOff>
      <xdr:row>55</xdr:row>
      <xdr:rowOff>81370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190275"/>
          <a:ext cx="889000" cy="32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80012</xdr:rowOff>
    </xdr:from>
    <xdr:to>
      <xdr:col>24</xdr:col>
      <xdr:colOff>114300</xdr:colOff>
      <xdr:row>52</xdr:row>
      <xdr:rowOff>10162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82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102889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675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81566</xdr:rowOff>
    </xdr:from>
    <xdr:to>
      <xdr:col>20</xdr:col>
      <xdr:colOff>38100</xdr:colOff>
      <xdr:row>54</xdr:row>
      <xdr:rowOff>11716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16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28243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94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79646</xdr:rowOff>
    </xdr:from>
    <xdr:to>
      <xdr:col>15</xdr:col>
      <xdr:colOff>101600</xdr:colOff>
      <xdr:row>54</xdr:row>
      <xdr:rowOff>9796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16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26323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941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52625</xdr:rowOff>
    </xdr:from>
    <xdr:to>
      <xdr:col>10</xdr:col>
      <xdr:colOff>165100</xdr:colOff>
      <xdr:row>53</xdr:row>
      <xdr:rowOff>154225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13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170752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891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30570</xdr:rowOff>
    </xdr:from>
    <xdr:to>
      <xdr:col>6</xdr:col>
      <xdr:colOff>38100</xdr:colOff>
      <xdr:row>55</xdr:row>
      <xdr:rowOff>132170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148697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235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33720</xdr:rowOff>
    </xdr:from>
    <xdr:to>
      <xdr:col>24</xdr:col>
      <xdr:colOff>63500</xdr:colOff>
      <xdr:row>77</xdr:row>
      <xdr:rowOff>104496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35370"/>
          <a:ext cx="838200" cy="7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33720</xdr:rowOff>
    </xdr:from>
    <xdr:to>
      <xdr:col>19</xdr:col>
      <xdr:colOff>177800</xdr:colOff>
      <xdr:row>77</xdr:row>
      <xdr:rowOff>112771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35370"/>
          <a:ext cx="889000" cy="7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112771</xdr:rowOff>
    </xdr:from>
    <xdr:to>
      <xdr:col>15</xdr:col>
      <xdr:colOff>50800</xdr:colOff>
      <xdr:row>77</xdr:row>
      <xdr:rowOff>114463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14421"/>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114463</xdr:rowOff>
    </xdr:from>
    <xdr:to>
      <xdr:col>10</xdr:col>
      <xdr:colOff>114300</xdr:colOff>
      <xdr:row>77</xdr:row>
      <xdr:rowOff>124795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16113"/>
          <a:ext cx="889000" cy="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53696</xdr:rowOff>
    </xdr:from>
    <xdr:to>
      <xdr:col>24</xdr:col>
      <xdr:colOff>114300</xdr:colOff>
      <xdr:row>77</xdr:row>
      <xdr:rowOff>155296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76573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10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154370</xdr:rowOff>
    </xdr:from>
    <xdr:to>
      <xdr:col>20</xdr:col>
      <xdr:colOff>38100</xdr:colOff>
      <xdr:row>77</xdr:row>
      <xdr:rowOff>84520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101048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95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61971</xdr:rowOff>
    </xdr:from>
    <xdr:to>
      <xdr:col>15</xdr:col>
      <xdr:colOff>101600</xdr:colOff>
      <xdr:row>77</xdr:row>
      <xdr:rowOff>163571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6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8648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03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63663</xdr:rowOff>
    </xdr:from>
    <xdr:to>
      <xdr:col>10</xdr:col>
      <xdr:colOff>165100</xdr:colOff>
      <xdr:row>77</xdr:row>
      <xdr:rowOff>165263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6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10340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04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73995</xdr:rowOff>
    </xdr:from>
    <xdr:to>
      <xdr:col>6</xdr:col>
      <xdr:colOff>38100</xdr:colOff>
      <xdr:row>78</xdr:row>
      <xdr:rowOff>4145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7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20672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0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57459</xdr:rowOff>
    </xdr:from>
    <xdr:to>
      <xdr:col>24</xdr:col>
      <xdr:colOff>63500</xdr:colOff>
      <xdr:row>95</xdr:row>
      <xdr:rowOff>157324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173759"/>
          <a:ext cx="838200" cy="27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157324</xdr:rowOff>
    </xdr:from>
    <xdr:to>
      <xdr:col>19</xdr:col>
      <xdr:colOff>177800</xdr:colOff>
      <xdr:row>96</xdr:row>
      <xdr:rowOff>60147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45074"/>
          <a:ext cx="889000" cy="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97889</xdr:rowOff>
    </xdr:from>
    <xdr:to>
      <xdr:col>15</xdr:col>
      <xdr:colOff>50800</xdr:colOff>
      <xdr:row>96</xdr:row>
      <xdr:rowOff>60147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85639"/>
          <a:ext cx="889000" cy="13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97889</xdr:rowOff>
    </xdr:from>
    <xdr:to>
      <xdr:col>10</xdr:col>
      <xdr:colOff>114300</xdr:colOff>
      <xdr:row>97</xdr:row>
      <xdr:rowOff>71360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85639"/>
          <a:ext cx="889000" cy="31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6659</xdr:rowOff>
    </xdr:from>
    <xdr:to>
      <xdr:col>24</xdr:col>
      <xdr:colOff>114300</xdr:colOff>
      <xdr:row>94</xdr:row>
      <xdr:rowOff>108259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2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29536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974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106524</xdr:rowOff>
    </xdr:from>
    <xdr:to>
      <xdr:col>20</xdr:col>
      <xdr:colOff>38100</xdr:colOff>
      <xdr:row>96</xdr:row>
      <xdr:rowOff>36674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9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53201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69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9347</xdr:rowOff>
    </xdr:from>
    <xdr:to>
      <xdr:col>15</xdr:col>
      <xdr:colOff>101600</xdr:colOff>
      <xdr:row>96</xdr:row>
      <xdr:rowOff>110947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6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127474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4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47089</xdr:rowOff>
    </xdr:from>
    <xdr:to>
      <xdr:col>10</xdr:col>
      <xdr:colOff>165100</xdr:colOff>
      <xdr:row>95</xdr:row>
      <xdr:rowOff>148689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3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165216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1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20560</xdr:rowOff>
    </xdr:from>
    <xdr:to>
      <xdr:col>6</xdr:col>
      <xdr:colOff>38100</xdr:colOff>
      <xdr:row>97</xdr:row>
      <xdr:rowOff>122160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5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138687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2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124318</xdr:rowOff>
    </xdr:from>
    <xdr:to>
      <xdr:col>55</xdr:col>
      <xdr:colOff>0</xdr:colOff>
      <xdr:row>36</xdr:row>
      <xdr:rowOff>85293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125068"/>
          <a:ext cx="838200" cy="13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85293</xdr:rowOff>
    </xdr:from>
    <xdr:to>
      <xdr:col>50</xdr:col>
      <xdr:colOff>114300</xdr:colOff>
      <xdr:row>37</xdr:row>
      <xdr:rowOff>1952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257493"/>
          <a:ext cx="889000" cy="8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1952</xdr:rowOff>
    </xdr:from>
    <xdr:to>
      <xdr:col>45</xdr:col>
      <xdr:colOff>177800</xdr:colOff>
      <xdr:row>37</xdr:row>
      <xdr:rowOff>49631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345602"/>
          <a:ext cx="889000" cy="4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39377</xdr:rowOff>
    </xdr:from>
    <xdr:to>
      <xdr:col>41</xdr:col>
      <xdr:colOff>50800</xdr:colOff>
      <xdr:row>37</xdr:row>
      <xdr:rowOff>49631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54327"/>
          <a:ext cx="889000" cy="103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73518</xdr:rowOff>
    </xdr:from>
    <xdr:to>
      <xdr:col>55</xdr:col>
      <xdr:colOff>50800</xdr:colOff>
      <xdr:row>36</xdr:row>
      <xdr:rowOff>3668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07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96395</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592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34493</xdr:rowOff>
    </xdr:from>
    <xdr:to>
      <xdr:col>50</xdr:col>
      <xdr:colOff>165100</xdr:colOff>
      <xdr:row>36</xdr:row>
      <xdr:rowOff>136093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152620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598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122602</xdr:rowOff>
    </xdr:from>
    <xdr:to>
      <xdr:col>46</xdr:col>
      <xdr:colOff>38100</xdr:colOff>
      <xdr:row>37</xdr:row>
      <xdr:rowOff>52752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29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69279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07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170281</xdr:rowOff>
    </xdr:from>
    <xdr:to>
      <xdr:col>41</xdr:col>
      <xdr:colOff>101600</xdr:colOff>
      <xdr:row>37</xdr:row>
      <xdr:rowOff>100431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4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116958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11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160027</xdr:rowOff>
    </xdr:from>
    <xdr:to>
      <xdr:col>36</xdr:col>
      <xdr:colOff>165100</xdr:colOff>
      <xdr:row>31</xdr:row>
      <xdr:rowOff>90177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0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106704</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7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14484</xdr:rowOff>
    </xdr:from>
    <xdr:to>
      <xdr:col>55</xdr:col>
      <xdr:colOff>0</xdr:colOff>
      <xdr:row>56</xdr:row>
      <xdr:rowOff>81624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15684"/>
          <a:ext cx="838200" cy="6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89140</xdr:rowOff>
    </xdr:from>
    <xdr:to>
      <xdr:col>50</xdr:col>
      <xdr:colOff>114300</xdr:colOff>
      <xdr:row>56</xdr:row>
      <xdr:rowOff>14484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347440"/>
          <a:ext cx="889000" cy="26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143718</xdr:rowOff>
    </xdr:from>
    <xdr:to>
      <xdr:col>45</xdr:col>
      <xdr:colOff>177800</xdr:colOff>
      <xdr:row>54</xdr:row>
      <xdr:rowOff>89140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059118"/>
          <a:ext cx="889000" cy="28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143718</xdr:rowOff>
    </xdr:from>
    <xdr:to>
      <xdr:col>41</xdr:col>
      <xdr:colOff>50800</xdr:colOff>
      <xdr:row>55</xdr:row>
      <xdr:rowOff>99215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059118"/>
          <a:ext cx="889000" cy="46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30824</xdr:rowOff>
    </xdr:from>
    <xdr:to>
      <xdr:col>55</xdr:col>
      <xdr:colOff>50800</xdr:colOff>
      <xdr:row>56</xdr:row>
      <xdr:rowOff>132424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3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9251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135134</xdr:rowOff>
    </xdr:from>
    <xdr:to>
      <xdr:col>50</xdr:col>
      <xdr:colOff>165100</xdr:colOff>
      <xdr:row>56</xdr:row>
      <xdr:rowOff>65284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6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81811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4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38340</xdr:rowOff>
    </xdr:from>
    <xdr:to>
      <xdr:col>46</xdr:col>
      <xdr:colOff>38100</xdr:colOff>
      <xdr:row>54</xdr:row>
      <xdr:rowOff>139940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29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156467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071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92918</xdr:rowOff>
    </xdr:from>
    <xdr:to>
      <xdr:col>41</xdr:col>
      <xdr:colOff>101600</xdr:colOff>
      <xdr:row>53</xdr:row>
      <xdr:rowOff>23068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00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39595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8783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48415</xdr:rowOff>
    </xdr:from>
    <xdr:to>
      <xdr:col>36</xdr:col>
      <xdr:colOff>165100</xdr:colOff>
      <xdr:row>55</xdr:row>
      <xdr:rowOff>150015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7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166542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5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117248</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461648"/>
          <a:ext cx="1270" cy="1181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63925</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23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117248</xdr:rowOff>
    </xdr:from>
    <xdr:to>
      <xdr:col>55</xdr:col>
      <xdr:colOff>88900</xdr:colOff>
      <xdr:row>72</xdr:row>
      <xdr:rowOff>117248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461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115860</xdr:rowOff>
    </xdr:from>
    <xdr:to>
      <xdr:col>55</xdr:col>
      <xdr:colOff>0</xdr:colOff>
      <xdr:row>79</xdr:row>
      <xdr:rowOff>8990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88960"/>
          <a:ext cx="838200" cy="6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77323</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54446</xdr:rowOff>
    </xdr:from>
    <xdr:to>
      <xdr:col>55</xdr:col>
      <xdr:colOff>50800</xdr:colOff>
      <xdr:row>78</xdr:row>
      <xdr:rowOff>156046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427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123633</xdr:rowOff>
    </xdr:from>
    <xdr:to>
      <xdr:col>50</xdr:col>
      <xdr:colOff>114300</xdr:colOff>
      <xdr:row>79</xdr:row>
      <xdr:rowOff>8990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96733"/>
          <a:ext cx="889000" cy="5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79414</xdr:rowOff>
    </xdr:from>
    <xdr:to>
      <xdr:col>50</xdr:col>
      <xdr:colOff>165100</xdr:colOff>
      <xdr:row>79</xdr:row>
      <xdr:rowOff>9564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45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26091</xdr:rowOff>
    </xdr:from>
    <xdr:ext cx="469744"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04428" y="132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9904</xdr:rowOff>
    </xdr:from>
    <xdr:to>
      <xdr:col>45</xdr:col>
      <xdr:colOff>177800</xdr:colOff>
      <xdr:row>78</xdr:row>
      <xdr:rowOff>123633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2011404"/>
          <a:ext cx="889000" cy="148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53304</xdr:rowOff>
    </xdr:from>
    <xdr:to>
      <xdr:col>46</xdr:col>
      <xdr:colOff>38100</xdr:colOff>
      <xdr:row>78</xdr:row>
      <xdr:rowOff>154904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42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171431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20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9904</xdr:rowOff>
    </xdr:from>
    <xdr:to>
      <xdr:col>41</xdr:col>
      <xdr:colOff>50800</xdr:colOff>
      <xdr:row>78</xdr:row>
      <xdr:rowOff>154640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2011404"/>
          <a:ext cx="889000" cy="151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30738</xdr:rowOff>
    </xdr:from>
    <xdr:to>
      <xdr:col>41</xdr:col>
      <xdr:colOff>101600</xdr:colOff>
      <xdr:row>78</xdr:row>
      <xdr:rowOff>132338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403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123465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170331</xdr:rowOff>
    </xdr:from>
    <xdr:to>
      <xdr:col>36</xdr:col>
      <xdr:colOff>165100</xdr:colOff>
      <xdr:row>78</xdr:row>
      <xdr:rowOff>100481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117008</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4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65060</xdr:rowOff>
    </xdr:from>
    <xdr:to>
      <xdr:col>55</xdr:col>
      <xdr:colOff>50800</xdr:colOff>
      <xdr:row>78</xdr:row>
      <xdr:rowOff>166660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3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43487</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1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129640</xdr:rowOff>
    </xdr:from>
    <xdr:to>
      <xdr:col>50</xdr:col>
      <xdr:colOff>165100</xdr:colOff>
      <xdr:row>79</xdr:row>
      <xdr:rowOff>59790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0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50917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9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72833</xdr:rowOff>
    </xdr:from>
    <xdr:to>
      <xdr:col>46</xdr:col>
      <xdr:colOff>38100</xdr:colOff>
      <xdr:row>79</xdr:row>
      <xdr:rowOff>2983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4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165560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3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69</xdr:row>
      <xdr:rowOff>130554</xdr:rowOff>
    </xdr:from>
    <xdr:to>
      <xdr:col>41</xdr:col>
      <xdr:colOff>101600</xdr:colOff>
      <xdr:row>70</xdr:row>
      <xdr:rowOff>60704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196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77231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17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103840</xdr:rowOff>
    </xdr:from>
    <xdr:to>
      <xdr:col>36</xdr:col>
      <xdr:colOff>165100</xdr:colOff>
      <xdr:row>79</xdr:row>
      <xdr:rowOff>33990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7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25117</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6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5511</xdr:rowOff>
    </xdr:from>
    <xdr:to>
      <xdr:col>55</xdr:col>
      <xdr:colOff>0</xdr:colOff>
      <xdr:row>98</xdr:row>
      <xdr:rowOff>22245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07611"/>
          <a:ext cx="838200" cy="16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101219</xdr:rowOff>
    </xdr:from>
    <xdr:to>
      <xdr:col>50</xdr:col>
      <xdr:colOff>114300</xdr:colOff>
      <xdr:row>98</xdr:row>
      <xdr:rowOff>5511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560419"/>
          <a:ext cx="889000" cy="24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101219</xdr:rowOff>
    </xdr:from>
    <xdr:to>
      <xdr:col>45</xdr:col>
      <xdr:colOff>177800</xdr:colOff>
      <xdr:row>97</xdr:row>
      <xdr:rowOff>158431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560419"/>
          <a:ext cx="889000" cy="22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72507</xdr:rowOff>
    </xdr:from>
    <xdr:to>
      <xdr:col>41</xdr:col>
      <xdr:colOff>50800</xdr:colOff>
      <xdr:row>97</xdr:row>
      <xdr:rowOff>158431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703157"/>
          <a:ext cx="889000" cy="8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142895</xdr:rowOff>
    </xdr:from>
    <xdr:to>
      <xdr:col>55</xdr:col>
      <xdr:colOff>50800</xdr:colOff>
      <xdr:row>98</xdr:row>
      <xdr:rowOff>73045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7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121322</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5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126161</xdr:rowOff>
    </xdr:from>
    <xdr:to>
      <xdr:col>50</xdr:col>
      <xdr:colOff>165100</xdr:colOff>
      <xdr:row>98</xdr:row>
      <xdr:rowOff>56311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5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47438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84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50419</xdr:rowOff>
    </xdr:from>
    <xdr:to>
      <xdr:col>46</xdr:col>
      <xdr:colOff>38100</xdr:colOff>
      <xdr:row>96</xdr:row>
      <xdr:rowOff>152019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50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168546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28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107631</xdr:rowOff>
    </xdr:from>
    <xdr:to>
      <xdr:col>41</xdr:col>
      <xdr:colOff>101600</xdr:colOff>
      <xdr:row>98</xdr:row>
      <xdr:rowOff>37781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3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54308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1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21707</xdr:rowOff>
    </xdr:from>
    <xdr:to>
      <xdr:col>36</xdr:col>
      <xdr:colOff>165100</xdr:colOff>
      <xdr:row>97</xdr:row>
      <xdr:rowOff>123307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65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139834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42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110759</xdr:rowOff>
    </xdr:from>
    <xdr:to>
      <xdr:col>85</xdr:col>
      <xdr:colOff>127000</xdr:colOff>
      <xdr:row>38</xdr:row>
      <xdr:rowOff>124613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25859"/>
          <a:ext cx="838200" cy="1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90528</xdr:rowOff>
    </xdr:from>
    <xdr:to>
      <xdr:col>81</xdr:col>
      <xdr:colOff>50800</xdr:colOff>
      <xdr:row>38</xdr:row>
      <xdr:rowOff>124613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05628"/>
          <a:ext cx="889000" cy="3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90528</xdr:rowOff>
    </xdr:from>
    <xdr:to>
      <xdr:col>76</xdr:col>
      <xdr:colOff>114300</xdr:colOff>
      <xdr:row>38</xdr:row>
      <xdr:rowOff>102141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05628"/>
          <a:ext cx="8890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141713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65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102141</xdr:rowOff>
    </xdr:from>
    <xdr:to>
      <xdr:col>71</xdr:col>
      <xdr:colOff>177800</xdr:colOff>
      <xdr:row>38</xdr:row>
      <xdr:rowOff>105593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17241"/>
          <a:ext cx="889000" cy="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59959</xdr:rowOff>
    </xdr:from>
    <xdr:to>
      <xdr:col>85</xdr:col>
      <xdr:colOff>177800</xdr:colOff>
      <xdr:row>38</xdr:row>
      <xdr:rowOff>161559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7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4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73813</xdr:rowOff>
    </xdr:from>
    <xdr:to>
      <xdr:col>81</xdr:col>
      <xdr:colOff>101600</xdr:colOff>
      <xdr:row>39</xdr:row>
      <xdr:rowOff>3963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8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166540</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6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39728</xdr:rowOff>
    </xdr:from>
    <xdr:to>
      <xdr:col>76</xdr:col>
      <xdr:colOff>165100</xdr:colOff>
      <xdr:row>38</xdr:row>
      <xdr:rowOff>141328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5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157855</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33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51341</xdr:rowOff>
    </xdr:from>
    <xdr:to>
      <xdr:col>72</xdr:col>
      <xdr:colOff>38100</xdr:colOff>
      <xdr:row>38</xdr:row>
      <xdr:rowOff>152941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6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144068</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59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54793</xdr:rowOff>
    </xdr:from>
    <xdr:to>
      <xdr:col>67</xdr:col>
      <xdr:colOff>101600</xdr:colOff>
      <xdr:row>38</xdr:row>
      <xdr:rowOff>156393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6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147520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6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79807</xdr:rowOff>
    </xdr:from>
    <xdr:to>
      <xdr:col>85</xdr:col>
      <xdr:colOff>127000</xdr:colOff>
      <xdr:row>74</xdr:row>
      <xdr:rowOff>158000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5481300" y="12767107"/>
          <a:ext cx="838200" cy="7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76188</xdr:rowOff>
    </xdr:from>
    <xdr:to>
      <xdr:col>81</xdr:col>
      <xdr:colOff>50800</xdr:colOff>
      <xdr:row>74</xdr:row>
      <xdr:rowOff>79807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92300" y="12763488"/>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68326</xdr:rowOff>
    </xdr:from>
    <xdr:to>
      <xdr:col>76</xdr:col>
      <xdr:colOff>114300</xdr:colOff>
      <xdr:row>74</xdr:row>
      <xdr:rowOff>76188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2755626"/>
          <a:ext cx="889000" cy="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68326</xdr:rowOff>
    </xdr:from>
    <xdr:to>
      <xdr:col>71</xdr:col>
      <xdr:colOff>177800</xdr:colOff>
      <xdr:row>74</xdr:row>
      <xdr:rowOff>78842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2755626"/>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107200</xdr:rowOff>
    </xdr:from>
    <xdr:to>
      <xdr:col>85</xdr:col>
      <xdr:colOff>177800</xdr:colOff>
      <xdr:row>75</xdr:row>
      <xdr:rowOff>37350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2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130077</xdr:rowOff>
    </xdr:from>
    <xdr:ext cx="534377"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64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29007</xdr:rowOff>
    </xdr:from>
    <xdr:to>
      <xdr:col>81</xdr:col>
      <xdr:colOff>101600</xdr:colOff>
      <xdr:row>74</xdr:row>
      <xdr:rowOff>130607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271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147134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4111" y="1249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25388</xdr:rowOff>
    </xdr:from>
    <xdr:to>
      <xdr:col>76</xdr:col>
      <xdr:colOff>165100</xdr:colOff>
      <xdr:row>74</xdr:row>
      <xdr:rowOff>126988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271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143515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248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17526</xdr:rowOff>
    </xdr:from>
    <xdr:to>
      <xdr:col>72</xdr:col>
      <xdr:colOff>38100</xdr:colOff>
      <xdr:row>74</xdr:row>
      <xdr:rowOff>119126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270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135653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248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28042</xdr:rowOff>
    </xdr:from>
    <xdr:to>
      <xdr:col>67</xdr:col>
      <xdr:colOff>101600</xdr:colOff>
      <xdr:row>74</xdr:row>
      <xdr:rowOff>129642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271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146169</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249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120634</xdr:rowOff>
    </xdr:from>
    <xdr:to>
      <xdr:col>85</xdr:col>
      <xdr:colOff>127000</xdr:colOff>
      <xdr:row>94</xdr:row>
      <xdr:rowOff>150737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5894034"/>
          <a:ext cx="838200" cy="37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150737</xdr:rowOff>
    </xdr:from>
    <xdr:to>
      <xdr:col>81</xdr:col>
      <xdr:colOff>50800</xdr:colOff>
      <xdr:row>95</xdr:row>
      <xdr:rowOff>87936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267037"/>
          <a:ext cx="889000" cy="10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103124</xdr:rowOff>
    </xdr:from>
    <xdr:to>
      <xdr:col>76</xdr:col>
      <xdr:colOff>114300</xdr:colOff>
      <xdr:row>95</xdr:row>
      <xdr:rowOff>87936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219424"/>
          <a:ext cx="889000" cy="15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103124</xdr:rowOff>
    </xdr:from>
    <xdr:to>
      <xdr:col>71</xdr:col>
      <xdr:colOff>177800</xdr:colOff>
      <xdr:row>95</xdr:row>
      <xdr:rowOff>72039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219424"/>
          <a:ext cx="889000" cy="14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69834</xdr:rowOff>
    </xdr:from>
    <xdr:to>
      <xdr:col>85</xdr:col>
      <xdr:colOff>177800</xdr:colOff>
      <xdr:row>92</xdr:row>
      <xdr:rowOff>171434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584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157511</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575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99937</xdr:rowOff>
    </xdr:from>
    <xdr:to>
      <xdr:col>81</xdr:col>
      <xdr:colOff>101600</xdr:colOff>
      <xdr:row>95</xdr:row>
      <xdr:rowOff>30087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21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46614</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5991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37136</xdr:rowOff>
    </xdr:from>
    <xdr:to>
      <xdr:col>76</xdr:col>
      <xdr:colOff>165100</xdr:colOff>
      <xdr:row>95</xdr:row>
      <xdr:rowOff>138736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32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155263</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10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52324</xdr:rowOff>
    </xdr:from>
    <xdr:to>
      <xdr:col>72</xdr:col>
      <xdr:colOff>38100</xdr:colOff>
      <xdr:row>94</xdr:row>
      <xdr:rowOff>153924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16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170451</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5943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21239</xdr:rowOff>
    </xdr:from>
    <xdr:to>
      <xdr:col>67</xdr:col>
      <xdr:colOff>101600</xdr:colOff>
      <xdr:row>95</xdr:row>
      <xdr:rowOff>122839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3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139366</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08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50912</xdr:rowOff>
    </xdr:from>
    <xdr:to>
      <xdr:col>116</xdr:col>
      <xdr:colOff>63500</xdr:colOff>
      <xdr:row>58</xdr:row>
      <xdr:rowOff>51003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9995012"/>
          <a:ext cx="8382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50912</xdr:rowOff>
    </xdr:from>
    <xdr:to>
      <xdr:col>111</xdr:col>
      <xdr:colOff>177800</xdr:colOff>
      <xdr:row>58</xdr:row>
      <xdr:rowOff>50912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99950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50912</xdr:rowOff>
    </xdr:from>
    <xdr:to>
      <xdr:col>107</xdr:col>
      <xdr:colOff>50800</xdr:colOff>
      <xdr:row>58</xdr:row>
      <xdr:rowOff>51186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9995012"/>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50912</xdr:rowOff>
    </xdr:from>
    <xdr:to>
      <xdr:col>102</xdr:col>
      <xdr:colOff>114300</xdr:colOff>
      <xdr:row>58</xdr:row>
      <xdr:rowOff>51186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9995012"/>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203</xdr:rowOff>
    </xdr:from>
    <xdr:to>
      <xdr:col>116</xdr:col>
      <xdr:colOff>114300</xdr:colOff>
      <xdr:row>58</xdr:row>
      <xdr:rowOff>101803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994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131030</xdr:rowOff>
    </xdr:from>
    <xdr:ext cx="378565"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732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112</xdr:rowOff>
    </xdr:from>
    <xdr:to>
      <xdr:col>112</xdr:col>
      <xdr:colOff>38100</xdr:colOff>
      <xdr:row>58</xdr:row>
      <xdr:rowOff>101712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99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118239</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4017" y="9719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112</xdr:rowOff>
    </xdr:from>
    <xdr:to>
      <xdr:col>107</xdr:col>
      <xdr:colOff>101600</xdr:colOff>
      <xdr:row>58</xdr:row>
      <xdr:rowOff>101712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99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118239</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5017" y="9719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386</xdr:rowOff>
    </xdr:from>
    <xdr:to>
      <xdr:col>102</xdr:col>
      <xdr:colOff>165100</xdr:colOff>
      <xdr:row>58</xdr:row>
      <xdr:rowOff>101986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994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93113</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6017" y="10037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112</xdr:rowOff>
    </xdr:from>
    <xdr:to>
      <xdr:col>98</xdr:col>
      <xdr:colOff>38100</xdr:colOff>
      <xdr:row>58</xdr:row>
      <xdr:rowOff>101712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99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92839</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7017" y="100369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74092</xdr:rowOff>
    </xdr:from>
    <xdr:to>
      <xdr:col>116</xdr:col>
      <xdr:colOff>63500</xdr:colOff>
      <xdr:row>74</xdr:row>
      <xdr:rowOff>12729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1323300" y="12075592"/>
          <a:ext cx="838200" cy="62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74092</xdr:rowOff>
    </xdr:from>
    <xdr:to>
      <xdr:col>111</xdr:col>
      <xdr:colOff>177800</xdr:colOff>
      <xdr:row>70</xdr:row>
      <xdr:rowOff>168928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075592"/>
          <a:ext cx="889000" cy="9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168928</xdr:rowOff>
    </xdr:from>
    <xdr:to>
      <xdr:col>107</xdr:col>
      <xdr:colOff>50800</xdr:colOff>
      <xdr:row>71</xdr:row>
      <xdr:rowOff>137839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170428"/>
          <a:ext cx="889000" cy="14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16518</xdr:rowOff>
    </xdr:from>
    <xdr:to>
      <xdr:col>102</xdr:col>
      <xdr:colOff>114300</xdr:colOff>
      <xdr:row>71</xdr:row>
      <xdr:rowOff>137839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2189468"/>
          <a:ext cx="889000" cy="12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133379</xdr:rowOff>
    </xdr:from>
    <xdr:to>
      <xdr:col>116</xdr:col>
      <xdr:colOff>114300</xdr:colOff>
      <xdr:row>74</xdr:row>
      <xdr:rowOff>63529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64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156256</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50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23292</xdr:rowOff>
    </xdr:from>
    <xdr:to>
      <xdr:col>112</xdr:col>
      <xdr:colOff>38100</xdr:colOff>
      <xdr:row>70</xdr:row>
      <xdr:rowOff>124892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02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68</xdr:row>
      <xdr:rowOff>141419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180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118128</xdr:rowOff>
    </xdr:from>
    <xdr:to>
      <xdr:col>107</xdr:col>
      <xdr:colOff>101600</xdr:colOff>
      <xdr:row>71</xdr:row>
      <xdr:rowOff>48278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11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64805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189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87039</xdr:rowOff>
    </xdr:from>
    <xdr:to>
      <xdr:col>102</xdr:col>
      <xdr:colOff>165100</xdr:colOff>
      <xdr:row>72</xdr:row>
      <xdr:rowOff>17189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25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33716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03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137168</xdr:rowOff>
    </xdr:from>
    <xdr:to>
      <xdr:col>98</xdr:col>
      <xdr:colOff>38100</xdr:colOff>
      <xdr:row>71</xdr:row>
      <xdr:rowOff>67318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13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83845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191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歳出決算総額は、住民一人当たり</a:t>
          </a:r>
          <a:r>
            <a:rPr kumimoji="1" lang="en-US" altLang="ja-JP" sz="1100">
              <a:solidFill>
                <a:sysClr val="windowText" lastClr="000000"/>
              </a:solidFill>
              <a:effectLst/>
              <a:latin typeface="+mn-lt"/>
              <a:ea typeface="+mn-ea"/>
              <a:cs typeface="+mn-cs"/>
            </a:rPr>
            <a:t>900,819</a:t>
          </a:r>
          <a:r>
            <a:rPr kumimoji="1" lang="ja-JP" altLang="ja-JP" sz="1100">
              <a:solidFill>
                <a:sysClr val="windowText" lastClr="000000"/>
              </a:solidFill>
              <a:effectLst/>
              <a:latin typeface="+mn-lt"/>
              <a:ea typeface="+mn-ea"/>
              <a:cs typeface="+mn-cs"/>
            </a:rPr>
            <a:t>円となっており、前年度比</a:t>
          </a:r>
          <a:r>
            <a:rPr kumimoji="1" lang="en-US" altLang="ja-JP" sz="1100">
              <a:solidFill>
                <a:sysClr val="windowText" lastClr="000000"/>
              </a:solidFill>
              <a:effectLst/>
              <a:latin typeface="+mn-lt"/>
              <a:ea typeface="+mn-ea"/>
              <a:cs typeface="+mn-cs"/>
            </a:rPr>
            <a:t>126,221</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となった。主な構成項目では、人件費は、合併時の</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年度から</a:t>
          </a:r>
          <a:r>
            <a:rPr kumimoji="1" lang="en-US" altLang="ja-JP" sz="1100">
              <a:solidFill>
                <a:sysClr val="windowText" lastClr="000000"/>
              </a:solidFill>
              <a:effectLst/>
              <a:latin typeface="+mn-lt"/>
              <a:ea typeface="+mn-ea"/>
              <a:cs typeface="+mn-cs"/>
            </a:rPr>
            <a:t>23</a:t>
          </a:r>
          <a:r>
            <a:rPr kumimoji="1" lang="ja-JP" altLang="ja-JP" sz="1100">
              <a:solidFill>
                <a:sysClr val="windowText" lastClr="000000"/>
              </a:solidFill>
              <a:effectLst/>
              <a:latin typeface="+mn-lt"/>
              <a:ea typeface="+mn-ea"/>
              <a:cs typeface="+mn-cs"/>
            </a:rPr>
            <a:t>年度までは退職者不補充により減少傾向が続き、近年は事務量の増大に伴う新規職員や会計年度任用職員の採用等により、</a:t>
          </a:r>
          <a:r>
            <a:rPr kumimoji="1" lang="en-US" altLang="ja-JP" sz="1100">
              <a:solidFill>
                <a:sysClr val="windowText" lastClr="000000"/>
              </a:solidFill>
              <a:effectLst/>
              <a:latin typeface="+mn-lt"/>
              <a:ea typeface="+mn-ea"/>
              <a:cs typeface="+mn-cs"/>
            </a:rPr>
            <a:t>R4</a:t>
          </a:r>
          <a:r>
            <a:rPr kumimoji="1" lang="ja-JP" altLang="ja-JP" sz="1100">
              <a:solidFill>
                <a:sysClr val="windowText" lastClr="000000"/>
              </a:solidFill>
              <a:effectLst/>
              <a:latin typeface="+mn-lt"/>
              <a:ea typeface="+mn-ea"/>
              <a:cs typeface="+mn-cs"/>
            </a:rPr>
            <a:t>年度以降は増加に転じている。物件費は、</a:t>
          </a:r>
          <a:r>
            <a:rPr kumimoji="1" lang="ja-JP" altLang="ja-JP" sz="1100">
              <a:solidFill>
                <a:schemeClr val="dk1"/>
              </a:solidFill>
              <a:effectLst/>
              <a:latin typeface="+mn-lt"/>
              <a:ea typeface="+mn-ea"/>
              <a:cs typeface="+mn-cs"/>
            </a:rPr>
            <a:t>ふるさと寄附金事業に係る物件費の増</a:t>
          </a:r>
          <a:r>
            <a:rPr kumimoji="1" lang="ja-JP" altLang="en-US" sz="1100">
              <a:solidFill>
                <a:schemeClr val="dk1"/>
              </a:solidFill>
              <a:effectLst/>
              <a:latin typeface="+mn-lt"/>
              <a:ea typeface="+mn-ea"/>
              <a:cs typeface="+mn-cs"/>
            </a:rPr>
            <a:t>及び</a:t>
          </a:r>
          <a:r>
            <a:rPr kumimoji="1" lang="ja-JP" altLang="en-US" sz="1100">
              <a:solidFill>
                <a:sysClr val="windowText" lastClr="000000"/>
              </a:solidFill>
              <a:effectLst/>
              <a:latin typeface="+mn-lt"/>
              <a:ea typeface="+mn-ea"/>
              <a:cs typeface="+mn-cs"/>
            </a:rPr>
            <a:t>物価</a:t>
          </a:r>
          <a:r>
            <a:rPr kumimoji="1" lang="ja-JP" altLang="ja-JP" sz="1100">
              <a:solidFill>
                <a:sysClr val="windowText" lastClr="000000"/>
              </a:solidFill>
              <a:effectLst/>
              <a:latin typeface="+mn-lt"/>
              <a:ea typeface="+mn-ea"/>
              <a:cs typeface="+mn-cs"/>
            </a:rPr>
            <a:t>高騰の影響により経常的な物件費は増加傾向となって</a:t>
          </a:r>
          <a:r>
            <a:rPr kumimoji="1" lang="ja-JP" altLang="en-US" sz="1100">
              <a:solidFill>
                <a:sysClr val="windowText" lastClr="000000"/>
              </a:solidFill>
              <a:effectLst/>
              <a:latin typeface="+mn-lt"/>
              <a:ea typeface="+mn-ea"/>
              <a:cs typeface="+mn-cs"/>
            </a:rPr>
            <a:t>いる。</a:t>
          </a:r>
          <a:r>
            <a:rPr kumimoji="1" lang="ja-JP" altLang="ja-JP" sz="1100">
              <a:solidFill>
                <a:sysClr val="windowText" lastClr="000000"/>
              </a:solidFill>
              <a:effectLst/>
              <a:latin typeface="+mn-lt"/>
              <a:ea typeface="+mn-ea"/>
              <a:cs typeface="+mn-cs"/>
            </a:rPr>
            <a:t>新型コロナウイルス感染症対応地方創生臨時交付金事業に係る物件費の減等</a:t>
          </a:r>
          <a:r>
            <a:rPr kumimoji="1" lang="ja-JP" altLang="en-US" sz="1100">
              <a:solidFill>
                <a:sysClr val="windowText" lastClr="000000"/>
              </a:solidFill>
              <a:effectLst/>
              <a:latin typeface="+mn-lt"/>
              <a:ea typeface="+mn-ea"/>
              <a:cs typeface="+mn-cs"/>
            </a:rPr>
            <a:t>はあったものの</a:t>
          </a:r>
          <a:r>
            <a:rPr kumimoji="1" lang="ja-JP" altLang="ja-JP" sz="1100">
              <a:solidFill>
                <a:sysClr val="windowText" lastClr="000000"/>
              </a:solidFill>
              <a:effectLst/>
              <a:latin typeface="+mn-lt"/>
              <a:ea typeface="+mn-ea"/>
              <a:cs typeface="+mn-cs"/>
            </a:rPr>
            <a:t>、前年度から</a:t>
          </a:r>
          <a:r>
            <a:rPr kumimoji="1" lang="en-US" altLang="ja-JP" sz="1100">
              <a:solidFill>
                <a:sysClr val="windowText" lastClr="000000"/>
              </a:solidFill>
              <a:effectLst/>
              <a:latin typeface="+mn-lt"/>
              <a:ea typeface="+mn-ea"/>
              <a:cs typeface="+mn-cs"/>
            </a:rPr>
            <a:t>37,670</a:t>
          </a:r>
          <a:r>
            <a:rPr kumimoji="1" lang="ja-JP" altLang="en-US" sz="1100">
              <a:solidFill>
                <a:sysClr val="windowText" lastClr="000000"/>
              </a:solidFill>
              <a:effectLst/>
              <a:latin typeface="+mn-lt"/>
              <a:ea typeface="+mn-ea"/>
              <a:cs typeface="+mn-cs"/>
            </a:rPr>
            <a:t>円の増</a:t>
          </a:r>
          <a:r>
            <a:rPr kumimoji="1" lang="ja-JP" altLang="ja-JP" sz="1100">
              <a:solidFill>
                <a:sysClr val="windowText" lastClr="000000"/>
              </a:solidFill>
              <a:effectLst/>
              <a:latin typeface="+mn-lt"/>
              <a:ea typeface="+mn-ea"/>
              <a:cs typeface="+mn-cs"/>
            </a:rPr>
            <a:t>となった。扶助費は、</a:t>
          </a:r>
          <a:r>
            <a:rPr kumimoji="1" lang="ja-JP" altLang="ja-JP" sz="1100">
              <a:solidFill>
                <a:schemeClr val="dk1"/>
              </a:solidFill>
              <a:effectLst/>
              <a:latin typeface="+mn-lt"/>
              <a:ea typeface="+mn-ea"/>
              <a:cs typeface="+mn-cs"/>
            </a:rPr>
            <a:t>障害介護給付費や障害児給付費、</a:t>
          </a:r>
          <a:r>
            <a:rPr kumimoji="1" lang="ja-JP" altLang="ja-JP" sz="1100">
              <a:solidFill>
                <a:sysClr val="windowText" lastClr="000000"/>
              </a:solidFill>
              <a:effectLst/>
              <a:latin typeface="+mn-lt"/>
              <a:ea typeface="+mn-ea"/>
              <a:cs typeface="+mn-cs"/>
            </a:rPr>
            <a:t>子どものための教育・保育給付費負担金等が年々増加しており、前年度比</a:t>
          </a:r>
          <a:r>
            <a:rPr kumimoji="1" lang="en-US" altLang="ja-JP" sz="1100">
              <a:solidFill>
                <a:sysClr val="windowText" lastClr="000000"/>
              </a:solidFill>
              <a:effectLst/>
              <a:latin typeface="+mn-lt"/>
              <a:ea typeface="+mn-ea"/>
              <a:cs typeface="+mn-cs"/>
            </a:rPr>
            <a:t>24,924</a:t>
          </a:r>
          <a:r>
            <a:rPr kumimoji="1" lang="ja-JP" altLang="ja-JP" sz="1100">
              <a:solidFill>
                <a:sysClr val="windowText" lastClr="000000"/>
              </a:solidFill>
              <a:effectLst/>
              <a:latin typeface="+mn-lt"/>
              <a:ea typeface="+mn-ea"/>
              <a:cs typeface="+mn-cs"/>
            </a:rPr>
            <a:t>円の増となった。補助費は、一部事務組合負担金</a:t>
          </a:r>
          <a:r>
            <a:rPr kumimoji="1" lang="ja-JP" altLang="en-US" sz="1100">
              <a:solidFill>
                <a:sysClr val="windowText" lastClr="000000"/>
              </a:solidFill>
              <a:effectLst/>
              <a:latin typeface="+mn-lt"/>
              <a:ea typeface="+mn-ea"/>
              <a:cs typeface="+mn-cs"/>
            </a:rPr>
            <a:t>が減となる一方で、</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年度から下水道事業について公営企業会計を適応し、繰出金から補助金へ取扱を変更し</a:t>
          </a:r>
          <a:r>
            <a:rPr kumimoji="1" lang="ja-JP" altLang="en-US" sz="1100">
              <a:solidFill>
                <a:sysClr val="windowText" lastClr="000000"/>
              </a:solidFill>
              <a:effectLst/>
              <a:latin typeface="+mn-lt"/>
              <a:ea typeface="+mn-ea"/>
              <a:cs typeface="+mn-cs"/>
            </a:rPr>
            <a:t>たことによる増</a:t>
          </a:r>
          <a:r>
            <a:rPr kumimoji="1" lang="ja-JP" altLang="ja-JP" sz="1100">
              <a:solidFill>
                <a:sysClr val="windowText" lastClr="000000"/>
              </a:solidFill>
              <a:effectLst/>
              <a:latin typeface="+mn-lt"/>
              <a:ea typeface="+mn-ea"/>
              <a:cs typeface="+mn-cs"/>
            </a:rPr>
            <a:t>等により前年度比</a:t>
          </a:r>
          <a:r>
            <a:rPr kumimoji="1" lang="en-US" altLang="ja-JP" sz="1100">
              <a:solidFill>
                <a:sysClr val="windowText" lastClr="000000"/>
              </a:solidFill>
              <a:effectLst/>
              <a:latin typeface="+mn-lt"/>
              <a:ea typeface="+mn-ea"/>
              <a:cs typeface="+mn-cs"/>
            </a:rPr>
            <a:t>12,165</a:t>
          </a:r>
          <a:r>
            <a:rPr kumimoji="1" lang="ja-JP" altLang="ja-JP" sz="1100">
              <a:solidFill>
                <a:sysClr val="windowText" lastClr="000000"/>
              </a:solidFill>
              <a:effectLst/>
              <a:latin typeface="+mn-lt"/>
              <a:ea typeface="+mn-ea"/>
              <a:cs typeface="+mn-cs"/>
            </a:rPr>
            <a:t>円の増となった。普通建設事業費は、</a:t>
          </a:r>
          <a:r>
            <a:rPr kumimoji="1" lang="ja-JP" altLang="en-US" sz="1100">
              <a:solidFill>
                <a:sysClr val="windowText" lastClr="000000"/>
              </a:solidFill>
              <a:effectLst/>
              <a:latin typeface="+mn-lt"/>
              <a:ea typeface="+mn-ea"/>
              <a:cs typeface="+mn-cs"/>
            </a:rPr>
            <a:t>町営住宅解体事業</a:t>
          </a:r>
          <a:r>
            <a:rPr kumimoji="1" lang="ja-JP" altLang="ja-JP" sz="1100">
              <a:solidFill>
                <a:sysClr val="windowText" lastClr="000000"/>
              </a:solidFill>
              <a:effectLst/>
              <a:latin typeface="+mn-lt"/>
              <a:ea typeface="+mn-ea"/>
              <a:cs typeface="+mn-cs"/>
            </a:rPr>
            <a:t>、保育所整備事業補助金</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減等により前年度比△</a:t>
          </a:r>
          <a:r>
            <a:rPr kumimoji="1" lang="en-US" altLang="ja-JP" sz="1100">
              <a:solidFill>
                <a:sysClr val="windowText" lastClr="000000"/>
              </a:solidFill>
              <a:effectLst/>
              <a:latin typeface="+mn-lt"/>
              <a:ea typeface="+mn-ea"/>
              <a:cs typeface="+mn-cs"/>
            </a:rPr>
            <a:t>11,748</a:t>
          </a:r>
          <a:r>
            <a:rPr kumimoji="1" lang="ja-JP" altLang="ja-JP" sz="1100">
              <a:solidFill>
                <a:sysClr val="windowText" lastClr="000000"/>
              </a:solidFill>
              <a:effectLst/>
              <a:latin typeface="+mn-lt"/>
              <a:ea typeface="+mn-ea"/>
              <a:cs typeface="+mn-cs"/>
            </a:rPr>
            <a:t>円の減となった。今後は、合併特例債が借入上限額まで達したことにより、新たな特定財源の確保に努め</a:t>
          </a:r>
          <a:r>
            <a:rPr kumimoji="1" lang="ja-JP" altLang="en-US" sz="1100">
              <a:solidFill>
                <a:sysClr val="windowText" lastClr="000000"/>
              </a:solidFill>
              <a:effectLst/>
              <a:latin typeface="+mn-lt"/>
              <a:ea typeface="+mn-ea"/>
              <a:cs typeface="+mn-cs"/>
            </a:rPr>
            <a:t>る</a:t>
          </a:r>
          <a:r>
            <a:rPr kumimoji="1" lang="ja-JP" altLang="ja-JP" sz="1100">
              <a:solidFill>
                <a:sysClr val="windowText" lastClr="000000"/>
              </a:solidFill>
              <a:effectLst/>
              <a:latin typeface="+mn-lt"/>
              <a:ea typeface="+mn-ea"/>
              <a:cs typeface="+mn-cs"/>
            </a:rPr>
            <a:t>。公債費は、</a:t>
          </a:r>
          <a:r>
            <a:rPr kumimoji="1" lang="en-US" altLang="ja-JP" sz="1100">
              <a:solidFill>
                <a:sysClr val="windowText" lastClr="000000"/>
              </a:solidFill>
              <a:effectLst/>
              <a:latin typeface="+mn-lt"/>
              <a:ea typeface="+mn-ea"/>
              <a:cs typeface="+mn-cs"/>
            </a:rPr>
            <a:t>R3</a:t>
          </a:r>
          <a:r>
            <a:rPr kumimoji="1" lang="ja-JP" altLang="ja-JP" sz="1100">
              <a:solidFill>
                <a:sysClr val="windowText" lastClr="000000"/>
              </a:solidFill>
              <a:effectLst/>
              <a:latin typeface="+mn-lt"/>
              <a:ea typeface="+mn-ea"/>
              <a:cs typeface="+mn-cs"/>
            </a:rPr>
            <a:t>年度が償還額のピークとなっており、その後は減少していく見込である。積立金は、教育施設整備基金積立金や</a:t>
          </a:r>
          <a:r>
            <a:rPr kumimoji="1" lang="ja-JP" altLang="en-US" sz="1100">
              <a:solidFill>
                <a:sysClr val="windowText" lastClr="000000"/>
              </a:solidFill>
              <a:effectLst/>
              <a:latin typeface="+mn-lt"/>
              <a:ea typeface="+mn-ea"/>
              <a:cs typeface="+mn-cs"/>
            </a:rPr>
            <a:t>町営住宅整備基金積立金</a:t>
          </a:r>
          <a:r>
            <a:rPr kumimoji="1" lang="ja-JP" altLang="ja-JP" sz="1100">
              <a:solidFill>
                <a:sysClr val="windowText" lastClr="000000"/>
              </a:solidFill>
              <a:effectLst/>
              <a:latin typeface="+mn-lt"/>
              <a:ea typeface="+mn-ea"/>
              <a:cs typeface="+mn-cs"/>
            </a:rPr>
            <a:t>等が減となったが、ふるさと寄附金基金積立金や</a:t>
          </a:r>
          <a:r>
            <a:rPr kumimoji="1" lang="ja-JP" altLang="en-US" sz="1100">
              <a:solidFill>
                <a:sysClr val="windowText" lastClr="000000"/>
              </a:solidFill>
              <a:effectLst/>
              <a:latin typeface="+mn-lt"/>
              <a:ea typeface="+mn-ea"/>
              <a:cs typeface="+mn-cs"/>
            </a:rPr>
            <a:t>定住総合対策基金積立金</a:t>
          </a:r>
          <a:r>
            <a:rPr kumimoji="1" lang="ja-JP" altLang="ja-JP" sz="1100">
              <a:solidFill>
                <a:sysClr val="windowText" lastClr="000000"/>
              </a:solidFill>
              <a:effectLst/>
              <a:latin typeface="+mn-lt"/>
              <a:ea typeface="+mn-ea"/>
              <a:cs typeface="+mn-cs"/>
            </a:rPr>
            <a:t>の増により、前年度比</a:t>
          </a:r>
          <a:r>
            <a:rPr kumimoji="1" lang="en-US" altLang="ja-JP" sz="1100">
              <a:solidFill>
                <a:sysClr val="windowText" lastClr="000000"/>
              </a:solidFill>
              <a:effectLst/>
              <a:latin typeface="+mn-lt"/>
              <a:ea typeface="+mn-ea"/>
              <a:cs typeface="+mn-cs"/>
            </a:rPr>
            <a:t>81,584</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大幅な</a:t>
          </a:r>
          <a:r>
            <a:rPr kumimoji="1" lang="ja-JP" altLang="ja-JP" sz="1100">
              <a:solidFill>
                <a:sysClr val="windowText" lastClr="000000"/>
              </a:solidFill>
              <a:effectLst/>
              <a:latin typeface="+mn-lt"/>
              <a:ea typeface="+mn-ea"/>
              <a:cs typeface="+mn-cs"/>
            </a:rPr>
            <a:t>増となった。繰出金は、後期高齢者医療特別会計繰出金</a:t>
          </a:r>
          <a:r>
            <a:rPr kumimoji="1" lang="ja-JP" altLang="en-US" sz="1100">
              <a:solidFill>
                <a:sysClr val="windowText" lastClr="000000"/>
              </a:solidFill>
              <a:effectLst/>
              <a:latin typeface="+mn-lt"/>
              <a:ea typeface="+mn-ea"/>
              <a:cs typeface="+mn-cs"/>
            </a:rPr>
            <a:t>が増となった一方で、</a:t>
          </a:r>
          <a:r>
            <a:rPr kumimoji="1" lang="ja-JP" altLang="ja-JP" sz="1100">
              <a:solidFill>
                <a:sysClr val="windowText" lastClr="000000"/>
              </a:solidFill>
              <a:effectLst/>
              <a:latin typeface="+mn-lt"/>
              <a:ea typeface="+mn-ea"/>
              <a:cs typeface="+mn-cs"/>
            </a:rPr>
            <a:t>下水道事業</a:t>
          </a:r>
          <a:r>
            <a:rPr kumimoji="1" lang="ja-JP" altLang="en-US" sz="1100">
              <a:solidFill>
                <a:sysClr val="windowText" lastClr="000000"/>
              </a:solidFill>
              <a:effectLst/>
              <a:latin typeface="+mn-lt"/>
              <a:ea typeface="+mn-ea"/>
              <a:cs typeface="+mn-cs"/>
            </a:rPr>
            <a:t>に係る</a:t>
          </a:r>
          <a:r>
            <a:rPr kumimoji="1" lang="ja-JP" altLang="ja-JP" sz="1100">
              <a:solidFill>
                <a:sysClr val="windowText" lastClr="000000"/>
              </a:solidFill>
              <a:effectLst/>
              <a:latin typeface="+mn-lt"/>
              <a:ea typeface="+mn-ea"/>
              <a:cs typeface="+mn-cs"/>
            </a:rPr>
            <a:t>繰出金</a:t>
          </a:r>
          <a:r>
            <a:rPr kumimoji="1" lang="ja-JP" altLang="en-US" sz="1100">
              <a:solidFill>
                <a:sysClr val="windowText" lastClr="000000"/>
              </a:solidFill>
              <a:effectLst/>
              <a:latin typeface="+mn-lt"/>
              <a:ea typeface="+mn-ea"/>
              <a:cs typeface="+mn-cs"/>
            </a:rPr>
            <a:t>の皆減</a:t>
          </a:r>
          <a:r>
            <a:rPr kumimoji="1" lang="ja-JP" altLang="ja-JP" sz="1100">
              <a:solidFill>
                <a:sysClr val="windowText" lastClr="000000"/>
              </a:solidFill>
              <a:effectLst/>
              <a:latin typeface="+mn-lt"/>
              <a:ea typeface="+mn-ea"/>
              <a:cs typeface="+mn-cs"/>
            </a:rPr>
            <a:t>等により前年度比</a:t>
          </a:r>
          <a:r>
            <a:rPr kumimoji="1" lang="en-US" altLang="ja-JP" sz="1100">
              <a:solidFill>
                <a:sysClr val="windowText" lastClr="000000"/>
              </a:solidFill>
              <a:effectLst/>
              <a:latin typeface="+mn-lt"/>
              <a:ea typeface="+mn-ea"/>
              <a:cs typeface="+mn-cs"/>
            </a:rPr>
            <a:t>19,121</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大幅な減</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が、依然として</a:t>
          </a:r>
          <a:r>
            <a:rPr kumimoji="1" lang="ja-JP" altLang="ja-JP" sz="1100">
              <a:solidFill>
                <a:sysClr val="windowText" lastClr="000000"/>
              </a:solidFill>
              <a:effectLst/>
              <a:latin typeface="+mn-lt"/>
              <a:ea typeface="+mn-ea"/>
              <a:cs typeface="+mn-cs"/>
            </a:rPr>
            <a:t>全国平均及び類似団体平均より高い水準で推移している</a:t>
          </a:r>
          <a:r>
            <a:rPr kumimoji="1" lang="ja-JP" altLang="en-US" sz="1100">
              <a:solidFill>
                <a:sysClr val="windowText" lastClr="000000"/>
              </a:solidFill>
              <a:effectLst/>
              <a:latin typeface="+mn-lt"/>
              <a:ea typeface="+mn-ea"/>
              <a:cs typeface="+mn-cs"/>
            </a:rPr>
            <a:t>。</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169418</xdr:rowOff>
    </xdr:from>
    <xdr:to>
      <xdr:col>24</xdr:col>
      <xdr:colOff>63500</xdr:colOff>
      <xdr:row>33</xdr:row>
      <xdr:rowOff>17399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55818"/>
          <a:ext cx="838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17399</xdr:rowOff>
    </xdr:from>
    <xdr:to>
      <xdr:col>19</xdr:col>
      <xdr:colOff>177800</xdr:colOff>
      <xdr:row>33</xdr:row>
      <xdr:rowOff>59690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75249"/>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59690</xdr:rowOff>
    </xdr:from>
    <xdr:to>
      <xdr:col>15</xdr:col>
      <xdr:colOff>50800</xdr:colOff>
      <xdr:row>33</xdr:row>
      <xdr:rowOff>133223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17540"/>
          <a:ext cx="889000" cy="7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104267</xdr:rowOff>
    </xdr:from>
    <xdr:to>
      <xdr:col>10</xdr:col>
      <xdr:colOff>114300</xdr:colOff>
      <xdr:row>33</xdr:row>
      <xdr:rowOff>133223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762117"/>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118618</xdr:rowOff>
    </xdr:from>
    <xdr:to>
      <xdr:col>24</xdr:col>
      <xdr:colOff>114300</xdr:colOff>
      <xdr:row>33</xdr:row>
      <xdr:rowOff>48768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0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141495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5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138049</xdr:rowOff>
    </xdr:from>
    <xdr:to>
      <xdr:col>20</xdr:col>
      <xdr:colOff>38100</xdr:colOff>
      <xdr:row>33</xdr:row>
      <xdr:rowOff>68199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2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84726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8890</xdr:rowOff>
    </xdr:from>
    <xdr:to>
      <xdr:col>15</xdr:col>
      <xdr:colOff>101600</xdr:colOff>
      <xdr:row>33</xdr:row>
      <xdr:rowOff>110490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6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127017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4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82423</xdr:rowOff>
    </xdr:from>
    <xdr:to>
      <xdr:col>10</xdr:col>
      <xdr:colOff>165100</xdr:colOff>
      <xdr:row>34</xdr:row>
      <xdr:rowOff>12573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4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29100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1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53467</xdr:rowOff>
    </xdr:from>
    <xdr:to>
      <xdr:col>6</xdr:col>
      <xdr:colOff>38100</xdr:colOff>
      <xdr:row>33</xdr:row>
      <xdr:rowOff>155067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1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86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134621</xdr:rowOff>
    </xdr:from>
    <xdr:to>
      <xdr:col>24</xdr:col>
      <xdr:colOff>63500</xdr:colOff>
      <xdr:row>53</xdr:row>
      <xdr:rowOff>42221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8707121"/>
          <a:ext cx="838200" cy="42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42221</xdr:rowOff>
    </xdr:from>
    <xdr:to>
      <xdr:col>19</xdr:col>
      <xdr:colOff>177800</xdr:colOff>
      <xdr:row>53</xdr:row>
      <xdr:rowOff>156532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129071"/>
          <a:ext cx="889000" cy="11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18378</xdr:rowOff>
    </xdr:from>
    <xdr:to>
      <xdr:col>15</xdr:col>
      <xdr:colOff>50800</xdr:colOff>
      <xdr:row>53</xdr:row>
      <xdr:rowOff>156532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8762328"/>
          <a:ext cx="889000" cy="48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18378</xdr:rowOff>
    </xdr:from>
    <xdr:to>
      <xdr:col>10</xdr:col>
      <xdr:colOff>114300</xdr:colOff>
      <xdr:row>52</xdr:row>
      <xdr:rowOff>8000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8762328"/>
          <a:ext cx="889000" cy="16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83821</xdr:rowOff>
    </xdr:from>
    <xdr:to>
      <xdr:col>24</xdr:col>
      <xdr:colOff>114300</xdr:colOff>
      <xdr:row>51</xdr:row>
      <xdr:rowOff>13971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865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36848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60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162871</xdr:rowOff>
    </xdr:from>
    <xdr:to>
      <xdr:col>20</xdr:col>
      <xdr:colOff>38100</xdr:colOff>
      <xdr:row>53</xdr:row>
      <xdr:rowOff>93021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07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109548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8853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105732</xdr:rowOff>
    </xdr:from>
    <xdr:to>
      <xdr:col>15</xdr:col>
      <xdr:colOff>101600</xdr:colOff>
      <xdr:row>54</xdr:row>
      <xdr:rowOff>35882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19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52409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89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139028</xdr:rowOff>
    </xdr:from>
    <xdr:to>
      <xdr:col>10</xdr:col>
      <xdr:colOff>165100</xdr:colOff>
      <xdr:row>51</xdr:row>
      <xdr:rowOff>69178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871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85705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848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128650</xdr:rowOff>
    </xdr:from>
    <xdr:to>
      <xdr:col>6</xdr:col>
      <xdr:colOff>38100</xdr:colOff>
      <xdr:row>52</xdr:row>
      <xdr:rowOff>58800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8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75327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64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82413</xdr:rowOff>
    </xdr:from>
    <xdr:to>
      <xdr:col>24</xdr:col>
      <xdr:colOff>63500</xdr:colOff>
      <xdr:row>74</xdr:row>
      <xdr:rowOff>58829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98263"/>
          <a:ext cx="838200" cy="14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58829</xdr:rowOff>
    </xdr:from>
    <xdr:to>
      <xdr:col>19</xdr:col>
      <xdr:colOff>177800</xdr:colOff>
      <xdr:row>74</xdr:row>
      <xdr:rowOff>84524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46129"/>
          <a:ext cx="889000" cy="2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84524</xdr:rowOff>
    </xdr:from>
    <xdr:to>
      <xdr:col>15</xdr:col>
      <xdr:colOff>50800</xdr:colOff>
      <xdr:row>74</xdr:row>
      <xdr:rowOff>85522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771824"/>
          <a:ext cx="889000" cy="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85522</xdr:rowOff>
    </xdr:from>
    <xdr:to>
      <xdr:col>10</xdr:col>
      <xdr:colOff>114300</xdr:colOff>
      <xdr:row>75</xdr:row>
      <xdr:rowOff>46507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72822"/>
          <a:ext cx="889000" cy="13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31613</xdr:rowOff>
    </xdr:from>
    <xdr:to>
      <xdr:col>24</xdr:col>
      <xdr:colOff>114300</xdr:colOff>
      <xdr:row>73</xdr:row>
      <xdr:rowOff>133213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4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54490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98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8029</xdr:rowOff>
    </xdr:from>
    <xdr:to>
      <xdr:col>20</xdr:col>
      <xdr:colOff>38100</xdr:colOff>
      <xdr:row>74</xdr:row>
      <xdr:rowOff>109629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9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126156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70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33724</xdr:rowOff>
    </xdr:from>
    <xdr:to>
      <xdr:col>15</xdr:col>
      <xdr:colOff>101600</xdr:colOff>
      <xdr:row>74</xdr:row>
      <xdr:rowOff>135324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72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151851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496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34722</xdr:rowOff>
    </xdr:from>
    <xdr:to>
      <xdr:col>10</xdr:col>
      <xdr:colOff>165100</xdr:colOff>
      <xdr:row>74</xdr:row>
      <xdr:rowOff>136322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2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152849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97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167157</xdr:rowOff>
    </xdr:from>
    <xdr:to>
      <xdr:col>6</xdr:col>
      <xdr:colOff>38100</xdr:colOff>
      <xdr:row>75</xdr:row>
      <xdr:rowOff>97307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85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113834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62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9079</xdr:rowOff>
    </xdr:from>
    <xdr:to>
      <xdr:col>24</xdr:col>
      <xdr:colOff>63500</xdr:colOff>
      <xdr:row>97</xdr:row>
      <xdr:rowOff>102622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468279"/>
          <a:ext cx="838200" cy="26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9079</xdr:rowOff>
    </xdr:from>
    <xdr:to>
      <xdr:col>19</xdr:col>
      <xdr:colOff>177800</xdr:colOff>
      <xdr:row>96</xdr:row>
      <xdr:rowOff>98247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468279"/>
          <a:ext cx="889000" cy="8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76682</xdr:rowOff>
    </xdr:from>
    <xdr:to>
      <xdr:col>15</xdr:col>
      <xdr:colOff>50800</xdr:colOff>
      <xdr:row>96</xdr:row>
      <xdr:rowOff>98247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535882"/>
          <a:ext cx="8890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76682</xdr:rowOff>
    </xdr:from>
    <xdr:to>
      <xdr:col>10</xdr:col>
      <xdr:colOff>114300</xdr:colOff>
      <xdr:row>97</xdr:row>
      <xdr:rowOff>141391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35882"/>
          <a:ext cx="889000" cy="23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51822</xdr:rowOff>
    </xdr:from>
    <xdr:to>
      <xdr:col>24</xdr:col>
      <xdr:colOff>114300</xdr:colOff>
      <xdr:row>97</xdr:row>
      <xdr:rowOff>153422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8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74699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3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129729</xdr:rowOff>
    </xdr:from>
    <xdr:to>
      <xdr:col>20</xdr:col>
      <xdr:colOff>38100</xdr:colOff>
      <xdr:row>96</xdr:row>
      <xdr:rowOff>59879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1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76406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19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47447</xdr:rowOff>
    </xdr:from>
    <xdr:to>
      <xdr:col>15</xdr:col>
      <xdr:colOff>101600</xdr:colOff>
      <xdr:row>96</xdr:row>
      <xdr:rowOff>149047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0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165574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28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25882</xdr:rowOff>
    </xdr:from>
    <xdr:to>
      <xdr:col>10</xdr:col>
      <xdr:colOff>165100</xdr:colOff>
      <xdr:row>96</xdr:row>
      <xdr:rowOff>127482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8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144009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26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90591</xdr:rowOff>
    </xdr:from>
    <xdr:to>
      <xdr:col>6</xdr:col>
      <xdr:colOff>38100</xdr:colOff>
      <xdr:row>98</xdr:row>
      <xdr:rowOff>20741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2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37268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49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141333</xdr:rowOff>
    </xdr:from>
    <xdr:to>
      <xdr:col>55</xdr:col>
      <xdr:colOff>0</xdr:colOff>
      <xdr:row>38</xdr:row>
      <xdr:rowOff>153416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56433"/>
          <a:ext cx="8382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153416</xdr:rowOff>
    </xdr:from>
    <xdr:to>
      <xdr:col>50</xdr:col>
      <xdr:colOff>114300</xdr:colOff>
      <xdr:row>38</xdr:row>
      <xdr:rowOff>168765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668516"/>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162234</xdr:rowOff>
    </xdr:from>
    <xdr:to>
      <xdr:col>45</xdr:col>
      <xdr:colOff>177800</xdr:colOff>
      <xdr:row>38</xdr:row>
      <xdr:rowOff>168765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67733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109655</xdr:rowOff>
    </xdr:from>
    <xdr:to>
      <xdr:col>41</xdr:col>
      <xdr:colOff>50800</xdr:colOff>
      <xdr:row>38</xdr:row>
      <xdr:rowOff>162234</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624755"/>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90533</xdr:rowOff>
    </xdr:from>
    <xdr:to>
      <xdr:col>55</xdr:col>
      <xdr:colOff>50800</xdr:colOff>
      <xdr:row>39</xdr:row>
      <xdr:rowOff>20683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0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113410</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57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102616</xdr:rowOff>
    </xdr:from>
    <xdr:to>
      <xdr:col>50</xdr:col>
      <xdr:colOff>165100</xdr:colOff>
      <xdr:row>39</xdr:row>
      <xdr:rowOff>32766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1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23893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10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117965</xdr:rowOff>
    </xdr:from>
    <xdr:to>
      <xdr:col>46</xdr:col>
      <xdr:colOff>38100</xdr:colOff>
      <xdr:row>39</xdr:row>
      <xdr:rowOff>48115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3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39242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257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111434</xdr:rowOff>
    </xdr:from>
    <xdr:to>
      <xdr:col>41</xdr:col>
      <xdr:colOff>101600</xdr:colOff>
      <xdr:row>39</xdr:row>
      <xdr:rowOff>41584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2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32711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19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58855</xdr:rowOff>
    </xdr:from>
    <xdr:to>
      <xdr:col>36</xdr:col>
      <xdr:colOff>165100</xdr:colOff>
      <xdr:row>38</xdr:row>
      <xdr:rowOff>160455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7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5532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34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95885</xdr:rowOff>
    </xdr:from>
    <xdr:to>
      <xdr:col>55</xdr:col>
      <xdr:colOff>0</xdr:colOff>
      <xdr:row>56</xdr:row>
      <xdr:rowOff>148082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697085"/>
          <a:ext cx="8382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148082</xdr:rowOff>
    </xdr:from>
    <xdr:to>
      <xdr:col>50</xdr:col>
      <xdr:colOff>114300</xdr:colOff>
      <xdr:row>57</xdr:row>
      <xdr:rowOff>8312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749282"/>
          <a:ext cx="889000" cy="3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5512</xdr:rowOff>
    </xdr:from>
    <xdr:to>
      <xdr:col>45</xdr:col>
      <xdr:colOff>177800</xdr:colOff>
      <xdr:row>57</xdr:row>
      <xdr:rowOff>8312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778162"/>
          <a:ext cx="8890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5512</xdr:rowOff>
    </xdr:from>
    <xdr:to>
      <xdr:col>41</xdr:col>
      <xdr:colOff>50800</xdr:colOff>
      <xdr:row>57</xdr:row>
      <xdr:rowOff>20066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778162"/>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45085</xdr:rowOff>
    </xdr:from>
    <xdr:to>
      <xdr:col>55</xdr:col>
      <xdr:colOff>50800</xdr:colOff>
      <xdr:row>56</xdr:row>
      <xdr:rowOff>146685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64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67962</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49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97282</xdr:rowOff>
    </xdr:from>
    <xdr:to>
      <xdr:col>50</xdr:col>
      <xdr:colOff>165100</xdr:colOff>
      <xdr:row>57</xdr:row>
      <xdr:rowOff>27432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69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43959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473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128962</xdr:rowOff>
    </xdr:from>
    <xdr:to>
      <xdr:col>46</xdr:col>
      <xdr:colOff>38100</xdr:colOff>
      <xdr:row>57</xdr:row>
      <xdr:rowOff>59112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3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75639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0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126162</xdr:rowOff>
    </xdr:from>
    <xdr:to>
      <xdr:col>41</xdr:col>
      <xdr:colOff>101600</xdr:colOff>
      <xdr:row>57</xdr:row>
      <xdr:rowOff>56312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2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72839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50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140716</xdr:rowOff>
    </xdr:from>
    <xdr:to>
      <xdr:col>36</xdr:col>
      <xdr:colOff>165100</xdr:colOff>
      <xdr:row>57</xdr:row>
      <xdr:rowOff>70866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74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87393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51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83465</xdr:rowOff>
    </xdr:from>
    <xdr:to>
      <xdr:col>55</xdr:col>
      <xdr:colOff>0</xdr:colOff>
      <xdr:row>78</xdr:row>
      <xdr:rowOff>159646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56565"/>
          <a:ext cx="838200" cy="7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83465</xdr:rowOff>
    </xdr:from>
    <xdr:to>
      <xdr:col>50</xdr:col>
      <xdr:colOff>114300</xdr:colOff>
      <xdr:row>78</xdr:row>
      <xdr:rowOff>134062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456565"/>
          <a:ext cx="889000" cy="5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88646</xdr:rowOff>
    </xdr:from>
    <xdr:to>
      <xdr:col>45</xdr:col>
      <xdr:colOff>177800</xdr:colOff>
      <xdr:row>78</xdr:row>
      <xdr:rowOff>134062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61746"/>
          <a:ext cx="889000" cy="4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4083</xdr:rowOff>
    </xdr:from>
    <xdr:to>
      <xdr:col>41</xdr:col>
      <xdr:colOff>50800</xdr:colOff>
      <xdr:row>78</xdr:row>
      <xdr:rowOff>88646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77183"/>
          <a:ext cx="889000" cy="8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108846</xdr:rowOff>
    </xdr:from>
    <xdr:to>
      <xdr:col>55</xdr:col>
      <xdr:colOff>50800</xdr:colOff>
      <xdr:row>79</xdr:row>
      <xdr:rowOff>38996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8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23773</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96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32665</xdr:rowOff>
    </xdr:from>
    <xdr:to>
      <xdr:col>50</xdr:col>
      <xdr:colOff>165100</xdr:colOff>
      <xdr:row>78</xdr:row>
      <xdr:rowOff>134265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0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125392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49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83262</xdr:rowOff>
    </xdr:from>
    <xdr:to>
      <xdr:col>46</xdr:col>
      <xdr:colOff>38100</xdr:colOff>
      <xdr:row>79</xdr:row>
      <xdr:rowOff>13412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5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4539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4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37846</xdr:rowOff>
    </xdr:from>
    <xdr:to>
      <xdr:col>41</xdr:col>
      <xdr:colOff>101600</xdr:colOff>
      <xdr:row>78</xdr:row>
      <xdr:rowOff>139446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1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130573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0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124733</xdr:rowOff>
    </xdr:from>
    <xdr:to>
      <xdr:col>36</xdr:col>
      <xdr:colOff>165100</xdr:colOff>
      <xdr:row>78</xdr:row>
      <xdr:rowOff>54883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2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46010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41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65252</xdr:rowOff>
    </xdr:from>
    <xdr:to>
      <xdr:col>55</xdr:col>
      <xdr:colOff>0</xdr:colOff>
      <xdr:row>95</xdr:row>
      <xdr:rowOff>71132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53002"/>
          <a:ext cx="838200" cy="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40170</xdr:rowOff>
    </xdr:from>
    <xdr:to>
      <xdr:col>50</xdr:col>
      <xdr:colOff>114300</xdr:colOff>
      <xdr:row>95</xdr:row>
      <xdr:rowOff>65252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5985020"/>
          <a:ext cx="889000" cy="36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40170</xdr:rowOff>
    </xdr:from>
    <xdr:to>
      <xdr:col>45</xdr:col>
      <xdr:colOff>177800</xdr:colOff>
      <xdr:row>95</xdr:row>
      <xdr:rowOff>78130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5985020"/>
          <a:ext cx="889000" cy="38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78130</xdr:rowOff>
    </xdr:from>
    <xdr:to>
      <xdr:col>41</xdr:col>
      <xdr:colOff>50800</xdr:colOff>
      <xdr:row>95</xdr:row>
      <xdr:rowOff>106629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365880"/>
          <a:ext cx="8890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20332</xdr:rowOff>
    </xdr:from>
    <xdr:to>
      <xdr:col>55</xdr:col>
      <xdr:colOff>50800</xdr:colOff>
      <xdr:row>95</xdr:row>
      <xdr:rowOff>121932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0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43209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59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14452</xdr:rowOff>
    </xdr:from>
    <xdr:to>
      <xdr:col>50</xdr:col>
      <xdr:colOff>165100</xdr:colOff>
      <xdr:row>95</xdr:row>
      <xdr:rowOff>116052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0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132579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160820</xdr:rowOff>
    </xdr:from>
    <xdr:to>
      <xdr:col>46</xdr:col>
      <xdr:colOff>38100</xdr:colOff>
      <xdr:row>93</xdr:row>
      <xdr:rowOff>90970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593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107497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70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27330</xdr:rowOff>
    </xdr:from>
    <xdr:to>
      <xdr:col>41</xdr:col>
      <xdr:colOff>101600</xdr:colOff>
      <xdr:row>95</xdr:row>
      <xdr:rowOff>128930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1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145457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09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55829</xdr:rowOff>
    </xdr:from>
    <xdr:to>
      <xdr:col>36</xdr:col>
      <xdr:colOff>165100</xdr:colOff>
      <xdr:row>95</xdr:row>
      <xdr:rowOff>157429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34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2506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11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163115</xdr:rowOff>
    </xdr:from>
    <xdr:to>
      <xdr:col>85</xdr:col>
      <xdr:colOff>127000</xdr:colOff>
      <xdr:row>37</xdr:row>
      <xdr:rowOff>132124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35315"/>
          <a:ext cx="838200" cy="14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132124</xdr:rowOff>
    </xdr:from>
    <xdr:to>
      <xdr:col>81</xdr:col>
      <xdr:colOff>50800</xdr:colOff>
      <xdr:row>37</xdr:row>
      <xdr:rowOff>143292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75774"/>
          <a:ext cx="889000" cy="1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143292</xdr:rowOff>
    </xdr:from>
    <xdr:to>
      <xdr:col>76</xdr:col>
      <xdr:colOff>114300</xdr:colOff>
      <xdr:row>38</xdr:row>
      <xdr:rowOff>19391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86942"/>
          <a:ext cx="889000" cy="4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152110</xdr:rowOff>
    </xdr:from>
    <xdr:to>
      <xdr:col>71</xdr:col>
      <xdr:colOff>177800</xdr:colOff>
      <xdr:row>38</xdr:row>
      <xdr:rowOff>19391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95760"/>
          <a:ext cx="889000" cy="3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112315</xdr:rowOff>
    </xdr:from>
    <xdr:to>
      <xdr:col>85</xdr:col>
      <xdr:colOff>177800</xdr:colOff>
      <xdr:row>37</xdr:row>
      <xdr:rowOff>42465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8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135192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3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81324</xdr:rowOff>
    </xdr:from>
    <xdr:to>
      <xdr:col>81</xdr:col>
      <xdr:colOff>101600</xdr:colOff>
      <xdr:row>38</xdr:row>
      <xdr:rowOff>11474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2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28001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0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92492</xdr:rowOff>
    </xdr:from>
    <xdr:to>
      <xdr:col>76</xdr:col>
      <xdr:colOff>165100</xdr:colOff>
      <xdr:row>38</xdr:row>
      <xdr:rowOff>22642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3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39169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1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140041</xdr:rowOff>
    </xdr:from>
    <xdr:to>
      <xdr:col>72</xdr:col>
      <xdr:colOff>38100</xdr:colOff>
      <xdr:row>38</xdr:row>
      <xdr:rowOff>70191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8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86718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5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101310</xdr:rowOff>
    </xdr:from>
    <xdr:to>
      <xdr:col>67</xdr:col>
      <xdr:colOff>101600</xdr:colOff>
      <xdr:row>38</xdr:row>
      <xdr:rowOff>31460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4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47987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22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126857</xdr:rowOff>
    </xdr:from>
    <xdr:to>
      <xdr:col>85</xdr:col>
      <xdr:colOff>127000</xdr:colOff>
      <xdr:row>57</xdr:row>
      <xdr:rowOff>30118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28057"/>
          <a:ext cx="838200" cy="7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117096</xdr:rowOff>
    </xdr:from>
    <xdr:to>
      <xdr:col>81</xdr:col>
      <xdr:colOff>50800</xdr:colOff>
      <xdr:row>57</xdr:row>
      <xdr:rowOff>30118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718296"/>
          <a:ext cx="889000" cy="8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117096</xdr:rowOff>
    </xdr:from>
    <xdr:to>
      <xdr:col>76</xdr:col>
      <xdr:colOff>114300</xdr:colOff>
      <xdr:row>56</xdr:row>
      <xdr:rowOff>170287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718296"/>
          <a:ext cx="889000" cy="5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170287</xdr:rowOff>
    </xdr:from>
    <xdr:to>
      <xdr:col>71</xdr:col>
      <xdr:colOff>177800</xdr:colOff>
      <xdr:row>57</xdr:row>
      <xdr:rowOff>17413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71487"/>
          <a:ext cx="889000" cy="1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76057</xdr:rowOff>
    </xdr:from>
    <xdr:to>
      <xdr:col>85</xdr:col>
      <xdr:colOff>177800</xdr:colOff>
      <xdr:row>57</xdr:row>
      <xdr:rowOff>6207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7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98934</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2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150768</xdr:rowOff>
    </xdr:from>
    <xdr:to>
      <xdr:col>81</xdr:col>
      <xdr:colOff>101600</xdr:colOff>
      <xdr:row>57</xdr:row>
      <xdr:rowOff>80918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5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97445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2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66296</xdr:rowOff>
    </xdr:from>
    <xdr:to>
      <xdr:col>76</xdr:col>
      <xdr:colOff>165100</xdr:colOff>
      <xdr:row>56</xdr:row>
      <xdr:rowOff>167896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6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12973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44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119487</xdr:rowOff>
    </xdr:from>
    <xdr:to>
      <xdr:col>72</xdr:col>
      <xdr:colOff>38100</xdr:colOff>
      <xdr:row>57</xdr:row>
      <xdr:rowOff>49637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2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66164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9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138063</xdr:rowOff>
    </xdr:from>
    <xdr:to>
      <xdr:col>67</xdr:col>
      <xdr:colOff>101600</xdr:colOff>
      <xdr:row>57</xdr:row>
      <xdr:rowOff>68213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3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84740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1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110759</xdr:rowOff>
    </xdr:from>
    <xdr:to>
      <xdr:col>85</xdr:col>
      <xdr:colOff>127000</xdr:colOff>
      <xdr:row>78</xdr:row>
      <xdr:rowOff>124613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483859"/>
          <a:ext cx="838200" cy="1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90528</xdr:rowOff>
    </xdr:from>
    <xdr:to>
      <xdr:col>81</xdr:col>
      <xdr:colOff>50800</xdr:colOff>
      <xdr:row>78</xdr:row>
      <xdr:rowOff>124613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63628"/>
          <a:ext cx="889000" cy="3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90528</xdr:rowOff>
    </xdr:from>
    <xdr:to>
      <xdr:col>76</xdr:col>
      <xdr:colOff>114300</xdr:colOff>
      <xdr:row>78</xdr:row>
      <xdr:rowOff>102141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63628"/>
          <a:ext cx="8890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141713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5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102141</xdr:rowOff>
    </xdr:from>
    <xdr:to>
      <xdr:col>71</xdr:col>
      <xdr:colOff>177800</xdr:colOff>
      <xdr:row>78</xdr:row>
      <xdr:rowOff>105594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475241"/>
          <a:ext cx="889000" cy="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59959</xdr:rowOff>
    </xdr:from>
    <xdr:to>
      <xdr:col>85</xdr:col>
      <xdr:colOff>177800</xdr:colOff>
      <xdr:row>78</xdr:row>
      <xdr:rowOff>161559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3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32282</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73813</xdr:rowOff>
    </xdr:from>
    <xdr:to>
      <xdr:col>81</xdr:col>
      <xdr:colOff>101600</xdr:colOff>
      <xdr:row>79</xdr:row>
      <xdr:rowOff>3963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4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166540</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39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39728</xdr:rowOff>
    </xdr:from>
    <xdr:to>
      <xdr:col>76</xdr:col>
      <xdr:colOff>165100</xdr:colOff>
      <xdr:row>78</xdr:row>
      <xdr:rowOff>141328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1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157855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18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51341</xdr:rowOff>
    </xdr:from>
    <xdr:to>
      <xdr:col>72</xdr:col>
      <xdr:colOff>38100</xdr:colOff>
      <xdr:row>78</xdr:row>
      <xdr:rowOff>152941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2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144068</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1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54794</xdr:rowOff>
    </xdr:from>
    <xdr:to>
      <xdr:col>67</xdr:col>
      <xdr:colOff>101600</xdr:colOff>
      <xdr:row>78</xdr:row>
      <xdr:rowOff>156394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2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147521</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79808</xdr:rowOff>
    </xdr:from>
    <xdr:to>
      <xdr:col>85</xdr:col>
      <xdr:colOff>127000</xdr:colOff>
      <xdr:row>94</xdr:row>
      <xdr:rowOff>158001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196108"/>
          <a:ext cx="838200" cy="7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76188</xdr:rowOff>
    </xdr:from>
    <xdr:to>
      <xdr:col>81</xdr:col>
      <xdr:colOff>50800</xdr:colOff>
      <xdr:row>94</xdr:row>
      <xdr:rowOff>79808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192488"/>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68326</xdr:rowOff>
    </xdr:from>
    <xdr:to>
      <xdr:col>76</xdr:col>
      <xdr:colOff>114300</xdr:colOff>
      <xdr:row>94</xdr:row>
      <xdr:rowOff>76188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184626"/>
          <a:ext cx="889000" cy="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68326</xdr:rowOff>
    </xdr:from>
    <xdr:to>
      <xdr:col>71</xdr:col>
      <xdr:colOff>177800</xdr:colOff>
      <xdr:row>94</xdr:row>
      <xdr:rowOff>78842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184626"/>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107201</xdr:rowOff>
    </xdr:from>
    <xdr:to>
      <xdr:col>85</xdr:col>
      <xdr:colOff>177800</xdr:colOff>
      <xdr:row>95</xdr:row>
      <xdr:rowOff>37351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22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130078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074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29008</xdr:rowOff>
    </xdr:from>
    <xdr:to>
      <xdr:col>81</xdr:col>
      <xdr:colOff>101600</xdr:colOff>
      <xdr:row>94</xdr:row>
      <xdr:rowOff>130608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14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147135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592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25388</xdr:rowOff>
    </xdr:from>
    <xdr:to>
      <xdr:col>76</xdr:col>
      <xdr:colOff>165100</xdr:colOff>
      <xdr:row>94</xdr:row>
      <xdr:rowOff>126988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14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143515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591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17526</xdr:rowOff>
    </xdr:from>
    <xdr:to>
      <xdr:col>72</xdr:col>
      <xdr:colOff>38100</xdr:colOff>
      <xdr:row>94</xdr:row>
      <xdr:rowOff>119126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1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135653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590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28042</xdr:rowOff>
    </xdr:from>
    <xdr:to>
      <xdr:col>67</xdr:col>
      <xdr:colOff>101600</xdr:colOff>
      <xdr:row>94</xdr:row>
      <xdr:rowOff>129642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14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146169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591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歳出決算総額は、住民一人当たり</a:t>
          </a:r>
          <a:r>
            <a:rPr kumimoji="1" lang="en-US" altLang="ja-JP" sz="1100">
              <a:solidFill>
                <a:sysClr val="windowText" lastClr="000000"/>
              </a:solidFill>
              <a:effectLst/>
              <a:latin typeface="+mn-lt"/>
              <a:ea typeface="+mn-ea"/>
              <a:cs typeface="+mn-cs"/>
            </a:rPr>
            <a:t>900,819</a:t>
          </a:r>
          <a:r>
            <a:rPr kumimoji="1" lang="ja-JP" altLang="ja-JP" sz="1100">
              <a:solidFill>
                <a:sysClr val="windowText" lastClr="000000"/>
              </a:solidFill>
              <a:effectLst/>
              <a:latin typeface="+mn-lt"/>
              <a:ea typeface="+mn-ea"/>
              <a:cs typeface="+mn-cs"/>
            </a:rPr>
            <a:t>円となっており、前年度比</a:t>
          </a:r>
          <a:r>
            <a:rPr kumimoji="1" lang="en-US" altLang="ja-JP" sz="1100">
              <a:solidFill>
                <a:sysClr val="windowText" lastClr="000000"/>
              </a:solidFill>
              <a:effectLst/>
              <a:latin typeface="+mn-lt"/>
              <a:ea typeface="+mn-ea"/>
              <a:cs typeface="+mn-cs"/>
            </a:rPr>
            <a:t>126,221</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となった。主な構成項目では、総務費は、</a:t>
          </a:r>
          <a:r>
            <a:rPr kumimoji="1" lang="ja-JP" altLang="en-US" sz="1100">
              <a:solidFill>
                <a:sysClr val="windowText" lastClr="000000"/>
              </a:solidFill>
              <a:effectLst/>
              <a:latin typeface="+mn-lt"/>
              <a:ea typeface="+mn-ea"/>
              <a:cs typeface="+mn-cs"/>
            </a:rPr>
            <a:t>財政調整基金積立金や</a:t>
          </a:r>
          <a:r>
            <a:rPr kumimoji="1" lang="ja-JP" altLang="ja-JP" sz="1100">
              <a:solidFill>
                <a:sysClr val="windowText" lastClr="000000"/>
              </a:solidFill>
              <a:effectLst/>
              <a:latin typeface="+mn-lt"/>
              <a:ea typeface="+mn-ea"/>
              <a:cs typeface="+mn-cs"/>
            </a:rPr>
            <a:t>減債基金積立金</a:t>
          </a:r>
          <a:r>
            <a:rPr kumimoji="1" lang="ja-JP" altLang="en-US" sz="1100">
              <a:solidFill>
                <a:sysClr val="windowText" lastClr="000000"/>
              </a:solidFill>
              <a:effectLst/>
              <a:latin typeface="+mn-lt"/>
              <a:ea typeface="+mn-ea"/>
              <a:cs typeface="+mn-cs"/>
            </a:rPr>
            <a:t>が減となった一方で、</a:t>
          </a:r>
          <a:r>
            <a:rPr kumimoji="1" lang="ja-JP" altLang="ja-JP" sz="1100">
              <a:solidFill>
                <a:sysClr val="windowText" lastClr="000000"/>
              </a:solidFill>
              <a:effectLst/>
              <a:latin typeface="+mn-lt"/>
              <a:ea typeface="+mn-ea"/>
              <a:cs typeface="+mn-cs"/>
            </a:rPr>
            <a:t>ふるさと寄附金増収に伴うふるさと寄附金基金積立金の増等により、前年度比</a:t>
          </a:r>
          <a:r>
            <a:rPr kumimoji="1" lang="en-US" altLang="ja-JP" sz="1100">
              <a:solidFill>
                <a:sysClr val="windowText" lastClr="000000"/>
              </a:solidFill>
              <a:effectLst/>
              <a:latin typeface="+mn-lt"/>
              <a:ea typeface="+mn-ea"/>
              <a:cs typeface="+mn-cs"/>
            </a:rPr>
            <a:t>110,748</a:t>
          </a:r>
          <a:r>
            <a:rPr kumimoji="1" lang="ja-JP" altLang="ja-JP" sz="1100">
              <a:solidFill>
                <a:sysClr val="windowText" lastClr="000000"/>
              </a:solidFill>
              <a:effectLst/>
              <a:latin typeface="+mn-lt"/>
              <a:ea typeface="+mn-ea"/>
              <a:cs typeface="+mn-cs"/>
            </a:rPr>
            <a:t>円の大幅な増となった。民生費は、障害介護給付費や障害児給付費、子どものための教育・保育給付費負担金等が年々増加しており、前年度比</a:t>
          </a:r>
          <a:r>
            <a:rPr kumimoji="1" lang="en-US" altLang="ja-JP" sz="1100">
              <a:solidFill>
                <a:sysClr val="windowText" lastClr="000000"/>
              </a:solidFill>
              <a:effectLst/>
              <a:latin typeface="+mn-lt"/>
              <a:ea typeface="+mn-ea"/>
              <a:cs typeface="+mn-cs"/>
            </a:rPr>
            <a:t>19,405</a:t>
          </a:r>
          <a:r>
            <a:rPr kumimoji="1" lang="ja-JP" altLang="ja-JP" sz="1100">
              <a:solidFill>
                <a:sysClr val="windowText" lastClr="000000"/>
              </a:solidFill>
              <a:effectLst/>
              <a:latin typeface="+mn-lt"/>
              <a:ea typeface="+mn-ea"/>
              <a:cs typeface="+mn-cs"/>
            </a:rPr>
            <a:t>円の増となった。なお、町独自の施策として</a:t>
          </a:r>
          <a:r>
            <a:rPr kumimoji="1" lang="en-US" altLang="ja-JP" sz="1100">
              <a:solidFill>
                <a:sysClr val="windowText" lastClr="000000"/>
              </a:solidFill>
              <a:effectLst/>
              <a:latin typeface="+mn-lt"/>
              <a:ea typeface="+mn-ea"/>
              <a:cs typeface="+mn-cs"/>
            </a:rPr>
            <a:t>18</a:t>
          </a:r>
          <a:r>
            <a:rPr kumimoji="1" lang="ja-JP" altLang="ja-JP" sz="1100">
              <a:solidFill>
                <a:sysClr val="windowText" lastClr="000000"/>
              </a:solidFill>
              <a:effectLst/>
              <a:latin typeface="+mn-lt"/>
              <a:ea typeface="+mn-ea"/>
              <a:cs typeface="+mn-cs"/>
            </a:rPr>
            <a:t>歳までの医療費助成などを実施している。衛生費は、一部事務組合負担金や国庫補助金返還金の</a:t>
          </a:r>
          <a:r>
            <a:rPr kumimoji="1" lang="ja-JP" altLang="en-US" sz="1100">
              <a:solidFill>
                <a:sysClr val="windowText" lastClr="000000"/>
              </a:solidFill>
              <a:effectLst/>
              <a:latin typeface="+mn-lt"/>
              <a:ea typeface="+mn-ea"/>
              <a:cs typeface="+mn-cs"/>
            </a:rPr>
            <a:t>減、また令和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年度から下水道事業について公営企業会計を適応しており、繰出金から</a:t>
          </a:r>
          <a:r>
            <a:rPr kumimoji="1" lang="ja-JP" altLang="ja-JP" sz="1100">
              <a:solidFill>
                <a:sysClr val="windowText" lastClr="000000"/>
              </a:solidFill>
              <a:effectLst/>
              <a:latin typeface="+mn-lt"/>
              <a:ea typeface="+mn-ea"/>
              <a:cs typeface="+mn-cs"/>
            </a:rPr>
            <a:t>補助金へ取扱を変更し下水道事業特別会計繰出金</a:t>
          </a:r>
          <a:r>
            <a:rPr kumimoji="1" lang="ja-JP" altLang="en-US" sz="1100">
              <a:solidFill>
                <a:sysClr val="windowText" lastClr="000000"/>
              </a:solidFill>
              <a:effectLst/>
              <a:latin typeface="+mn-lt"/>
              <a:ea typeface="+mn-ea"/>
              <a:cs typeface="+mn-cs"/>
            </a:rPr>
            <a:t>の皆減</a:t>
          </a:r>
          <a:r>
            <a:rPr kumimoji="1" lang="ja-JP" altLang="ja-JP" sz="1100">
              <a:solidFill>
                <a:sysClr val="windowText" lastClr="000000"/>
              </a:solidFill>
              <a:effectLst/>
              <a:latin typeface="+mn-lt"/>
              <a:ea typeface="+mn-ea"/>
              <a:cs typeface="+mn-cs"/>
            </a:rPr>
            <a:t>等により、前年度比</a:t>
          </a:r>
          <a:r>
            <a:rPr kumimoji="1" lang="en-US" altLang="ja-JP" sz="1100">
              <a:solidFill>
                <a:sysClr val="windowText" lastClr="000000"/>
              </a:solidFill>
              <a:effectLst/>
              <a:latin typeface="+mn-lt"/>
              <a:ea typeface="+mn-ea"/>
              <a:cs typeface="+mn-cs"/>
            </a:rPr>
            <a:t>17,388</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となった。土木費は、</a:t>
          </a:r>
          <a:r>
            <a:rPr kumimoji="1" lang="ja-JP" altLang="en-US" sz="1100">
              <a:solidFill>
                <a:sysClr val="windowText" lastClr="000000"/>
              </a:solidFill>
              <a:effectLst/>
              <a:latin typeface="+mn-lt"/>
              <a:ea typeface="+mn-ea"/>
              <a:cs typeface="+mn-cs"/>
            </a:rPr>
            <a:t>人員配置の影響による人件費の増があった一方で、</a:t>
          </a:r>
          <a:r>
            <a:rPr kumimoji="1" lang="ja-JP" altLang="ja-JP" sz="1100">
              <a:solidFill>
                <a:sysClr val="windowText" lastClr="000000"/>
              </a:solidFill>
              <a:effectLst/>
              <a:latin typeface="+mn-lt"/>
              <a:ea typeface="+mn-ea"/>
              <a:cs typeface="+mn-cs"/>
            </a:rPr>
            <a:t>町営住宅解体事業の減</a:t>
          </a:r>
          <a:r>
            <a:rPr kumimoji="1" lang="ja-JP" altLang="en-US" sz="1100">
              <a:solidFill>
                <a:sysClr val="windowText" lastClr="000000"/>
              </a:solidFill>
              <a:effectLst/>
              <a:latin typeface="+mn-lt"/>
              <a:ea typeface="+mn-ea"/>
              <a:cs typeface="+mn-cs"/>
            </a:rPr>
            <a:t>及び衛生費同様に</a:t>
          </a:r>
          <a:r>
            <a:rPr kumimoji="1" lang="ja-JP" altLang="ja-JP" sz="1100">
              <a:solidFill>
                <a:sysClr val="windowText" lastClr="000000"/>
              </a:solidFill>
              <a:effectLst/>
              <a:latin typeface="+mn-lt"/>
              <a:ea typeface="+mn-ea"/>
              <a:cs typeface="+mn-cs"/>
            </a:rPr>
            <a:t>下水道事業</a:t>
          </a:r>
          <a:r>
            <a:rPr kumimoji="1" lang="ja-JP" altLang="en-US" sz="1100">
              <a:solidFill>
                <a:sysClr val="windowText" lastClr="000000"/>
              </a:solidFill>
              <a:effectLst/>
              <a:latin typeface="+mn-lt"/>
              <a:ea typeface="+mn-ea"/>
              <a:cs typeface="+mn-cs"/>
            </a:rPr>
            <a:t>に係る</a:t>
          </a:r>
          <a:r>
            <a:rPr kumimoji="1" lang="ja-JP" altLang="ja-JP" sz="1100">
              <a:solidFill>
                <a:sysClr val="windowText" lastClr="000000"/>
              </a:solidFill>
              <a:effectLst/>
              <a:latin typeface="+mn-lt"/>
              <a:ea typeface="+mn-ea"/>
              <a:cs typeface="+mn-cs"/>
            </a:rPr>
            <a:t>公営企業会計</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適応</a:t>
          </a:r>
          <a:r>
            <a:rPr kumimoji="1" lang="ja-JP" altLang="en-US" sz="1100">
              <a:solidFill>
                <a:sysClr val="windowText" lastClr="000000"/>
              </a:solidFill>
              <a:effectLst/>
              <a:latin typeface="+mn-lt"/>
              <a:ea typeface="+mn-ea"/>
              <a:cs typeface="+mn-cs"/>
            </a:rPr>
            <a:t>に伴う</a:t>
          </a:r>
          <a:r>
            <a:rPr kumimoji="1" lang="ja-JP" altLang="ja-JP" sz="1100">
              <a:solidFill>
                <a:sysClr val="windowText" lastClr="000000"/>
              </a:solidFill>
              <a:effectLst/>
              <a:latin typeface="+mn-lt"/>
              <a:ea typeface="+mn-ea"/>
              <a:cs typeface="+mn-cs"/>
            </a:rPr>
            <a:t>繰出金から補助金へ取扱変更</a:t>
          </a:r>
          <a:r>
            <a:rPr kumimoji="1" lang="ja-JP" altLang="en-US" sz="1100">
              <a:solidFill>
                <a:sysClr val="windowText" lastClr="000000"/>
              </a:solidFill>
              <a:effectLst/>
              <a:latin typeface="+mn-lt"/>
              <a:ea typeface="+mn-ea"/>
              <a:cs typeface="+mn-cs"/>
            </a:rPr>
            <a:t>のため</a:t>
          </a:r>
          <a:r>
            <a:rPr kumimoji="1" lang="ja-JP" altLang="ja-JP" sz="1100">
              <a:solidFill>
                <a:sysClr val="windowText" lastClr="000000"/>
              </a:solidFill>
              <a:effectLst/>
              <a:latin typeface="+mn-lt"/>
              <a:ea typeface="+mn-ea"/>
              <a:cs typeface="+mn-cs"/>
            </a:rPr>
            <a:t>下水道事業特別会計繰出金の皆減等により</a:t>
          </a:r>
          <a:r>
            <a:rPr kumimoji="1" lang="ja-JP" altLang="ja-JP" sz="1100">
              <a:solidFill>
                <a:schemeClr val="dk1"/>
              </a:solidFill>
              <a:effectLst/>
              <a:latin typeface="+mn-lt"/>
              <a:ea typeface="+mn-ea"/>
              <a:cs typeface="+mn-cs"/>
            </a:rPr>
            <a:t>前年度から</a:t>
          </a:r>
          <a:r>
            <a:rPr kumimoji="1" lang="ja-JP" altLang="en-US" sz="1100">
              <a:solidFill>
                <a:sysClr val="windowText" lastClr="000000"/>
              </a:solidFill>
              <a:effectLst/>
              <a:latin typeface="+mn-lt"/>
              <a:ea typeface="+mn-ea"/>
              <a:cs typeface="+mn-cs"/>
            </a:rPr>
            <a:t>ほぼ横ばいを推移した。</a:t>
          </a:r>
          <a:r>
            <a:rPr kumimoji="1" lang="ja-JP" altLang="ja-JP" sz="1100">
              <a:solidFill>
                <a:sysClr val="windowText" lastClr="000000"/>
              </a:solidFill>
              <a:effectLst/>
              <a:latin typeface="+mn-lt"/>
              <a:ea typeface="+mn-ea"/>
              <a:cs typeface="+mn-cs"/>
            </a:rPr>
            <a:t>教育費は、</a:t>
          </a:r>
          <a:r>
            <a:rPr kumimoji="1" lang="ja-JP" altLang="en-US" sz="1100">
              <a:solidFill>
                <a:sysClr val="windowText" lastClr="000000"/>
              </a:solidFill>
              <a:effectLst/>
              <a:latin typeface="+mn-lt"/>
              <a:ea typeface="+mn-ea"/>
              <a:cs typeface="+mn-cs"/>
            </a:rPr>
            <a:t>多目的人工芝グラウンド及び調整池整備事業、義務教育施設空調整備事業の皆増</a:t>
          </a:r>
          <a:r>
            <a:rPr kumimoji="1" lang="ja-JP" altLang="ja-JP" sz="1100">
              <a:solidFill>
                <a:sysClr val="windowText" lastClr="000000"/>
              </a:solidFill>
              <a:effectLst/>
              <a:latin typeface="+mn-lt"/>
              <a:ea typeface="+mn-ea"/>
              <a:cs typeface="+mn-cs"/>
            </a:rPr>
            <a:t>等により、前年度比</a:t>
          </a:r>
          <a:r>
            <a:rPr kumimoji="1" lang="en-US" altLang="ja-JP" sz="1100">
              <a:solidFill>
                <a:sysClr val="windowText" lastClr="000000"/>
              </a:solidFill>
              <a:effectLst/>
              <a:latin typeface="+mn-lt"/>
              <a:ea typeface="+mn-ea"/>
              <a:cs typeface="+mn-cs"/>
            </a:rPr>
            <a:t>16,341</a:t>
          </a:r>
          <a:r>
            <a:rPr kumimoji="1" lang="ja-JP" altLang="en-US" sz="1100">
              <a:solidFill>
                <a:sysClr val="windowText" lastClr="000000"/>
              </a:solidFill>
              <a:effectLst/>
              <a:latin typeface="+mn-lt"/>
              <a:ea typeface="+mn-ea"/>
              <a:cs typeface="+mn-cs"/>
            </a:rPr>
            <a:t>円</a:t>
          </a:r>
          <a:r>
            <a:rPr kumimoji="1" lang="ja-JP" altLang="ja-JP" sz="1100">
              <a:solidFill>
                <a:sysClr val="windowText" lastClr="000000"/>
              </a:solidFill>
              <a:effectLst/>
              <a:latin typeface="+mn-lt"/>
              <a:ea typeface="+mn-ea"/>
              <a:cs typeface="+mn-cs"/>
            </a:rPr>
            <a:t>な</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なお、町独自の施策として学校給食費補助事業を実施している。公債費は、合併特例債や臨時財政対策債の発行により類似団体において上位となっているが、起債の発行については普通交付税措置のある事業のみを原則とし、また、合併特例債償還財源として交付税措置対象外相当額を減債基金から繰入を行うとともに、中・長期財政計画に基づき積立を行っており、償還財源の確保に努めてい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佐賀県みやき町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財政調整基金残高は、</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221</a:t>
          </a:r>
          <a:r>
            <a:rPr kumimoji="1" lang="ja-JP" altLang="ja-JP" sz="1100">
              <a:solidFill>
                <a:schemeClr val="dk1"/>
              </a:solidFill>
              <a:effectLst/>
              <a:latin typeface="+mn-lt"/>
              <a:ea typeface="+mn-ea"/>
              <a:cs typeface="+mn-cs"/>
            </a:rPr>
            <a:t>百万円を積み立てた</a:t>
          </a:r>
          <a:r>
            <a:rPr kumimoji="1" lang="ja-JP" altLang="ja-JP" sz="1100">
              <a:solidFill>
                <a:sysClr val="windowText" lastClr="000000"/>
              </a:solidFill>
              <a:effectLst/>
              <a:latin typeface="+mn-lt"/>
              <a:ea typeface="+mn-ea"/>
              <a:cs typeface="+mn-cs"/>
            </a:rPr>
            <a:t>一方で、</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262</a:t>
          </a:r>
          <a:r>
            <a:rPr kumimoji="1" lang="ja-JP" altLang="ja-JP" sz="1100">
              <a:solidFill>
                <a:schemeClr val="dk1"/>
              </a:solidFill>
              <a:effectLst/>
              <a:latin typeface="+mn-lt"/>
              <a:ea typeface="+mn-ea"/>
              <a:cs typeface="+mn-cs"/>
            </a:rPr>
            <a:t>百万円を取り崩した</a:t>
          </a:r>
          <a:r>
            <a:rPr kumimoji="1" lang="ja-JP" altLang="ja-JP" sz="1100">
              <a:solidFill>
                <a:sysClr val="windowText" lastClr="000000"/>
              </a:solidFill>
              <a:effectLst/>
              <a:latin typeface="+mn-lt"/>
              <a:ea typeface="+mn-ea"/>
              <a:cs typeface="+mn-cs"/>
            </a:rPr>
            <a:t>ことにより、前年度から約</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42</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となった。標準財政規模比は、基金残高の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標準財政規模の増</a:t>
          </a:r>
          <a:r>
            <a:rPr kumimoji="1" lang="ja-JP" altLang="en-US" sz="1100">
              <a:solidFill>
                <a:sysClr val="windowText" lastClr="000000"/>
              </a:solidFill>
              <a:effectLst/>
              <a:latin typeface="+mn-lt"/>
              <a:ea typeface="+mn-ea"/>
              <a:cs typeface="+mn-cs"/>
            </a:rPr>
            <a:t>となった</a:t>
          </a:r>
          <a:r>
            <a:rPr kumimoji="1" lang="ja-JP" altLang="ja-JP" sz="1100">
              <a:solidFill>
                <a:sysClr val="windowText" lastClr="000000"/>
              </a:solidFill>
              <a:effectLst/>
              <a:latin typeface="+mn-lt"/>
              <a:ea typeface="+mn-ea"/>
              <a:cs typeface="+mn-cs"/>
            </a:rPr>
            <a:t>ことにより、△</a:t>
          </a:r>
          <a:r>
            <a:rPr kumimoji="1" lang="en-US" altLang="ja-JP" sz="1100">
              <a:solidFill>
                <a:sysClr val="windowText" lastClr="000000"/>
              </a:solidFill>
              <a:effectLst/>
              <a:latin typeface="+mn-lt"/>
              <a:ea typeface="+mn-ea"/>
              <a:cs typeface="+mn-cs"/>
            </a:rPr>
            <a:t>1.11</a:t>
          </a:r>
          <a:r>
            <a:rPr kumimoji="1" lang="ja-JP" altLang="ja-JP" sz="1100">
              <a:solidFill>
                <a:sysClr val="windowText" lastClr="000000"/>
              </a:solidFill>
              <a:effectLst/>
              <a:latin typeface="+mn-lt"/>
              <a:ea typeface="+mn-ea"/>
              <a:cs typeface="+mn-cs"/>
            </a:rPr>
            <a:t>ポイント減の</a:t>
          </a:r>
          <a:r>
            <a:rPr kumimoji="1" lang="en-US" altLang="ja-JP" sz="1100">
              <a:solidFill>
                <a:sysClr val="windowText" lastClr="000000"/>
              </a:solidFill>
              <a:effectLst/>
              <a:latin typeface="+mn-lt"/>
              <a:ea typeface="+mn-ea"/>
              <a:cs typeface="+mn-cs"/>
            </a:rPr>
            <a:t>24.69</a:t>
          </a:r>
          <a:r>
            <a:rPr kumimoji="1" lang="ja-JP" altLang="ja-JP" sz="1100">
              <a:solidFill>
                <a:sysClr val="windowText" lastClr="000000"/>
              </a:solidFill>
              <a:effectLst/>
              <a:latin typeface="+mn-lt"/>
              <a:ea typeface="+mn-ea"/>
              <a:cs typeface="+mn-cs"/>
            </a:rPr>
            <a:t>％となった。実質収支額は、</a:t>
          </a:r>
          <a:r>
            <a:rPr kumimoji="1" lang="ja-JP" altLang="en-US" sz="1100">
              <a:solidFill>
                <a:sysClr val="windowText" lastClr="000000"/>
              </a:solidFill>
              <a:effectLst/>
              <a:latin typeface="+mn-lt"/>
              <a:ea typeface="+mn-ea"/>
              <a:cs typeface="+mn-cs"/>
            </a:rPr>
            <a:t>翌年度に繰り越すべき財源が増となったことにより</a:t>
          </a:r>
          <a:r>
            <a:rPr kumimoji="1" lang="ja-JP" altLang="ja-JP" sz="1100">
              <a:solidFill>
                <a:sysClr val="windowText" lastClr="000000"/>
              </a:solidFill>
              <a:effectLst/>
              <a:latin typeface="+mn-lt"/>
              <a:ea typeface="+mn-ea"/>
              <a:cs typeface="+mn-cs"/>
            </a:rPr>
            <a:t>、約△</a:t>
          </a:r>
          <a:r>
            <a:rPr kumimoji="1" lang="en-US" altLang="ja-JP" sz="1100">
              <a:solidFill>
                <a:sysClr val="windowText" lastClr="000000"/>
              </a:solidFill>
              <a:effectLst/>
              <a:latin typeface="+mn-lt"/>
              <a:ea typeface="+mn-ea"/>
              <a:cs typeface="+mn-cs"/>
            </a:rPr>
            <a:t>36</a:t>
          </a:r>
          <a:r>
            <a:rPr kumimoji="1" lang="ja-JP" altLang="ja-JP" sz="1100">
              <a:solidFill>
                <a:sysClr val="windowText" lastClr="000000"/>
              </a:solidFill>
              <a:effectLst/>
              <a:latin typeface="+mn-lt"/>
              <a:ea typeface="+mn-ea"/>
              <a:cs typeface="+mn-cs"/>
            </a:rPr>
            <a:t>百万円の減となり、標準財政規模比は△</a:t>
          </a:r>
          <a:r>
            <a:rPr kumimoji="1" lang="en-US" altLang="ja-JP" sz="1100">
              <a:solidFill>
                <a:sysClr val="windowText" lastClr="000000"/>
              </a:solidFill>
              <a:effectLst/>
              <a:latin typeface="+mn-lt"/>
              <a:ea typeface="+mn-ea"/>
              <a:cs typeface="+mn-cs"/>
            </a:rPr>
            <a:t>0.64</a:t>
          </a:r>
          <a:r>
            <a:rPr kumimoji="1" lang="ja-JP" altLang="ja-JP" sz="1100">
              <a:solidFill>
                <a:sysClr val="windowText" lastClr="000000"/>
              </a:solidFill>
              <a:effectLst/>
              <a:latin typeface="+mn-lt"/>
              <a:ea typeface="+mn-ea"/>
              <a:cs typeface="+mn-cs"/>
            </a:rPr>
            <a:t>ポイント減の</a:t>
          </a:r>
          <a:r>
            <a:rPr kumimoji="1" lang="en-US" altLang="ja-JP" sz="1100">
              <a:solidFill>
                <a:sysClr val="windowText" lastClr="000000"/>
              </a:solidFill>
              <a:effectLst/>
              <a:latin typeface="+mn-lt"/>
              <a:ea typeface="+mn-ea"/>
              <a:cs typeface="+mn-cs"/>
            </a:rPr>
            <a:t>7.81</a:t>
          </a:r>
          <a:r>
            <a:rPr kumimoji="1" lang="ja-JP" altLang="ja-JP" sz="1100">
              <a:solidFill>
                <a:sysClr val="windowText" lastClr="000000"/>
              </a:solidFill>
              <a:effectLst/>
              <a:latin typeface="+mn-lt"/>
              <a:ea typeface="+mn-ea"/>
              <a:cs typeface="+mn-cs"/>
            </a:rPr>
            <a:t>％となった。実質単年度収支も、約△</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百万円の減となり、標準財政規模比は△</a:t>
          </a:r>
          <a:r>
            <a:rPr kumimoji="1" lang="en-US" altLang="ja-JP" sz="1100">
              <a:solidFill>
                <a:sysClr val="windowText" lastClr="000000"/>
              </a:solidFill>
              <a:effectLst/>
              <a:latin typeface="+mn-lt"/>
              <a:ea typeface="+mn-ea"/>
              <a:cs typeface="+mn-cs"/>
            </a:rPr>
            <a:t>0.08</a:t>
          </a:r>
          <a:r>
            <a:rPr kumimoji="1" lang="ja-JP" altLang="ja-JP" sz="1100">
              <a:solidFill>
                <a:sysClr val="windowText" lastClr="000000"/>
              </a:solidFill>
              <a:effectLst/>
              <a:latin typeface="+mn-lt"/>
              <a:ea typeface="+mn-ea"/>
              <a:cs typeface="+mn-cs"/>
            </a:rPr>
            <a:t>ポイント減の</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0.95</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佐賀県みやき町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一般会計及びその他の特別会計すべてにおいて、実質収支が黒字であるため、連結実質赤字比率は算定されていない。</a:t>
          </a:r>
          <a:endParaRPr lang="ja-JP" altLang="ja-JP" sz="1400">
            <a:solidFill>
              <a:sysClr val="windowText" lastClr="000000"/>
            </a:solidFill>
            <a:effectLst/>
          </a:endParaRPr>
        </a:p>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一般会計では、翌年度に繰り越すべき財源が増となったことにより、約△</a:t>
          </a:r>
          <a:r>
            <a:rPr kumimoji="1" lang="en-US" altLang="ja-JP" sz="1100">
              <a:solidFill>
                <a:sysClr val="windowText" lastClr="000000"/>
              </a:solidFill>
              <a:effectLst/>
              <a:latin typeface="+mn-lt"/>
              <a:ea typeface="+mn-ea"/>
              <a:cs typeface="+mn-cs"/>
            </a:rPr>
            <a:t>58</a:t>
          </a:r>
          <a:r>
            <a:rPr kumimoji="1" lang="ja-JP" altLang="ja-JP" sz="1100">
              <a:solidFill>
                <a:sysClr val="windowText" lastClr="000000"/>
              </a:solidFill>
              <a:effectLst/>
              <a:latin typeface="+mn-lt"/>
              <a:ea typeface="+mn-ea"/>
              <a:cs typeface="+mn-cs"/>
            </a:rPr>
            <a:t>百万円の減となり、標準財政規模比は△</a:t>
          </a:r>
          <a:r>
            <a:rPr kumimoji="1" lang="en-US" altLang="ja-JP" sz="1100">
              <a:solidFill>
                <a:sysClr val="windowText" lastClr="000000"/>
              </a:solidFill>
              <a:effectLst/>
              <a:latin typeface="+mn-lt"/>
              <a:ea typeface="+mn-ea"/>
              <a:cs typeface="+mn-cs"/>
            </a:rPr>
            <a:t>0.84</a:t>
          </a:r>
          <a:r>
            <a:rPr kumimoji="1" lang="ja-JP" altLang="ja-JP" sz="1100">
              <a:solidFill>
                <a:sysClr val="windowText" lastClr="000000"/>
              </a:solidFill>
              <a:effectLst/>
              <a:latin typeface="+mn-lt"/>
              <a:ea typeface="+mn-ea"/>
              <a:cs typeface="+mn-cs"/>
            </a:rPr>
            <a:t>ポイント減の</a:t>
          </a:r>
          <a:r>
            <a:rPr kumimoji="1" lang="en-US" altLang="ja-JP" sz="1100">
              <a:solidFill>
                <a:sysClr val="windowText" lastClr="000000"/>
              </a:solidFill>
              <a:effectLst/>
              <a:latin typeface="+mn-lt"/>
              <a:ea typeface="+mn-ea"/>
              <a:cs typeface="+mn-cs"/>
            </a:rPr>
            <a:t>4.66</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ふるさと寄附金基金特別会計では、ふるさと寄附金収入額の増等により、約</a:t>
          </a:r>
          <a:r>
            <a:rPr kumimoji="1" lang="en-US" altLang="ja-JP" sz="1100">
              <a:solidFill>
                <a:sysClr val="windowText" lastClr="000000"/>
              </a:solidFill>
              <a:effectLst/>
              <a:latin typeface="+mn-lt"/>
              <a:ea typeface="+mn-ea"/>
              <a:cs typeface="+mn-cs"/>
            </a:rPr>
            <a:t>22</a:t>
          </a:r>
          <a:r>
            <a:rPr kumimoji="1" lang="ja-JP" altLang="ja-JP" sz="1100">
              <a:solidFill>
                <a:sysClr val="windowText" lastClr="000000"/>
              </a:solidFill>
              <a:effectLst/>
              <a:latin typeface="+mn-lt"/>
              <a:ea typeface="+mn-ea"/>
              <a:cs typeface="+mn-cs"/>
            </a:rPr>
            <a:t>百万円の増となり、標準財政規模比は</a:t>
          </a:r>
          <a:r>
            <a:rPr kumimoji="1" lang="en-US" altLang="ja-JP" sz="1100">
              <a:solidFill>
                <a:sysClr val="windowText" lastClr="000000"/>
              </a:solidFill>
              <a:effectLst/>
              <a:latin typeface="+mn-lt"/>
              <a:ea typeface="+mn-ea"/>
              <a:cs typeface="+mn-cs"/>
            </a:rPr>
            <a:t>0.21</a:t>
          </a:r>
          <a:r>
            <a:rPr kumimoji="1" lang="ja-JP" altLang="ja-JP" sz="1100">
              <a:solidFill>
                <a:sysClr val="windowText" lastClr="000000"/>
              </a:solidFill>
              <a:effectLst/>
              <a:latin typeface="+mn-lt"/>
              <a:ea typeface="+mn-ea"/>
              <a:cs typeface="+mn-cs"/>
            </a:rPr>
            <a:t>ポイント増の</a:t>
          </a:r>
          <a:r>
            <a:rPr kumimoji="1" lang="en-US" altLang="ja-JP" sz="1100">
              <a:solidFill>
                <a:sysClr val="windowText" lastClr="000000"/>
              </a:solidFill>
              <a:effectLst/>
              <a:latin typeface="+mn-lt"/>
              <a:ea typeface="+mn-ea"/>
              <a:cs typeface="+mn-cs"/>
            </a:rPr>
            <a:t>3.14</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国民健康保険特別会計では、</a:t>
          </a:r>
          <a:r>
            <a:rPr kumimoji="1" lang="ja-JP" altLang="en-US" sz="1100">
              <a:solidFill>
                <a:sysClr val="windowText" lastClr="000000"/>
              </a:solidFill>
              <a:effectLst/>
              <a:latin typeface="+mn-lt"/>
              <a:ea typeface="+mn-ea"/>
              <a:cs typeface="+mn-cs"/>
            </a:rPr>
            <a:t>歳入額の増よりも歳出額の増が上回ったため</a:t>
          </a:r>
          <a:r>
            <a:rPr kumimoji="1" lang="ja-JP" altLang="ja-JP" sz="1100">
              <a:solidFill>
                <a:sysClr val="windowText" lastClr="000000"/>
              </a:solidFill>
              <a:effectLst/>
              <a:latin typeface="+mn-lt"/>
              <a:ea typeface="+mn-ea"/>
              <a:cs typeface="+mn-cs"/>
            </a:rPr>
            <a:t>、約</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86</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となり、標準財政規模比は</a:t>
          </a:r>
          <a:r>
            <a:rPr kumimoji="1" lang="en-US" altLang="ja-JP" sz="1100">
              <a:solidFill>
                <a:sysClr val="windowText" lastClr="000000"/>
              </a:solidFill>
              <a:effectLst/>
              <a:latin typeface="+mn-lt"/>
              <a:ea typeface="+mn-ea"/>
              <a:cs typeface="+mn-cs"/>
            </a:rPr>
            <a:t>1.11</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1.08</a:t>
          </a:r>
          <a:r>
            <a:rPr kumimoji="1" lang="ja-JP" altLang="ja-JP" sz="1100">
              <a:solidFill>
                <a:sysClr val="windowText" lastClr="000000"/>
              </a:solidFill>
              <a:effectLst/>
              <a:latin typeface="+mn-lt"/>
              <a:ea typeface="+mn-ea"/>
              <a:cs typeface="+mn-cs"/>
            </a:rPr>
            <a:t>％となった。</a:t>
          </a:r>
          <a:r>
            <a:rPr lang="ja-JP" altLang="ja-JP" sz="1100">
              <a:solidFill>
                <a:sysClr val="windowText" lastClr="000000"/>
              </a:solidFill>
              <a:effectLst/>
              <a:latin typeface="+mn-lt"/>
              <a:ea typeface="+mn-ea"/>
              <a:cs typeface="+mn-cs"/>
            </a:rPr>
            <a:t>国民健康保険特別会計については、一般会計から</a:t>
          </a:r>
          <a:r>
            <a:rPr kumimoji="1" lang="ja-JP" altLang="ja-JP" sz="1100">
              <a:solidFill>
                <a:sysClr val="windowText" lastClr="000000"/>
              </a:solidFill>
              <a:effectLst/>
              <a:latin typeface="+mn-lt"/>
              <a:ea typeface="+mn-ea"/>
              <a:cs typeface="+mn-cs"/>
            </a:rPr>
            <a:t>財政支援繰出金として、</a:t>
          </a:r>
          <a:r>
            <a:rPr kumimoji="1" lang="en-US" altLang="ja-JP" sz="1100">
              <a:solidFill>
                <a:sysClr val="windowText" lastClr="000000"/>
              </a:solidFill>
              <a:effectLst/>
              <a:latin typeface="+mn-lt"/>
              <a:ea typeface="+mn-ea"/>
              <a:cs typeface="+mn-cs"/>
            </a:rPr>
            <a:t>R6</a:t>
          </a:r>
          <a:r>
            <a:rPr kumimoji="1" lang="ja-JP" altLang="ja-JP" sz="1100">
              <a:solidFill>
                <a:sysClr val="windowText" lastClr="000000"/>
              </a:solidFill>
              <a:effectLst/>
              <a:latin typeface="+mn-lt"/>
              <a:ea typeface="+mn-ea"/>
              <a:cs typeface="+mn-cs"/>
            </a:rPr>
            <a:t>年度で約</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百万円の繰出を行っており、今後は国民健康保険税の見直しを含め、健全な財政運営に向けた改善を図る。</a:t>
          </a:r>
          <a:endParaRPr kumimoji="1" lang="en-US" altLang="ja-JP" sz="1100">
            <a:solidFill>
              <a:sysClr val="windowText" lastClr="000000"/>
            </a:solidFill>
            <a:effectLst/>
            <a:latin typeface="+mn-lt"/>
            <a:ea typeface="+mn-ea"/>
            <a:cs typeface="+mn-cs"/>
          </a:endParaRPr>
        </a:p>
        <a:p>
          <a:pPr eaLnBrk="1" fontAlgn="auto" latinLnBrk="0" hangingPunct="1"/>
          <a:r>
            <a:rPr kumimoji="1" lang="ja-JP" altLang="en-US"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下水道事業会計については、</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年度から公営企業会計を適応</a:t>
          </a:r>
          <a:r>
            <a:rPr kumimoji="1" lang="ja-JP" altLang="en-US" sz="1100">
              <a:solidFill>
                <a:sysClr val="windowText" lastClr="000000"/>
              </a:solidFill>
              <a:effectLst/>
              <a:latin typeface="+mn-lt"/>
              <a:ea typeface="+mn-ea"/>
              <a:cs typeface="+mn-cs"/>
            </a:rPr>
            <a:t>を開始し下水道事業特別会計から下水道事業会計へ名称も変更となっている。</a:t>
          </a:r>
          <a:endParaRPr lang="ja-JP" altLang="ja-JP" sz="1400">
            <a:solidFill>
              <a:srgbClr val="FF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佐賀県みやき町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公営企業債の元利償還金に対する繰入金が、年々増加している一方で、</a:t>
          </a:r>
          <a:r>
            <a:rPr kumimoji="1" lang="en-US" altLang="ja-JP" sz="1100">
              <a:solidFill>
                <a:sysClr val="windowText" lastClr="000000"/>
              </a:solidFill>
              <a:effectLst/>
              <a:latin typeface="+mn-lt"/>
              <a:ea typeface="+mn-ea"/>
              <a:cs typeface="+mn-cs"/>
            </a:rPr>
            <a:t>R3</a:t>
          </a:r>
          <a:r>
            <a:rPr kumimoji="1" lang="ja-JP" altLang="ja-JP" sz="1100">
              <a:solidFill>
                <a:sysClr val="windowText" lastClr="000000"/>
              </a:solidFill>
              <a:effectLst/>
              <a:latin typeface="+mn-lt"/>
              <a:ea typeface="+mn-ea"/>
              <a:cs typeface="+mn-cs"/>
            </a:rPr>
            <a:t>年度が償還額のピークであった元利償還金が、</a:t>
          </a:r>
          <a:r>
            <a:rPr kumimoji="1" lang="en-US" altLang="ja-JP" sz="1100">
              <a:solidFill>
                <a:sysClr val="windowText" lastClr="000000"/>
              </a:solidFill>
              <a:effectLst/>
              <a:latin typeface="+mn-lt"/>
              <a:ea typeface="+mn-ea"/>
              <a:cs typeface="+mn-cs"/>
            </a:rPr>
            <a:t>R6</a:t>
          </a:r>
          <a:r>
            <a:rPr kumimoji="1" lang="ja-JP" altLang="ja-JP" sz="1100">
              <a:solidFill>
                <a:sysClr val="windowText" lastClr="000000"/>
              </a:solidFill>
              <a:effectLst/>
              <a:latin typeface="+mn-lt"/>
              <a:ea typeface="+mn-ea"/>
              <a:cs typeface="+mn-cs"/>
            </a:rPr>
            <a:t>年度は減少しており、元利償還金等全体としては減となった。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実質公債費比率の分子は、算入公債費等</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減</a:t>
          </a:r>
          <a:r>
            <a:rPr kumimoji="1" lang="ja-JP" altLang="en-US" sz="1100">
              <a:solidFill>
                <a:sysClr val="windowText" lastClr="000000"/>
              </a:solidFill>
              <a:effectLst/>
              <a:latin typeface="+mn-lt"/>
              <a:ea typeface="+mn-ea"/>
              <a:cs typeface="+mn-cs"/>
            </a:rPr>
            <a:t>となったものの、</a:t>
          </a:r>
          <a:r>
            <a:rPr kumimoji="1" lang="ja-JP" altLang="ja-JP" sz="1100">
              <a:solidFill>
                <a:sysClr val="windowText" lastClr="000000"/>
              </a:solidFill>
              <a:effectLst/>
              <a:latin typeface="+mn-lt"/>
              <a:ea typeface="+mn-ea"/>
              <a:cs typeface="+mn-cs"/>
            </a:rPr>
            <a:t>元利償還金等の減が上回ったため、</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59</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628</a:t>
          </a:r>
          <a:r>
            <a:rPr kumimoji="1" lang="ja-JP" altLang="ja-JP" sz="1100">
              <a:solidFill>
                <a:sysClr val="windowText" lastClr="000000"/>
              </a:solidFill>
              <a:effectLst/>
              <a:latin typeface="+mn-lt"/>
              <a:ea typeface="+mn-ea"/>
              <a:cs typeface="+mn-cs"/>
            </a:rPr>
            <a:t>百万円となった。</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今後も起債の発行予定があるが、交付税措置のある事業を原則とし、また新たな債務負担行為についても慎重な実施に努め、比率の改善に努める。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満期一括償還地方債は発行していない。</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佐賀県みやき町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ysClr val="windowText" lastClr="000000"/>
              </a:solidFill>
              <a:effectLst/>
              <a:latin typeface="+mn-lt"/>
              <a:ea typeface="+mn-ea"/>
              <a:cs typeface="+mn-cs"/>
            </a:rPr>
            <a:t>　将来負担額のうち、一般会計等に係る地方債残高については、新規借入額</a:t>
          </a:r>
          <a:r>
            <a:rPr kumimoji="1" lang="ja-JP" altLang="en-US" sz="1100">
              <a:solidFill>
                <a:sysClr val="windowText" lastClr="000000"/>
              </a:solidFill>
              <a:effectLst/>
              <a:latin typeface="+mn-lt"/>
              <a:ea typeface="+mn-ea"/>
              <a:cs typeface="+mn-cs"/>
            </a:rPr>
            <a:t>が増</a:t>
          </a:r>
          <a:r>
            <a:rPr kumimoji="1" lang="ja-JP" altLang="ja-JP" sz="1100">
              <a:solidFill>
                <a:sysClr val="windowText" lastClr="000000"/>
              </a:solidFill>
              <a:effectLst/>
              <a:latin typeface="+mn-lt"/>
              <a:ea typeface="+mn-ea"/>
              <a:cs typeface="+mn-cs"/>
            </a:rPr>
            <a:t>となったものの、</a:t>
          </a:r>
          <a:r>
            <a:rPr kumimoji="1" lang="ja-JP" altLang="en-US" sz="1100">
              <a:solidFill>
                <a:sysClr val="windowText" lastClr="000000"/>
              </a:solidFill>
              <a:effectLst/>
              <a:latin typeface="+mn-lt"/>
              <a:ea typeface="+mn-ea"/>
              <a:cs typeface="+mn-cs"/>
            </a:rPr>
            <a:t>返済額が減</a:t>
          </a:r>
          <a:r>
            <a:rPr kumimoji="1" lang="ja-JP" altLang="ja-JP" sz="1100">
              <a:solidFill>
                <a:sysClr val="windowText" lastClr="000000"/>
              </a:solidFill>
              <a:effectLst/>
              <a:latin typeface="+mn-lt"/>
              <a:ea typeface="+mn-ea"/>
              <a:cs typeface="+mn-cs"/>
            </a:rPr>
            <a:t>に</a:t>
          </a:r>
          <a:r>
            <a:rPr kumimoji="1" lang="ja-JP" altLang="en-US" sz="1100">
              <a:solidFill>
                <a:sysClr val="windowText" lastClr="000000"/>
              </a:solidFill>
              <a:effectLst/>
              <a:latin typeface="+mn-lt"/>
              <a:ea typeface="+mn-ea"/>
              <a:cs typeface="+mn-cs"/>
            </a:rPr>
            <a:t>なったことに伴い地方債残高全体としては減となった。また</a:t>
          </a:r>
          <a:r>
            <a:rPr kumimoji="1" lang="ja-JP" altLang="ja-JP" sz="1100">
              <a:solidFill>
                <a:sysClr val="windowText" lastClr="000000"/>
              </a:solidFill>
              <a:effectLst/>
              <a:latin typeface="+mn-lt"/>
              <a:ea typeface="+mn-ea"/>
              <a:cs typeface="+mn-cs"/>
            </a:rPr>
            <a:t>組合等負担等見込額</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増</a:t>
          </a:r>
          <a:r>
            <a:rPr kumimoji="1" lang="ja-JP" altLang="en-US" sz="1100">
              <a:solidFill>
                <a:sysClr val="windowText" lastClr="000000"/>
              </a:solidFill>
              <a:effectLst/>
              <a:latin typeface="+mn-lt"/>
              <a:ea typeface="+mn-ea"/>
              <a:cs typeface="+mn-cs"/>
            </a:rPr>
            <a:t>となった一方で、</a:t>
          </a:r>
          <a:r>
            <a:rPr kumimoji="1" lang="ja-JP" altLang="ja-JP" sz="1100">
              <a:solidFill>
                <a:sysClr val="windowText" lastClr="000000"/>
              </a:solidFill>
              <a:effectLst/>
              <a:latin typeface="+mn-lt"/>
              <a:ea typeface="+mn-ea"/>
              <a:cs typeface="+mn-cs"/>
            </a:rPr>
            <a:t>債務負担行為に基づく支出予定額</a:t>
          </a:r>
          <a:r>
            <a:rPr kumimoji="1" lang="ja-JP" altLang="en-US" sz="1100">
              <a:solidFill>
                <a:sysClr val="windowText" lastClr="000000"/>
              </a:solidFill>
              <a:effectLst/>
              <a:latin typeface="+mn-lt"/>
              <a:ea typeface="+mn-ea"/>
              <a:cs typeface="+mn-cs"/>
            </a:rPr>
            <a:t>は減となり</a:t>
          </a:r>
          <a:r>
            <a:rPr kumimoji="1" lang="ja-JP" altLang="ja-JP" sz="1100">
              <a:solidFill>
                <a:sysClr val="windowText" lastClr="000000"/>
              </a:solidFill>
              <a:effectLst/>
              <a:latin typeface="+mn-lt"/>
              <a:ea typeface="+mn-ea"/>
              <a:cs typeface="+mn-cs"/>
            </a:rPr>
            <a:t>、将来負担額全体で前年度より</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充当可能財源等については、臨時財政対策債や合併特例債の未償還元金の減に伴う基準財政需要額算入見込額の減</a:t>
          </a:r>
          <a:r>
            <a:rPr kumimoji="1" lang="ja-JP" altLang="en-US" sz="1100">
              <a:solidFill>
                <a:sysClr val="windowText" lastClr="000000"/>
              </a:solidFill>
              <a:effectLst/>
              <a:latin typeface="+mn-lt"/>
              <a:ea typeface="+mn-ea"/>
              <a:cs typeface="+mn-cs"/>
            </a:rPr>
            <a:t>となったが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ふるさと寄附金基金の増に伴い</a:t>
          </a:r>
          <a:r>
            <a:rPr kumimoji="1" lang="ja-JP" altLang="ja-JP" sz="1100">
              <a:solidFill>
                <a:sysClr val="windowText" lastClr="000000"/>
              </a:solidFill>
              <a:effectLst/>
              <a:latin typeface="+mn-lt"/>
              <a:ea typeface="+mn-ea"/>
              <a:cs typeface="+mn-cs"/>
            </a:rPr>
            <a:t>充当可能基金</a:t>
          </a:r>
          <a:r>
            <a:rPr kumimoji="1" lang="ja-JP" altLang="en-US" sz="1100">
              <a:solidFill>
                <a:sysClr val="windowText" lastClr="000000"/>
              </a:solidFill>
              <a:effectLst/>
              <a:latin typeface="+mn-lt"/>
              <a:ea typeface="+mn-ea"/>
              <a:cs typeface="+mn-cs"/>
            </a:rPr>
            <a:t>が増となり、</a:t>
          </a:r>
          <a:r>
            <a:rPr kumimoji="1" lang="ja-JP" altLang="ja-JP" sz="1100">
              <a:solidFill>
                <a:sysClr val="windowText" lastClr="000000"/>
              </a:solidFill>
              <a:effectLst/>
              <a:latin typeface="+mn-lt"/>
              <a:ea typeface="+mn-ea"/>
              <a:cs typeface="+mn-cs"/>
            </a:rPr>
            <a:t>充当可能財源等全体で前年度より</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その結果、</a:t>
          </a:r>
          <a:r>
            <a:rPr kumimoji="1" lang="ja-JP" altLang="en-US" sz="1100">
              <a:solidFill>
                <a:sysClr val="windowText" lastClr="000000"/>
              </a:solidFill>
              <a:effectLst/>
              <a:latin typeface="+mn-lt"/>
              <a:ea typeface="+mn-ea"/>
              <a:cs typeface="+mn-cs"/>
            </a:rPr>
            <a:t>昨年度は</a:t>
          </a:r>
          <a:r>
            <a:rPr kumimoji="1" lang="ja-JP" altLang="ja-JP" sz="1100">
              <a:solidFill>
                <a:sysClr val="windowText" lastClr="000000"/>
              </a:solidFill>
              <a:effectLst/>
              <a:latin typeface="+mn-lt"/>
              <a:ea typeface="+mn-ea"/>
              <a:cs typeface="+mn-cs"/>
            </a:rPr>
            <a:t>将来負担比率の分子</a:t>
          </a:r>
          <a:r>
            <a:rPr kumimoji="1" lang="ja-JP" altLang="en-US" sz="1100">
              <a:solidFill>
                <a:sysClr val="windowText" lastClr="000000"/>
              </a:solidFill>
              <a:effectLst/>
              <a:latin typeface="+mn-lt"/>
              <a:ea typeface="+mn-ea"/>
              <a:cs typeface="+mn-cs"/>
            </a:rPr>
            <a:t>が</a:t>
          </a:r>
          <a:r>
            <a:rPr kumimoji="1" lang="en-US" altLang="ja-JP" sz="1100">
              <a:solidFill>
                <a:sysClr val="windowText" lastClr="000000"/>
              </a:solidFill>
              <a:effectLst/>
              <a:latin typeface="+mn-lt"/>
              <a:ea typeface="+mn-ea"/>
              <a:cs typeface="+mn-cs"/>
            </a:rPr>
            <a:t>1,055</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であったが、本年度は</a:t>
          </a:r>
          <a:r>
            <a:rPr kumimoji="1" lang="ja-JP" altLang="ja-JP" sz="1100">
              <a:solidFill>
                <a:sysClr val="windowText" lastClr="000000"/>
              </a:solidFill>
              <a:effectLst/>
              <a:latin typeface="+mn-lt"/>
              <a:ea typeface="+mn-ea"/>
              <a:cs typeface="+mn-cs"/>
            </a:rPr>
            <a:t>充当可能財源等が将来負担額を上回って</a:t>
          </a:r>
          <a:r>
            <a:rPr kumimoji="1" lang="ja-JP" altLang="en-US" sz="1100">
              <a:solidFill>
                <a:sysClr val="windowText" lastClr="000000"/>
              </a:solidFill>
              <a:effectLst/>
              <a:latin typeface="+mn-lt"/>
              <a:ea typeface="+mn-ea"/>
              <a:cs typeface="+mn-cs"/>
            </a:rPr>
            <a:t>おり△</a:t>
          </a:r>
          <a:r>
            <a:rPr kumimoji="1" lang="en-US" altLang="ja-JP" sz="1100">
              <a:solidFill>
                <a:sysClr val="windowText" lastClr="000000"/>
              </a:solidFill>
              <a:effectLst/>
              <a:latin typeface="+mn-lt"/>
              <a:ea typeface="+mn-ea"/>
              <a:cs typeface="+mn-cs"/>
            </a:rPr>
            <a:t>468</a:t>
          </a:r>
          <a:r>
            <a:rPr kumimoji="1" lang="ja-JP" altLang="en-US" sz="1100">
              <a:solidFill>
                <a:sysClr val="windowText" lastClr="000000"/>
              </a:solidFill>
              <a:effectLst/>
              <a:latin typeface="+mn-lt"/>
              <a:ea typeface="+mn-ea"/>
              <a:cs typeface="+mn-cs"/>
            </a:rPr>
            <a:t>百万円となった。将来負担比率については数値なしとなった。</a:t>
          </a:r>
          <a:endParaRPr kumimoji="0"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今後、一部事務組合による広域ごみ処理施設建設に係る負担金の増が見込まれるため、引き続き行政の効率化を進めながら財政の健全化を図る。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佐賀県みやき町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財政計画に基づく積立額よりも合併特例債償還財源としての交付税措置対象外相当額の繰入額が上回ったことに伴う減債基金の△</a:t>
          </a:r>
          <a:r>
            <a:rPr kumimoji="1" lang="en-US" altLang="ja-JP" sz="1100">
              <a:solidFill>
                <a:sysClr val="windowText" lastClr="000000"/>
              </a:solidFill>
              <a:effectLst/>
              <a:latin typeface="+mn-lt"/>
              <a:ea typeface="+mn-ea"/>
              <a:cs typeface="+mn-cs"/>
            </a:rPr>
            <a:t>118</a:t>
          </a:r>
          <a:r>
            <a:rPr kumimoji="1" lang="ja-JP" altLang="ja-JP" sz="1100">
              <a:solidFill>
                <a:sysClr val="windowText" lastClr="000000"/>
              </a:solidFill>
              <a:effectLst/>
              <a:latin typeface="+mn-lt"/>
              <a:ea typeface="+mn-ea"/>
              <a:cs typeface="+mn-cs"/>
            </a:rPr>
            <a:t>百万円の減、</a:t>
          </a:r>
          <a:r>
            <a:rPr lang="ja-JP" altLang="ja-JP" sz="1100">
              <a:solidFill>
                <a:sysClr val="windowText" lastClr="000000"/>
              </a:solidFill>
              <a:effectLst/>
              <a:latin typeface="+mn-lt"/>
              <a:ea typeface="+mn-ea"/>
              <a:cs typeface="+mn-cs"/>
            </a:rPr>
            <a:t>住宅用地取得造成事業</a:t>
          </a:r>
          <a:r>
            <a:rPr kumimoji="1" lang="ja-JP" altLang="ja-JP" sz="1100" b="0" i="0" baseline="0">
              <a:solidFill>
                <a:sysClr val="windowText" lastClr="000000"/>
              </a:solidFill>
              <a:effectLst/>
              <a:latin typeface="+mn-lt"/>
              <a:ea typeface="+mn-ea"/>
              <a:cs typeface="+mn-cs"/>
            </a:rPr>
            <a:t>に係る財源繰入に伴う定住総合対策基金の</a:t>
          </a:r>
          <a:r>
            <a:rPr kumimoji="1" lang="ja-JP" altLang="en-US" sz="1100" b="0" i="0" baseline="0">
              <a:solidFill>
                <a:sysClr val="windowText" lastClr="000000"/>
              </a:solidFill>
              <a:effectLst/>
              <a:latin typeface="+mn-lt"/>
              <a:ea typeface="+mn-ea"/>
              <a:cs typeface="+mn-cs"/>
            </a:rPr>
            <a:t>△</a:t>
          </a:r>
          <a:r>
            <a:rPr kumimoji="1" lang="en-US" altLang="ja-JP" sz="1100" b="0" i="0" baseline="0">
              <a:solidFill>
                <a:sysClr val="windowText" lastClr="000000"/>
              </a:solidFill>
              <a:effectLst/>
              <a:latin typeface="+mn-lt"/>
              <a:ea typeface="+mn-ea"/>
              <a:cs typeface="+mn-cs"/>
            </a:rPr>
            <a:t>4</a:t>
          </a:r>
          <a:r>
            <a:rPr kumimoji="1" lang="ja-JP" altLang="ja-JP" sz="1100" b="0" i="0" baseline="0">
              <a:solidFill>
                <a:sysClr val="windowText" lastClr="000000"/>
              </a:solidFill>
              <a:effectLst/>
              <a:latin typeface="+mn-lt"/>
              <a:ea typeface="+mn-ea"/>
              <a:cs typeface="+mn-cs"/>
            </a:rPr>
            <a:t>百万円の減</a:t>
          </a:r>
          <a:r>
            <a:rPr kumimoji="1" lang="ja-JP" altLang="en-US" sz="1100" b="0" i="0" baseline="0">
              <a:solidFill>
                <a:sysClr val="windowText" lastClr="000000"/>
              </a:solidFill>
              <a:effectLst/>
              <a:latin typeface="+mn-lt"/>
              <a:ea typeface="+mn-ea"/>
              <a:cs typeface="+mn-cs"/>
            </a:rPr>
            <a:t>となった一方で、</a:t>
          </a:r>
          <a:r>
            <a:rPr kumimoji="1" lang="ja-JP" altLang="ja-JP" sz="1100" b="0" i="0" baseline="0">
              <a:solidFill>
                <a:sysClr val="windowText" lastClr="000000"/>
              </a:solidFill>
              <a:effectLst/>
              <a:latin typeface="+mn-lt"/>
              <a:ea typeface="+mn-ea"/>
              <a:cs typeface="+mn-cs"/>
            </a:rPr>
            <a:t>教育施設整備基金</a:t>
          </a:r>
          <a:r>
            <a:rPr kumimoji="1" lang="ja-JP" altLang="en-US" sz="1100" b="0" i="0" baseline="0">
              <a:solidFill>
                <a:sysClr val="windowText" lastClr="000000"/>
              </a:solidFill>
              <a:effectLst/>
              <a:latin typeface="+mn-lt"/>
              <a:ea typeface="+mn-ea"/>
              <a:cs typeface="+mn-cs"/>
            </a:rPr>
            <a:t>について計画に基づく積立及び利息、前年度精算分の積立を</a:t>
          </a:r>
          <a:r>
            <a:rPr kumimoji="1" lang="en-US" altLang="ja-JP" sz="1100" b="0" i="0" baseline="0">
              <a:solidFill>
                <a:sysClr val="windowText" lastClr="000000"/>
              </a:solidFill>
              <a:effectLst/>
              <a:latin typeface="+mn-lt"/>
              <a:ea typeface="+mn-ea"/>
              <a:cs typeface="+mn-cs"/>
            </a:rPr>
            <a:t>230</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行ったことによる増</a:t>
          </a:r>
          <a:r>
            <a:rPr kumimoji="1" lang="ja-JP" altLang="ja-JP" sz="1100" b="0" i="0" baseline="0">
              <a:solidFill>
                <a:sysClr val="windowText" lastClr="000000"/>
              </a:solidFill>
              <a:effectLst/>
              <a:latin typeface="+mn-lt"/>
              <a:ea typeface="+mn-ea"/>
              <a:cs typeface="+mn-cs"/>
            </a:rPr>
            <a:t>や</a:t>
          </a:r>
          <a:r>
            <a:rPr kumimoji="1" lang="ja-JP" altLang="ja-JP" sz="1100">
              <a:solidFill>
                <a:sysClr val="windowText" lastClr="000000"/>
              </a:solidFill>
              <a:effectLst/>
              <a:latin typeface="+mn-lt"/>
              <a:ea typeface="+mn-ea"/>
              <a:cs typeface="+mn-cs"/>
            </a:rPr>
            <a:t>繰入額よりも積立額が上回ったことに伴うふるさと寄附金基金の</a:t>
          </a:r>
          <a:r>
            <a:rPr kumimoji="1" lang="en-US" altLang="ja-JP" sz="1100">
              <a:solidFill>
                <a:sysClr val="windowText" lastClr="000000"/>
              </a:solidFill>
              <a:effectLst/>
              <a:latin typeface="+mn-lt"/>
              <a:ea typeface="+mn-ea"/>
              <a:cs typeface="+mn-cs"/>
            </a:rPr>
            <a:t>1,241</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等により、基金全体で</a:t>
          </a:r>
          <a:r>
            <a:rPr kumimoji="1" lang="en-US" altLang="ja-JP" sz="1100">
              <a:solidFill>
                <a:sysClr val="windowText" lastClr="000000"/>
              </a:solidFill>
              <a:effectLst/>
              <a:latin typeface="+mn-lt"/>
              <a:ea typeface="+mn-ea"/>
              <a:cs typeface="+mn-cs"/>
            </a:rPr>
            <a:t>1,221</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　減債基金については、合併特例債償還額のうち交付税措置対象外相当額の繰入と財政計画に基づく積立を今後も継続し、償還財源の確保に努めていく。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地域優良賃貸住宅整備基金については、</a:t>
          </a:r>
          <a:r>
            <a:rPr kumimoji="1" lang="en-US" altLang="ja-JP" sz="1100">
              <a:solidFill>
                <a:sysClr val="windowText" lastClr="000000"/>
              </a:solidFill>
              <a:effectLst/>
              <a:latin typeface="+mn-lt"/>
              <a:ea typeface="+mn-ea"/>
              <a:cs typeface="+mn-cs"/>
            </a:rPr>
            <a:t>PFI</a:t>
          </a:r>
          <a:r>
            <a:rPr kumimoji="1" lang="ja-JP" altLang="ja-JP" sz="1100">
              <a:solidFill>
                <a:sysClr val="windowText" lastClr="000000"/>
              </a:solidFill>
              <a:effectLst/>
              <a:latin typeface="+mn-lt"/>
              <a:ea typeface="+mn-ea"/>
              <a:cs typeface="+mn-cs"/>
            </a:rPr>
            <a:t>住宅使用料等の剰余金積立を今後も継続し、将来予想される大規模改修等に備えていく。</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　・ふるさと寄附金基金：本町のまちづくりに賛同あるいは貢献したいという人々の想いのもとに贈られた寄附金について、町長が指定した事業のうち、寄付者が選択</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した事業、寄付者が事業の選択を町長に委ねた場合はそのいずれかの事業及び基金の目的を達成するために必要な経費の財源。</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・合併振興基金：本町の新町建設計画に定められた事業に要する経費の財源。</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・教育施設整備基金：みやき町教育施設の整備要する経費の財源。</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・地域福祉基金：地域における保健福祉活動の推進を図り、活力ある豊かな長寿社会の形成に寄与するための事業に要する経費の財源。</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・定住総合対策基金：</a:t>
          </a:r>
          <a:r>
            <a:rPr lang="ja-JP" altLang="ja-JP" sz="1100">
              <a:solidFill>
                <a:sysClr val="windowText" lastClr="000000"/>
              </a:solidFill>
              <a:effectLst/>
              <a:latin typeface="+mn-lt"/>
              <a:ea typeface="+mn-ea"/>
              <a:cs typeface="+mn-cs"/>
            </a:rPr>
            <a:t>定住総合対策を総合的に推進するための事業に要する</a:t>
          </a:r>
          <a:r>
            <a:rPr kumimoji="1" lang="ja-JP" altLang="ja-JP" sz="1100">
              <a:solidFill>
                <a:sysClr val="windowText" lastClr="000000"/>
              </a:solidFill>
              <a:effectLst/>
              <a:latin typeface="+mn-lt"/>
              <a:ea typeface="+mn-ea"/>
              <a:cs typeface="+mn-cs"/>
            </a:rPr>
            <a:t>経費の財源。</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ysClr val="windowText" lastClr="000000"/>
              </a:solidFill>
              <a:effectLst/>
              <a:latin typeface="+mn-lt"/>
              <a:ea typeface="+mn-ea"/>
              <a:cs typeface="+mn-cs"/>
            </a:rPr>
            <a:t>　・ふるさと寄附金基金：ふるさと寄附金事業に関する事務費、返礼品費及び充当事業の財源として</a:t>
          </a:r>
          <a:r>
            <a:rPr kumimoji="1" lang="en-US" altLang="ja-JP" sz="1100" b="0" i="0" baseline="0">
              <a:solidFill>
                <a:sysClr val="windowText" lastClr="000000"/>
              </a:solidFill>
              <a:effectLst/>
              <a:latin typeface="+mn-lt"/>
              <a:ea typeface="+mn-ea"/>
              <a:cs typeface="+mn-cs"/>
            </a:rPr>
            <a:t>3,954</a:t>
          </a:r>
          <a:r>
            <a:rPr kumimoji="1" lang="ja-JP" altLang="ja-JP" sz="1100" b="0" i="0" baseline="0">
              <a:solidFill>
                <a:sysClr val="windowText" lastClr="000000"/>
              </a:solidFill>
              <a:effectLst/>
              <a:latin typeface="+mn-lt"/>
              <a:ea typeface="+mn-ea"/>
              <a:cs typeface="+mn-cs"/>
            </a:rPr>
            <a:t>百万円の繰入を行ったが、</a:t>
          </a:r>
          <a:endParaRPr kumimoji="1" lang="en-US" altLang="ja-JP" sz="1100" b="0" i="0" baseline="0">
            <a:solidFill>
              <a:sysClr val="windowText" lastClr="000000"/>
            </a:solidFill>
            <a:effectLst/>
            <a:latin typeface="+mn-lt"/>
            <a:ea typeface="+mn-ea"/>
            <a:cs typeface="+mn-cs"/>
          </a:endParaRPr>
        </a:p>
        <a:p>
          <a:pPr eaLnBrk="1" fontAlgn="auto" latinLnBrk="0" hangingPunct="1"/>
          <a:r>
            <a:rPr kumimoji="1" lang="ja-JP" altLang="en-US"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寄附金及び利息の積立を</a:t>
          </a:r>
          <a:r>
            <a:rPr kumimoji="1" lang="en-US" altLang="ja-JP" sz="1100" b="0" i="0" baseline="0">
              <a:solidFill>
                <a:sysClr val="windowText" lastClr="000000"/>
              </a:solidFill>
              <a:effectLst/>
              <a:latin typeface="+mn-lt"/>
              <a:ea typeface="+mn-ea"/>
              <a:cs typeface="+mn-cs"/>
            </a:rPr>
            <a:t>5,195</a:t>
          </a:r>
          <a:r>
            <a:rPr kumimoji="1" lang="ja-JP" altLang="ja-JP" sz="1100" b="0" i="0" baseline="0">
              <a:solidFill>
                <a:sysClr val="windowText" lastClr="000000"/>
              </a:solidFill>
              <a:effectLst/>
              <a:latin typeface="+mn-lt"/>
              <a:ea typeface="+mn-ea"/>
              <a:cs typeface="+mn-cs"/>
            </a:rPr>
            <a:t>百万円行ったことにより、</a:t>
          </a:r>
          <a:r>
            <a:rPr kumimoji="1" lang="en-US" altLang="ja-JP" sz="1100" b="0" i="0" baseline="0">
              <a:solidFill>
                <a:sysClr val="windowText" lastClr="000000"/>
              </a:solidFill>
              <a:effectLst/>
              <a:latin typeface="+mn-lt"/>
              <a:ea typeface="+mn-ea"/>
              <a:cs typeface="+mn-cs"/>
            </a:rPr>
            <a:t>1,241</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　・教育施設整備基金：計画に基づく積立及び利息、前年度</a:t>
          </a:r>
          <a:r>
            <a:rPr kumimoji="1" lang="ja-JP" altLang="en-US" sz="1100" b="0" i="0" baseline="0">
              <a:solidFill>
                <a:sysClr val="windowText" lastClr="000000"/>
              </a:solidFill>
              <a:effectLst/>
              <a:latin typeface="+mn-lt"/>
              <a:ea typeface="+mn-ea"/>
              <a:cs typeface="+mn-cs"/>
            </a:rPr>
            <a:t>精算</a:t>
          </a:r>
          <a:r>
            <a:rPr kumimoji="1" lang="ja-JP" altLang="ja-JP" sz="1100" b="0" i="0" baseline="0">
              <a:solidFill>
                <a:sysClr val="windowText" lastClr="000000"/>
              </a:solidFill>
              <a:effectLst/>
              <a:latin typeface="+mn-lt"/>
              <a:ea typeface="+mn-ea"/>
              <a:cs typeface="+mn-cs"/>
            </a:rPr>
            <a:t>分</a:t>
          </a:r>
          <a:r>
            <a:rPr kumimoji="1" lang="ja-JP" altLang="en-US" sz="1100" b="0" i="0" baseline="0">
              <a:solidFill>
                <a:sysClr val="windowText" lastClr="000000"/>
              </a:solidFill>
              <a:effectLst/>
              <a:latin typeface="+mn-lt"/>
              <a:ea typeface="+mn-ea"/>
              <a:cs typeface="+mn-cs"/>
            </a:rPr>
            <a:t>等</a:t>
          </a:r>
          <a:r>
            <a:rPr kumimoji="1" lang="ja-JP" altLang="ja-JP" sz="1100" b="0" i="0" baseline="0">
              <a:solidFill>
                <a:sysClr val="windowText" lastClr="000000"/>
              </a:solidFill>
              <a:effectLst/>
              <a:latin typeface="+mn-lt"/>
              <a:ea typeface="+mn-ea"/>
              <a:cs typeface="+mn-cs"/>
            </a:rPr>
            <a:t>による積立を</a:t>
          </a:r>
          <a:r>
            <a:rPr kumimoji="1" lang="en-US" altLang="ja-JP" sz="1100" b="0" i="0" baseline="0">
              <a:solidFill>
                <a:sysClr val="windowText" lastClr="000000"/>
              </a:solidFill>
              <a:effectLst/>
              <a:latin typeface="+mn-lt"/>
              <a:ea typeface="+mn-ea"/>
              <a:cs typeface="+mn-cs"/>
            </a:rPr>
            <a:t>230</a:t>
          </a:r>
          <a:r>
            <a:rPr kumimoji="1" lang="ja-JP" altLang="ja-JP" sz="1100" b="0" i="0" baseline="0">
              <a:solidFill>
                <a:sysClr val="windowText" lastClr="000000"/>
              </a:solidFill>
              <a:effectLst/>
              <a:latin typeface="+mn-lt"/>
              <a:ea typeface="+mn-ea"/>
              <a:cs typeface="+mn-cs"/>
            </a:rPr>
            <a:t>百万円行った。</a:t>
          </a:r>
          <a:endParaRPr kumimoji="1" lang="en-US" altLang="ja-JP" sz="11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・定住総合対策基金：特別会計繰出金の財源として</a:t>
          </a:r>
          <a:r>
            <a:rPr kumimoji="1" lang="en-US" altLang="ja-JP" sz="1100" b="0" i="0" baseline="0">
              <a:solidFill>
                <a:sysClr val="windowText" lastClr="000000"/>
              </a:solidFill>
              <a:effectLst/>
              <a:latin typeface="+mn-lt"/>
              <a:ea typeface="+mn-ea"/>
              <a:cs typeface="+mn-cs"/>
            </a:rPr>
            <a:t>8</a:t>
          </a:r>
          <a:r>
            <a:rPr kumimoji="1" lang="ja-JP" altLang="ja-JP" sz="1100" b="0" i="0" baseline="0">
              <a:solidFill>
                <a:sysClr val="windowText" lastClr="000000"/>
              </a:solidFill>
              <a:effectLst/>
              <a:latin typeface="+mn-lt"/>
              <a:ea typeface="+mn-ea"/>
              <a:cs typeface="+mn-cs"/>
            </a:rPr>
            <a:t>百万円の繰入を行い、土地売払収入や地域優良賃貸住宅建設繰入金の返済等による積立を</a:t>
          </a:r>
          <a:r>
            <a:rPr kumimoji="1" lang="en-US" altLang="ja-JP" sz="1100" b="0" i="0" baseline="0">
              <a:solidFill>
                <a:sysClr val="windowText" lastClr="000000"/>
              </a:solidFill>
              <a:effectLst/>
              <a:latin typeface="+mn-lt"/>
              <a:ea typeface="+mn-ea"/>
              <a:cs typeface="+mn-cs"/>
            </a:rPr>
            <a:t>4</a:t>
          </a:r>
          <a:r>
            <a:rPr kumimoji="1" lang="ja-JP" altLang="ja-JP" sz="1100" b="0" i="0" baseline="0">
              <a:solidFill>
                <a:sysClr val="windowText" lastClr="000000"/>
              </a:solidFill>
              <a:effectLst/>
              <a:latin typeface="+mn-lt"/>
              <a:ea typeface="+mn-ea"/>
              <a:cs typeface="+mn-cs"/>
            </a:rPr>
            <a:t>百万円行った。</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ysClr val="windowText" lastClr="000000"/>
              </a:solidFill>
              <a:effectLst/>
              <a:latin typeface="+mn-lt"/>
              <a:ea typeface="+mn-ea"/>
              <a:cs typeface="+mn-cs"/>
            </a:rPr>
            <a:t>　・ふるさと寄附金基金：従前と同様に、寄附金及び利息の積立、事務費、返礼品費及び使途に該当する事業の財源として繰入を行う。</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・合併振興基金：従前と同様に、利息の積立、使途に該当する</a:t>
          </a:r>
          <a:r>
            <a:rPr lang="ja-JP" altLang="ja-JP" sz="1100" b="0" i="0" baseline="0">
              <a:solidFill>
                <a:sysClr val="windowText" lastClr="000000"/>
              </a:solidFill>
              <a:effectLst/>
              <a:latin typeface="+mn-lt"/>
              <a:ea typeface="+mn-ea"/>
              <a:cs typeface="+mn-cs"/>
            </a:rPr>
            <a:t>事業の</a:t>
          </a:r>
          <a:r>
            <a:rPr kumimoji="1" lang="ja-JP" altLang="ja-JP" sz="1100" b="0" i="0" baseline="0">
              <a:solidFill>
                <a:sysClr val="windowText" lastClr="000000"/>
              </a:solidFill>
              <a:effectLst/>
              <a:latin typeface="+mn-lt"/>
              <a:ea typeface="+mn-ea"/>
              <a:cs typeface="+mn-cs"/>
            </a:rPr>
            <a:t>財源として繰入を行う。</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・教育施設整備基金：従前と同様に、利息の積立、使途に該当する</a:t>
          </a:r>
          <a:r>
            <a:rPr lang="ja-JP" altLang="ja-JP" sz="1100" b="0" i="0" baseline="0">
              <a:solidFill>
                <a:sysClr val="windowText" lastClr="000000"/>
              </a:solidFill>
              <a:effectLst/>
              <a:latin typeface="+mn-lt"/>
              <a:ea typeface="+mn-ea"/>
              <a:cs typeface="+mn-cs"/>
            </a:rPr>
            <a:t>事業の</a:t>
          </a:r>
          <a:r>
            <a:rPr kumimoji="1" lang="ja-JP" altLang="ja-JP" sz="1100" b="0" i="0" baseline="0">
              <a:solidFill>
                <a:sysClr val="windowText" lastClr="000000"/>
              </a:solidFill>
              <a:effectLst/>
              <a:latin typeface="+mn-lt"/>
              <a:ea typeface="+mn-ea"/>
              <a:cs typeface="+mn-cs"/>
            </a:rPr>
            <a:t>財源として繰入を行う。</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・定住総合対策基金：従前と同様に、利息の積立、使途に該当する</a:t>
          </a:r>
          <a:r>
            <a:rPr lang="ja-JP" altLang="ja-JP" sz="1100" b="0" i="0" baseline="0">
              <a:solidFill>
                <a:sysClr val="windowText" lastClr="000000"/>
              </a:solidFill>
              <a:effectLst/>
              <a:latin typeface="+mn-lt"/>
              <a:ea typeface="+mn-ea"/>
              <a:cs typeface="+mn-cs"/>
            </a:rPr>
            <a:t>事業の</a:t>
          </a:r>
          <a:r>
            <a:rPr kumimoji="1" lang="ja-JP" altLang="ja-JP" sz="1100" b="0" i="0" baseline="0">
              <a:solidFill>
                <a:sysClr val="windowText" lastClr="000000"/>
              </a:solidFill>
              <a:effectLst/>
              <a:latin typeface="+mn-lt"/>
              <a:ea typeface="+mn-ea"/>
              <a:cs typeface="+mn-cs"/>
            </a:rPr>
            <a:t>財源として繰入を行う。</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年度内収支調整額として決算剰余金</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相当額、利息額等あわせて</a:t>
          </a:r>
          <a:r>
            <a:rPr kumimoji="1" lang="en-US" altLang="ja-JP" sz="1100">
              <a:solidFill>
                <a:sysClr val="windowText" lastClr="000000"/>
              </a:solidFill>
              <a:effectLst/>
              <a:latin typeface="+mn-lt"/>
              <a:ea typeface="+mn-ea"/>
              <a:cs typeface="+mn-cs"/>
            </a:rPr>
            <a:t>221</a:t>
          </a:r>
          <a:r>
            <a:rPr kumimoji="1" lang="ja-JP" altLang="ja-JP" sz="1100">
              <a:solidFill>
                <a:sysClr val="windowText" lastClr="000000"/>
              </a:solidFill>
              <a:effectLst/>
              <a:latin typeface="+mn-lt"/>
              <a:ea typeface="+mn-ea"/>
              <a:cs typeface="+mn-cs"/>
            </a:rPr>
            <a:t>百万円の積立を行った一方で、</a:t>
          </a:r>
          <a:r>
            <a:rPr kumimoji="1" lang="en-US" altLang="ja-JP" sz="1100">
              <a:solidFill>
                <a:sysClr val="windowText" lastClr="000000"/>
              </a:solidFill>
              <a:effectLst/>
              <a:latin typeface="+mn-lt"/>
              <a:ea typeface="+mn-ea"/>
              <a:cs typeface="+mn-cs"/>
            </a:rPr>
            <a:t>262</a:t>
          </a:r>
          <a:r>
            <a:rPr kumimoji="1" lang="ja-JP" altLang="ja-JP" sz="1100">
              <a:solidFill>
                <a:sysClr val="windowText" lastClr="000000"/>
              </a:solidFill>
              <a:effectLst/>
              <a:latin typeface="+mn-lt"/>
              <a:ea typeface="+mn-ea"/>
              <a:cs typeface="+mn-cs"/>
            </a:rPr>
            <a:t>百万円の繰入を行ったため、</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41</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kumimoji="1" lang="en-US" altLang="ja-JP" sz="1100">
            <a:solidFill>
              <a:sysClr val="windowText" lastClr="000000"/>
            </a:solidFill>
            <a:effectLst/>
            <a:latin typeface="+mn-lt"/>
            <a:ea typeface="+mn-ea"/>
            <a:cs typeface="+mn-cs"/>
          </a:endParaRPr>
        </a:p>
        <a:p>
          <a:pPr eaLnBrk="1" fontAlgn="auto" latinLnBrk="0" hangingPunct="1"/>
          <a:endParaRPr kumimoji="1" lang="en-US" altLang="ja-JP" sz="1100">
            <a:solidFill>
              <a:sysClr val="windowText" lastClr="000000"/>
            </a:solidFill>
            <a:effectLst/>
            <a:latin typeface="+mn-lt"/>
            <a:ea typeface="+mn-ea"/>
            <a:cs typeface="+mn-cs"/>
          </a:endParaRPr>
        </a:p>
        <a:p>
          <a:pPr eaLnBrk="1" fontAlgn="auto" latinLnBrk="0" hangingPunct="1"/>
          <a:endParaRPr kumimoji="1" lang="en-US" altLang="ja-JP" sz="1100">
            <a:solidFill>
              <a:sysClr val="windowText" lastClr="000000"/>
            </a:solidFill>
            <a:effectLst/>
            <a:latin typeface="+mn-lt"/>
            <a:ea typeface="+mn-ea"/>
            <a:cs typeface="+mn-cs"/>
          </a:endParaRPr>
        </a:p>
        <a:p>
          <a:pPr eaLnBrk="1" fontAlgn="auto" latinLnBrk="0" hangingPunct="1"/>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R2</a:t>
          </a:r>
          <a:r>
            <a:rPr kumimoji="1" lang="ja-JP" altLang="ja-JP" sz="1100">
              <a:solidFill>
                <a:sysClr val="windowText" lastClr="000000"/>
              </a:solidFill>
              <a:effectLst/>
              <a:latin typeface="+mn-lt"/>
              <a:ea typeface="+mn-ea"/>
              <a:cs typeface="+mn-cs"/>
            </a:rPr>
            <a:t>年度からの普通交付税の一本算定への移行に伴い、一般財源の減少が見込まれるため、基金繰入に頼ることなく安定した財政運営ができるよう更なる行政改革を進めるとともに、災害等の不測の事態に備え、基金残高については財政標準規模の</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％から</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％の範囲内での維持に努めたい。</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財政計画に基づく積立等により</a:t>
          </a:r>
          <a:r>
            <a:rPr kumimoji="1" lang="en-US" altLang="ja-JP" sz="1100">
              <a:solidFill>
                <a:sysClr val="windowText" lastClr="000000"/>
              </a:solidFill>
              <a:effectLst/>
              <a:latin typeface="+mn-lt"/>
              <a:ea typeface="+mn-ea"/>
              <a:cs typeface="+mn-cs"/>
            </a:rPr>
            <a:t>133</a:t>
          </a:r>
          <a:r>
            <a:rPr kumimoji="1" lang="ja-JP" altLang="ja-JP" sz="1100">
              <a:solidFill>
                <a:sysClr val="windowText" lastClr="000000"/>
              </a:solidFill>
              <a:effectLst/>
              <a:latin typeface="+mn-lt"/>
              <a:ea typeface="+mn-ea"/>
              <a:cs typeface="+mn-cs"/>
            </a:rPr>
            <a:t>百万円の積立を行った一方で、合併特例債償還財源としての交付税措置対象外相当額の繰入を</a:t>
          </a:r>
          <a:r>
            <a:rPr kumimoji="1" lang="en-US" altLang="ja-JP" sz="1100">
              <a:solidFill>
                <a:sysClr val="windowText" lastClr="000000"/>
              </a:solidFill>
              <a:effectLst/>
              <a:latin typeface="+mn-lt"/>
              <a:ea typeface="+mn-ea"/>
              <a:cs typeface="+mn-cs"/>
            </a:rPr>
            <a:t>250</a:t>
          </a:r>
          <a:r>
            <a:rPr kumimoji="1" lang="ja-JP" altLang="ja-JP" sz="1100">
              <a:solidFill>
                <a:sysClr val="windowText" lastClr="000000"/>
              </a:solidFill>
              <a:effectLst/>
              <a:latin typeface="+mn-lt"/>
              <a:ea typeface="+mn-ea"/>
              <a:cs typeface="+mn-cs"/>
            </a:rPr>
            <a:t>百万円行ったことに伴い、△</a:t>
          </a:r>
          <a:r>
            <a:rPr kumimoji="1" lang="en-US" altLang="ja-JP" sz="1100">
              <a:solidFill>
                <a:sysClr val="windowText" lastClr="000000"/>
              </a:solidFill>
              <a:effectLst/>
              <a:latin typeface="+mn-lt"/>
              <a:ea typeface="+mn-ea"/>
              <a:cs typeface="+mn-cs"/>
            </a:rPr>
            <a:t>118</a:t>
          </a:r>
          <a:r>
            <a:rPr kumimoji="1" lang="ja-JP" altLang="ja-JP" sz="1100">
              <a:solidFill>
                <a:sysClr val="windowText" lastClr="000000"/>
              </a:solidFill>
              <a:effectLst/>
              <a:latin typeface="+mn-lt"/>
              <a:ea typeface="+mn-ea"/>
              <a:cs typeface="+mn-cs"/>
            </a:rPr>
            <a:t>百万円の減となった。</a:t>
          </a:r>
          <a:endParaRPr kumimoji="1" lang="en-US" altLang="ja-JP" sz="1100">
            <a:solidFill>
              <a:sysClr val="windowText" lastClr="000000"/>
            </a:solidFill>
            <a:effectLst/>
            <a:latin typeface="+mn-lt"/>
            <a:ea typeface="+mn-ea"/>
            <a:cs typeface="+mn-cs"/>
          </a:endParaRPr>
        </a:p>
        <a:p>
          <a:pPr eaLnBrk="1" fontAlgn="auto" latinLnBrk="0" hangingPunct="1"/>
          <a:endParaRPr kumimoji="1" lang="en-US" altLang="ja-JP" sz="1100">
            <a:solidFill>
              <a:srgbClr val="FF0000"/>
            </a:solidFill>
            <a:effectLst/>
            <a:latin typeface="+mn-lt"/>
            <a:ea typeface="+mn-ea"/>
            <a:cs typeface="+mn-cs"/>
          </a:endParaRPr>
        </a:p>
        <a:p>
          <a:pPr eaLnBrk="1" fontAlgn="auto" latinLnBrk="0" hangingPunct="1"/>
          <a:endParaRPr kumimoji="1" lang="en-US" altLang="ja-JP" sz="1100">
            <a:solidFill>
              <a:srgbClr val="FF0000"/>
            </a:solidFill>
            <a:effectLst/>
            <a:latin typeface="+mn-lt"/>
            <a:ea typeface="+mn-ea"/>
            <a:cs typeface="+mn-cs"/>
          </a:endParaRPr>
        </a:p>
        <a:p>
          <a:pPr eaLnBrk="1" fontAlgn="auto" latinLnBrk="0" hangingPunct="1"/>
          <a:endParaRPr lang="ja-JP" altLang="ja-JP" sz="1400">
            <a:solidFill>
              <a:srgbClr val="FF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地方債償還については、</a:t>
          </a:r>
          <a:r>
            <a:rPr kumimoji="1" lang="en-US" altLang="ja-JP" sz="1100">
              <a:solidFill>
                <a:sysClr val="windowText" lastClr="000000"/>
              </a:solidFill>
              <a:effectLst/>
              <a:latin typeface="+mn-lt"/>
              <a:ea typeface="+mn-ea"/>
              <a:cs typeface="+mn-cs"/>
            </a:rPr>
            <a:t>R3</a:t>
          </a:r>
          <a:r>
            <a:rPr kumimoji="1" lang="ja-JP" altLang="ja-JP" sz="1100">
              <a:solidFill>
                <a:sysClr val="windowText" lastClr="000000"/>
              </a:solidFill>
              <a:effectLst/>
              <a:latin typeface="+mn-lt"/>
              <a:ea typeface="+mn-ea"/>
              <a:cs typeface="+mn-cs"/>
            </a:rPr>
            <a:t>年度にピークを迎え、その後段階的に減少していく見込である。今後も合併特例債償還額のうち交付税措置対象外相当額の繰入と財政計画に基づく積立を今後も継続し、償還財源の確保に努めていく。</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6691197-4C02-4FCE-A615-012265F078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5E83596-C922-4522-94E0-C26C09CF45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67BED56-5C95-431A-97BA-402BA70C28C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6799195-A42C-4D55-8B81-815C874D5D3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20AD8FC-203C-4F34-9C13-845500B9129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65F887B8-BA07-4498-9E75-CB46EBAF88A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0BD3F7C7-988C-493A-978E-3F0851E6E6B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5F3066D6-BF7D-4F8E-8353-7A113756FF61}"/>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77C5865C-4FA1-44E0-9747-A167D09A95E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EF4C7A2E-07C8-4EC7-A421-7770F2212C4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61E0B20E-3198-43D9-BE9E-1863F55C560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910992E2-1E5F-444E-A4C7-DBADEBE4502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46AAD262-7037-47FC-9FC2-FA5D49F6393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86EA80B6-82C0-4DA8-BE8F-3EB78A67975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4B593ED3-AB34-465D-BD7D-43E326B8A5E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D75E36A6-E655-475B-BDE7-C983C9058E2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FF240011-9918-4EEA-A03E-897E1E01481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6FD5BFFD-0607-4201-913C-95C9DE6970D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15B0715D-CA23-4320-97CD-AD1E2D56E01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78D313F3-ADB5-4067-95CE-210F638C1B4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129C2736-3082-4AE8-ADD7-D132900CB54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901FD0A2-8D14-41BF-9EDB-C0ECB00EF9F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D8533851-718C-4D83-AB85-93C724BC37F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5D55D848-30E3-42AB-B80B-9C1AAC8EF1A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90F26EE8-2370-4BE1-A2E3-097EB865C46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4E7C61DE-1B40-4EED-8E82-D51B79ABA9D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B652DA1C-6D29-4250-BD29-E3079479E22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EC37F96-64A9-4A25-B02E-75AE45E80E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5FF339AB-22DF-4E9D-A436-88B923CF3A7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4CC9586-8EF5-4D30-B5E6-6851ED73023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4D80571E-BB9B-4EEA-8E77-1F82E80F5D5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4997C1B7-75B7-4AE6-AB15-07113A80C79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823D398B-DAC0-4E7E-8F50-9F9A86F4C74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CAD8C698-36D7-479E-B4FD-6C39EBA1F8F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9A0D428-86E6-457E-907A-851DCFDDCB9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55F88E0-995C-4A80-9D6C-A654FA7B055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11E3531B-448D-472E-AAC7-748D337A089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7C844175-537A-4B07-9D8F-FCB2189B3B9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51635041-100E-49CD-852D-CB76C4CFC56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A902B693-3012-4929-A14F-AAFC98BB220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D126B181-37C5-4736-AF7C-6A5B72D6672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DBB216BC-BF70-4F89-AE9A-D8C02C4AB3A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8080F92D-BAD8-49DA-AB91-59A7F42C90F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2A07CA11-4C2F-4D4C-BB44-ACE04DB9DEB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B92DF15A-E58E-42E1-A246-7FCEB17C715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18C8D7E1-5BF9-42CF-B310-9FD14A2F4BD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43DD8808-6701-4A71-898F-0E495D9B316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2DCDA111-9152-40BC-B668-82417DBB283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9EAFDE6D-812F-4EEA-88F7-AFEDF0EE521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32C6AA53-3DB3-449E-8429-DCD3E595474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F6390D8C-30F0-4F0F-8888-14F9F529C90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D030E37D-8D63-4C6B-8FA7-593C61C02FA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73D8FFF9-4248-4D7E-BAA8-4BC3AD71C52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68E038AC-CEE9-466D-910C-4167431951C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F3E02594-F3E5-4591-98B1-E82FCBEAEDB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年度の有形固定資産減価償却率は、類似団体と比較すると</a:t>
          </a:r>
          <a:r>
            <a:rPr kumimoji="1" lang="en-US" altLang="ja-JP" sz="1100" b="0" i="0" baseline="0">
              <a:solidFill>
                <a:schemeClr val="dk1"/>
              </a:solidFill>
              <a:effectLst/>
              <a:latin typeface="+mn-lt"/>
              <a:ea typeface="+mn-ea"/>
              <a:cs typeface="+mn-cs"/>
            </a:rPr>
            <a:t>20.6</a:t>
          </a:r>
          <a:r>
            <a:rPr kumimoji="1" lang="ja-JP" altLang="ja-JP" sz="1100" b="0" i="0" baseline="0">
              <a:solidFill>
                <a:schemeClr val="dk1"/>
              </a:solidFill>
              <a:effectLst/>
              <a:latin typeface="+mn-lt"/>
              <a:ea typeface="+mn-ea"/>
              <a:cs typeface="+mn-cs"/>
            </a:rPr>
            <a:t>％下回っている。主な要因としては、</a:t>
          </a:r>
          <a:r>
            <a:rPr kumimoji="1" lang="en-US" altLang="ja-JP" sz="1100" b="0" i="0" baseline="0">
              <a:solidFill>
                <a:schemeClr val="dk1"/>
              </a:solidFill>
              <a:effectLst/>
              <a:latin typeface="+mn-lt"/>
              <a:ea typeface="+mn-ea"/>
              <a:cs typeface="+mn-cs"/>
            </a:rPr>
            <a:t>H23</a:t>
          </a:r>
          <a:r>
            <a:rPr kumimoji="1" lang="ja-JP" altLang="ja-JP" sz="1100" b="0" i="0" baseline="0">
              <a:solidFill>
                <a:schemeClr val="dk1"/>
              </a:solidFill>
              <a:effectLst/>
              <a:latin typeface="+mn-lt"/>
              <a:ea typeface="+mn-ea"/>
              <a:cs typeface="+mn-cs"/>
            </a:rPr>
            <a:t>年度に公民館、</a:t>
          </a:r>
          <a:r>
            <a:rPr kumimoji="1" lang="en-US" altLang="ja-JP" sz="1100" b="0" i="0" baseline="0">
              <a:solidFill>
                <a:schemeClr val="dk1"/>
              </a:solidFill>
              <a:effectLst/>
              <a:latin typeface="+mn-lt"/>
              <a:ea typeface="+mn-ea"/>
              <a:cs typeface="+mn-cs"/>
            </a:rPr>
            <a:t>H26</a:t>
          </a:r>
          <a:r>
            <a:rPr kumimoji="1" lang="ja-JP" altLang="ja-JP" sz="1100" b="0" i="0" baseline="0">
              <a:solidFill>
                <a:schemeClr val="dk1"/>
              </a:solidFill>
              <a:effectLst/>
              <a:latin typeface="+mn-lt"/>
              <a:ea typeface="+mn-ea"/>
              <a:cs typeface="+mn-cs"/>
            </a:rPr>
            <a:t>年度に児童館、</a:t>
          </a:r>
          <a:r>
            <a:rPr kumimoji="1" lang="en-US" altLang="ja-JP" sz="1100" b="0" i="0" baseline="0">
              <a:solidFill>
                <a:schemeClr val="dk1"/>
              </a:solidFill>
              <a:effectLst/>
              <a:latin typeface="+mn-lt"/>
              <a:ea typeface="+mn-ea"/>
              <a:cs typeface="+mn-cs"/>
            </a:rPr>
            <a:t>H28</a:t>
          </a:r>
          <a:r>
            <a:rPr kumimoji="1" lang="ja-JP" altLang="ja-JP" sz="1100" b="0" i="0" baseline="0">
              <a:solidFill>
                <a:schemeClr val="dk1"/>
              </a:solidFill>
              <a:effectLst/>
              <a:latin typeface="+mn-lt"/>
              <a:ea typeface="+mn-ea"/>
              <a:cs typeface="+mn-cs"/>
            </a:rPr>
            <a:t>年度にみやき町庁舎防災センター、</a:t>
          </a:r>
          <a:r>
            <a:rPr kumimoji="1" lang="en-US" altLang="ja-JP" sz="1100" b="0" i="0" baseline="0">
              <a:solidFill>
                <a:schemeClr val="dk1"/>
              </a:solidFill>
              <a:effectLst/>
              <a:latin typeface="+mn-lt"/>
              <a:ea typeface="+mn-ea"/>
              <a:cs typeface="+mn-cs"/>
            </a:rPr>
            <a:t>R3</a:t>
          </a:r>
          <a:r>
            <a:rPr kumimoji="1" lang="ja-JP" altLang="ja-JP" sz="1100" b="0" i="0" baseline="0">
              <a:solidFill>
                <a:schemeClr val="dk1"/>
              </a:solidFill>
              <a:effectLst/>
              <a:latin typeface="+mn-lt"/>
              <a:ea typeface="+mn-ea"/>
              <a:cs typeface="+mn-cs"/>
            </a:rPr>
            <a:t>年度に市村清記念メディカルコミュニティセンター</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年度に</a:t>
          </a:r>
          <a:r>
            <a:rPr kumimoji="1" lang="en-US" altLang="ja-JP" sz="1100" b="0" i="0" baseline="0">
              <a:solidFill>
                <a:schemeClr val="dk1"/>
              </a:solidFill>
              <a:effectLst/>
              <a:latin typeface="+mn-lt"/>
              <a:ea typeface="+mn-ea"/>
              <a:cs typeface="+mn-cs"/>
            </a:rPr>
            <a:t>2</a:t>
          </a:r>
          <a:r>
            <a:rPr kumimoji="1" lang="ja-JP" altLang="en-US" sz="1100" b="0" i="0" baseline="0">
              <a:solidFill>
                <a:schemeClr val="dk1"/>
              </a:solidFill>
              <a:effectLst/>
              <a:latin typeface="+mn-lt"/>
              <a:ea typeface="+mn-ea"/>
              <a:cs typeface="+mn-cs"/>
            </a:rPr>
            <a:t>市</a:t>
          </a:r>
          <a:r>
            <a:rPr kumimoji="1" lang="en-US" altLang="ja-JP" sz="1100" b="0" i="0" baseline="0">
              <a:solidFill>
                <a:schemeClr val="dk1"/>
              </a:solidFill>
              <a:effectLst/>
              <a:latin typeface="+mn-lt"/>
              <a:ea typeface="+mn-ea"/>
              <a:cs typeface="+mn-cs"/>
            </a:rPr>
            <a:t>3</a:t>
          </a:r>
          <a:r>
            <a:rPr kumimoji="1" lang="ja-JP" altLang="en-US" sz="1100" b="0" i="0" baseline="0">
              <a:solidFill>
                <a:schemeClr val="dk1"/>
              </a:solidFill>
              <a:effectLst/>
              <a:latin typeface="+mn-lt"/>
              <a:ea typeface="+mn-ea"/>
              <a:cs typeface="+mn-cs"/>
            </a:rPr>
            <a:t>町で構成する一部事務組合の</a:t>
          </a:r>
          <a:r>
            <a:rPr kumimoji="1" lang="ja-JP" altLang="ja-JP" sz="1100" b="0" i="0" baseline="0">
              <a:solidFill>
                <a:schemeClr val="dk1"/>
              </a:solidFill>
              <a:effectLst/>
              <a:latin typeface="+mn-lt"/>
              <a:ea typeface="+mn-ea"/>
              <a:cs typeface="+mn-cs"/>
            </a:rPr>
            <a:t>一般廃棄物処理施設を建設したためである。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8A5A90E3-A84A-40DB-87B6-3D64731621A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13AFD079-1EB1-488D-A1D3-687C1BF4A12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1052D97B-B62E-4305-9582-B9A65F66ED7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77152FE2-66AE-4498-9565-AA67FDBA41A3}"/>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84FBD5E1-B082-431A-B070-1E98BCDEDCE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946862D3-EC15-4617-B3FB-807D29F4A4C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B24D88E6-C51D-4561-8027-97BA1BFEA90D}"/>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E14BCDF8-3066-46A1-AF84-E5EFF724D4C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0FC983A6-2792-45ED-A77D-E3C6E8AA2C0B}"/>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EA5F5B92-C405-49F2-AEBA-D58E7B60678A}"/>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41C89F19-9FB8-430B-A32D-AFBACC833E1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6C8F0567-CC27-469D-B90A-60FDBC498E54}"/>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E36C50C1-1335-44D3-B7FB-733B302EF11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A58775F1-2134-415E-97FF-4852BADE013B}"/>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6EA5E4C9-0EE0-47E0-A083-D6328D93D1E3}"/>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7D36A79-A111-470F-B79F-D5B211591B4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BB647BB9-E079-4406-94F9-55CF1D70834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A139B150-DF4A-40E8-BA72-859EE6C5B8D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5" name="直線コネクタ 74">
          <a:extLst>
            <a:ext uri="{FF2B5EF4-FFF2-40B4-BE49-F238E27FC236}">
              <a16:creationId xmlns:a16="http://schemas.microsoft.com/office/drawing/2014/main" id="{D404397F-1A51-4439-88B7-99BFC66CEB5A}"/>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6" name="有形固定資産減価償却率最小値テキスト">
          <a:extLst>
            <a:ext uri="{FF2B5EF4-FFF2-40B4-BE49-F238E27FC236}">
              <a16:creationId xmlns:a16="http://schemas.microsoft.com/office/drawing/2014/main" id="{251503C0-FBA8-4036-9610-F6A51B6E383F}"/>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7" name="直線コネクタ 76">
          <a:extLst>
            <a:ext uri="{FF2B5EF4-FFF2-40B4-BE49-F238E27FC236}">
              <a16:creationId xmlns:a16="http://schemas.microsoft.com/office/drawing/2014/main" id="{526FB9EF-F0AE-478C-ABB9-42295E87D4EB}"/>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8" name="有形固定資産減価償却率最大値テキスト">
          <a:extLst>
            <a:ext uri="{FF2B5EF4-FFF2-40B4-BE49-F238E27FC236}">
              <a16:creationId xmlns:a16="http://schemas.microsoft.com/office/drawing/2014/main" id="{78E21FD8-E878-4197-9377-01AD7939CC4C}"/>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9" name="直線コネクタ 78">
          <a:extLst>
            <a:ext uri="{FF2B5EF4-FFF2-40B4-BE49-F238E27FC236}">
              <a16:creationId xmlns:a16="http://schemas.microsoft.com/office/drawing/2014/main" id="{6A427EEC-4AB0-4F87-92ED-BFBD1C816882}"/>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0" name="有形固定資産減価償却率平均値テキスト">
          <a:extLst>
            <a:ext uri="{FF2B5EF4-FFF2-40B4-BE49-F238E27FC236}">
              <a16:creationId xmlns:a16="http://schemas.microsoft.com/office/drawing/2014/main" id="{5BEC36CA-6068-4E32-BE3A-4A160ACFE6D7}"/>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1" name="フローチャート: 判断 80">
          <a:extLst>
            <a:ext uri="{FF2B5EF4-FFF2-40B4-BE49-F238E27FC236}">
              <a16:creationId xmlns:a16="http://schemas.microsoft.com/office/drawing/2014/main" id="{13E2E669-3B79-4949-8060-4857D069A65C}"/>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2" name="フローチャート: 判断 81">
          <a:extLst>
            <a:ext uri="{FF2B5EF4-FFF2-40B4-BE49-F238E27FC236}">
              <a16:creationId xmlns:a16="http://schemas.microsoft.com/office/drawing/2014/main" id="{E5A185D1-BCBF-48C4-B55D-DD719C10B0FC}"/>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3" name="フローチャート: 判断 82">
          <a:extLst>
            <a:ext uri="{FF2B5EF4-FFF2-40B4-BE49-F238E27FC236}">
              <a16:creationId xmlns:a16="http://schemas.microsoft.com/office/drawing/2014/main" id="{492ACBA6-A6AC-4E93-B983-18A8670618E3}"/>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4" name="フローチャート: 判断 83">
          <a:extLst>
            <a:ext uri="{FF2B5EF4-FFF2-40B4-BE49-F238E27FC236}">
              <a16:creationId xmlns:a16="http://schemas.microsoft.com/office/drawing/2014/main" id="{B28FEF82-92DE-48AA-96B7-2E7974A86212}"/>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5" name="フローチャート: 判断 84">
          <a:extLst>
            <a:ext uri="{FF2B5EF4-FFF2-40B4-BE49-F238E27FC236}">
              <a16:creationId xmlns:a16="http://schemas.microsoft.com/office/drawing/2014/main" id="{3EAD04FB-2D2F-4635-A950-2F0104106E28}"/>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765F3B9-B649-4319-8D6C-C556026ED1D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A02405D-BCD5-42AA-9949-802A1FC5AD8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5C1B233-DA1E-4218-87AF-99C460BA59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9EFAABA-755D-48CD-94FF-C339045B388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AC56E51-7964-4257-89D3-A6F8FC768A8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89353</xdr:rowOff>
    </xdr:from>
    <xdr:to>
      <xdr:col>23</xdr:col>
      <xdr:colOff>136525</xdr:colOff>
      <xdr:row>27</xdr:row>
      <xdr:rowOff>19503</xdr:rowOff>
    </xdr:to>
    <xdr:sp macro="" textlink="">
      <xdr:nvSpPr>
        <xdr:cNvPr id="91" name="楕円 90">
          <a:extLst>
            <a:ext uri="{FF2B5EF4-FFF2-40B4-BE49-F238E27FC236}">
              <a16:creationId xmlns:a16="http://schemas.microsoft.com/office/drawing/2014/main" id="{49E794D1-FA0A-4581-AB56-9CF790AD1F86}"/>
            </a:ext>
          </a:extLst>
        </xdr:cNvPr>
        <xdr:cNvSpPr/>
      </xdr:nvSpPr>
      <xdr:spPr>
        <a:xfrm>
          <a:off x="4711700" y="531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4280</xdr:rowOff>
    </xdr:from>
    <xdr:ext cx="405111" cy="259045"/>
    <xdr:sp macro="" textlink="">
      <xdr:nvSpPr>
        <xdr:cNvPr id="92" name="有形固定資産減価償却率該当値テキスト">
          <a:extLst>
            <a:ext uri="{FF2B5EF4-FFF2-40B4-BE49-F238E27FC236}">
              <a16:creationId xmlns:a16="http://schemas.microsoft.com/office/drawing/2014/main" id="{2B2D2A86-CCAB-4247-BA9B-FA17EDE1BF0B}"/>
            </a:ext>
          </a:extLst>
        </xdr:cNvPr>
        <xdr:cNvSpPr txBox="1"/>
      </xdr:nvSpPr>
      <xdr:spPr>
        <a:xfrm>
          <a:off x="4813300" y="523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67764</xdr:rowOff>
    </xdr:from>
    <xdr:to>
      <xdr:col>19</xdr:col>
      <xdr:colOff>187325</xdr:colOff>
      <xdr:row>26</xdr:row>
      <xdr:rowOff>169364</xdr:rowOff>
    </xdr:to>
    <xdr:sp macro="" textlink="">
      <xdr:nvSpPr>
        <xdr:cNvPr id="93" name="楕円 92">
          <a:extLst>
            <a:ext uri="{FF2B5EF4-FFF2-40B4-BE49-F238E27FC236}">
              <a16:creationId xmlns:a16="http://schemas.microsoft.com/office/drawing/2014/main" id="{9D08EE50-B305-4089-B364-776A416B1B04}"/>
            </a:ext>
          </a:extLst>
        </xdr:cNvPr>
        <xdr:cNvSpPr/>
      </xdr:nvSpPr>
      <xdr:spPr>
        <a:xfrm>
          <a:off x="4000500" y="529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118564</xdr:rowOff>
    </xdr:from>
    <xdr:to>
      <xdr:col>23</xdr:col>
      <xdr:colOff>85725</xdr:colOff>
      <xdr:row>26</xdr:row>
      <xdr:rowOff>140153</xdr:rowOff>
    </xdr:to>
    <xdr:cxnSp macro="">
      <xdr:nvCxnSpPr>
        <xdr:cNvPr id="94" name="直線コネクタ 93">
          <a:extLst>
            <a:ext uri="{FF2B5EF4-FFF2-40B4-BE49-F238E27FC236}">
              <a16:creationId xmlns:a16="http://schemas.microsoft.com/office/drawing/2014/main" id="{FC2FD77B-9E9E-4201-A7DA-C0CC676446E4}"/>
            </a:ext>
          </a:extLst>
        </xdr:cNvPr>
        <xdr:cNvCxnSpPr/>
      </xdr:nvCxnSpPr>
      <xdr:spPr>
        <a:xfrm>
          <a:off x="4051300" y="5347789"/>
          <a:ext cx="7112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107859</xdr:rowOff>
    </xdr:from>
    <xdr:to>
      <xdr:col>15</xdr:col>
      <xdr:colOff>187325</xdr:colOff>
      <xdr:row>27</xdr:row>
      <xdr:rowOff>38009</xdr:rowOff>
    </xdr:to>
    <xdr:sp macro="" textlink="">
      <xdr:nvSpPr>
        <xdr:cNvPr id="95" name="楕円 94">
          <a:extLst>
            <a:ext uri="{FF2B5EF4-FFF2-40B4-BE49-F238E27FC236}">
              <a16:creationId xmlns:a16="http://schemas.microsoft.com/office/drawing/2014/main" id="{780EFD08-EADB-4C3A-A552-9F1726D3CC28}"/>
            </a:ext>
          </a:extLst>
        </xdr:cNvPr>
        <xdr:cNvSpPr/>
      </xdr:nvSpPr>
      <xdr:spPr>
        <a:xfrm>
          <a:off x="3238500" y="533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118564</xdr:rowOff>
    </xdr:from>
    <xdr:to>
      <xdr:col>19</xdr:col>
      <xdr:colOff>136525</xdr:colOff>
      <xdr:row>26</xdr:row>
      <xdr:rowOff>158659</xdr:rowOff>
    </xdr:to>
    <xdr:cxnSp macro="">
      <xdr:nvCxnSpPr>
        <xdr:cNvPr id="96" name="直線コネクタ 95">
          <a:extLst>
            <a:ext uri="{FF2B5EF4-FFF2-40B4-BE49-F238E27FC236}">
              <a16:creationId xmlns:a16="http://schemas.microsoft.com/office/drawing/2014/main" id="{85424139-93E0-4676-851F-31B0018743D7}"/>
            </a:ext>
          </a:extLst>
        </xdr:cNvPr>
        <xdr:cNvCxnSpPr/>
      </xdr:nvCxnSpPr>
      <xdr:spPr>
        <a:xfrm flipV="1">
          <a:off x="3289300" y="5347789"/>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67764</xdr:rowOff>
    </xdr:from>
    <xdr:to>
      <xdr:col>11</xdr:col>
      <xdr:colOff>187325</xdr:colOff>
      <xdr:row>26</xdr:row>
      <xdr:rowOff>169364</xdr:rowOff>
    </xdr:to>
    <xdr:sp macro="" textlink="">
      <xdr:nvSpPr>
        <xdr:cNvPr id="97" name="楕円 96">
          <a:extLst>
            <a:ext uri="{FF2B5EF4-FFF2-40B4-BE49-F238E27FC236}">
              <a16:creationId xmlns:a16="http://schemas.microsoft.com/office/drawing/2014/main" id="{A69911A8-2C3A-48EC-A561-512DFD56C8EA}"/>
            </a:ext>
          </a:extLst>
        </xdr:cNvPr>
        <xdr:cNvSpPr/>
      </xdr:nvSpPr>
      <xdr:spPr>
        <a:xfrm>
          <a:off x="2476500" y="529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118564</xdr:rowOff>
    </xdr:from>
    <xdr:to>
      <xdr:col>15</xdr:col>
      <xdr:colOff>136525</xdr:colOff>
      <xdr:row>26</xdr:row>
      <xdr:rowOff>158659</xdr:rowOff>
    </xdr:to>
    <xdr:cxnSp macro="">
      <xdr:nvCxnSpPr>
        <xdr:cNvPr id="98" name="直線コネクタ 97">
          <a:extLst>
            <a:ext uri="{FF2B5EF4-FFF2-40B4-BE49-F238E27FC236}">
              <a16:creationId xmlns:a16="http://schemas.microsoft.com/office/drawing/2014/main" id="{89956677-8C93-42D2-9810-151AE6BD7BA1}"/>
            </a:ext>
          </a:extLst>
        </xdr:cNvPr>
        <xdr:cNvCxnSpPr/>
      </xdr:nvCxnSpPr>
      <xdr:spPr>
        <a:xfrm>
          <a:off x="2527300" y="5347789"/>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58511</xdr:rowOff>
    </xdr:from>
    <xdr:to>
      <xdr:col>7</xdr:col>
      <xdr:colOff>187325</xdr:colOff>
      <xdr:row>26</xdr:row>
      <xdr:rowOff>160111</xdr:rowOff>
    </xdr:to>
    <xdr:sp macro="" textlink="">
      <xdr:nvSpPr>
        <xdr:cNvPr id="99" name="楕円 98">
          <a:extLst>
            <a:ext uri="{FF2B5EF4-FFF2-40B4-BE49-F238E27FC236}">
              <a16:creationId xmlns:a16="http://schemas.microsoft.com/office/drawing/2014/main" id="{46EEE202-9576-495C-9BA3-BB859203D723}"/>
            </a:ext>
          </a:extLst>
        </xdr:cNvPr>
        <xdr:cNvSpPr/>
      </xdr:nvSpPr>
      <xdr:spPr>
        <a:xfrm>
          <a:off x="1714500" y="528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109311</xdr:rowOff>
    </xdr:from>
    <xdr:to>
      <xdr:col>11</xdr:col>
      <xdr:colOff>136525</xdr:colOff>
      <xdr:row>26</xdr:row>
      <xdr:rowOff>118564</xdr:rowOff>
    </xdr:to>
    <xdr:cxnSp macro="">
      <xdr:nvCxnSpPr>
        <xdr:cNvPr id="100" name="直線コネクタ 99">
          <a:extLst>
            <a:ext uri="{FF2B5EF4-FFF2-40B4-BE49-F238E27FC236}">
              <a16:creationId xmlns:a16="http://schemas.microsoft.com/office/drawing/2014/main" id="{92FBC475-8CAB-49F0-AF3F-630A2F1192A4}"/>
            </a:ext>
          </a:extLst>
        </xdr:cNvPr>
        <xdr:cNvCxnSpPr/>
      </xdr:nvCxnSpPr>
      <xdr:spPr>
        <a:xfrm>
          <a:off x="1765300" y="5338536"/>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1" name="n_1aveValue有形固定資産減価償却率">
          <a:extLst>
            <a:ext uri="{FF2B5EF4-FFF2-40B4-BE49-F238E27FC236}">
              <a16:creationId xmlns:a16="http://schemas.microsoft.com/office/drawing/2014/main" id="{C1CDB684-BFA6-4738-A465-83B807D7C74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2" name="n_2aveValue有形固定資産減価償却率">
          <a:extLst>
            <a:ext uri="{FF2B5EF4-FFF2-40B4-BE49-F238E27FC236}">
              <a16:creationId xmlns:a16="http://schemas.microsoft.com/office/drawing/2014/main" id="{E16A528A-24B5-4C13-8E53-704C08C111B9}"/>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3" name="n_3aveValue有形固定資産減価償却率">
          <a:extLst>
            <a:ext uri="{FF2B5EF4-FFF2-40B4-BE49-F238E27FC236}">
              <a16:creationId xmlns:a16="http://schemas.microsoft.com/office/drawing/2014/main" id="{5EB08364-E4E2-4065-8CF3-0CFC83BF141C}"/>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4" name="n_4aveValue有形固定資産減価償却率">
          <a:extLst>
            <a:ext uri="{FF2B5EF4-FFF2-40B4-BE49-F238E27FC236}">
              <a16:creationId xmlns:a16="http://schemas.microsoft.com/office/drawing/2014/main" id="{BE5E4524-29EE-4F5B-AED3-CB13DDAE40DB}"/>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14441</xdr:rowOff>
    </xdr:from>
    <xdr:ext cx="405111" cy="259045"/>
    <xdr:sp macro="" textlink="">
      <xdr:nvSpPr>
        <xdr:cNvPr id="105" name="n_1mainValue有形固定資産減価償却率">
          <a:extLst>
            <a:ext uri="{FF2B5EF4-FFF2-40B4-BE49-F238E27FC236}">
              <a16:creationId xmlns:a16="http://schemas.microsoft.com/office/drawing/2014/main" id="{3F47AA76-7C13-4629-8A13-C51204D00433}"/>
            </a:ext>
          </a:extLst>
        </xdr:cNvPr>
        <xdr:cNvSpPr txBox="1"/>
      </xdr:nvSpPr>
      <xdr:spPr>
        <a:xfrm>
          <a:off x="3836044" y="507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54536</xdr:rowOff>
    </xdr:from>
    <xdr:ext cx="405111" cy="259045"/>
    <xdr:sp macro="" textlink="">
      <xdr:nvSpPr>
        <xdr:cNvPr id="106" name="n_2mainValue有形固定資産減価償却率">
          <a:extLst>
            <a:ext uri="{FF2B5EF4-FFF2-40B4-BE49-F238E27FC236}">
              <a16:creationId xmlns:a16="http://schemas.microsoft.com/office/drawing/2014/main" id="{67235DB2-1605-49E6-A4D3-6A3DCC6B5F59}"/>
            </a:ext>
          </a:extLst>
        </xdr:cNvPr>
        <xdr:cNvSpPr txBox="1"/>
      </xdr:nvSpPr>
      <xdr:spPr>
        <a:xfrm>
          <a:off x="3086744" y="5112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14441</xdr:rowOff>
    </xdr:from>
    <xdr:ext cx="405111" cy="259045"/>
    <xdr:sp macro="" textlink="">
      <xdr:nvSpPr>
        <xdr:cNvPr id="107" name="n_3mainValue有形固定資産減価償却率">
          <a:extLst>
            <a:ext uri="{FF2B5EF4-FFF2-40B4-BE49-F238E27FC236}">
              <a16:creationId xmlns:a16="http://schemas.microsoft.com/office/drawing/2014/main" id="{B4568754-2ECE-48CD-8102-24ACED22B898}"/>
            </a:ext>
          </a:extLst>
        </xdr:cNvPr>
        <xdr:cNvSpPr txBox="1"/>
      </xdr:nvSpPr>
      <xdr:spPr>
        <a:xfrm>
          <a:off x="2324744" y="507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5188</xdr:rowOff>
    </xdr:from>
    <xdr:ext cx="405111" cy="259045"/>
    <xdr:sp macro="" textlink="">
      <xdr:nvSpPr>
        <xdr:cNvPr id="108" name="n_4mainValue有形固定資産減価償却率">
          <a:extLst>
            <a:ext uri="{FF2B5EF4-FFF2-40B4-BE49-F238E27FC236}">
              <a16:creationId xmlns:a16="http://schemas.microsoft.com/office/drawing/2014/main" id="{13B9DB96-6326-4B87-9D2B-70541A98F4B1}"/>
            </a:ext>
          </a:extLst>
        </xdr:cNvPr>
        <xdr:cNvSpPr txBox="1"/>
      </xdr:nvSpPr>
      <xdr:spPr>
        <a:xfrm>
          <a:off x="1562744" y="5062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75E0FBB-4969-4DF1-9914-F64BC860ABE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AD2BD9B-804E-48BF-A3EB-D3F65970D5B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23314D5C-FDC4-40BB-97AF-04CB5D4E423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4340156F-39C3-4331-85E2-970029A076E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DD1D64F-D6AC-45A7-AD1C-0D56090F24B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6F69F57-7D4E-442C-8BE9-876A223B2D4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736FF63-2718-4BA1-AF32-50D3B634FA4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FB1AACB-0DA2-41D1-9819-662D0D21F21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A7D79D9-DBD8-4C0A-B438-4DC23B17CCD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65C88A34-ACFA-4D04-943D-73515FE48C6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4C7ED6E-207A-402E-BE5A-B70CDB5E0CF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82DC647-59BF-431E-A15D-8BA4AABF0EE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9FEE6EAA-E1D7-4798-9438-7F6404892E2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年度の債務償還比率は</a:t>
          </a:r>
          <a:r>
            <a:rPr kumimoji="1" lang="en-US" altLang="ja-JP" sz="1100" b="0" i="0" baseline="0">
              <a:solidFill>
                <a:schemeClr val="dk1"/>
              </a:solidFill>
              <a:effectLst/>
              <a:latin typeface="+mn-lt"/>
              <a:ea typeface="+mn-ea"/>
              <a:cs typeface="+mn-cs"/>
            </a:rPr>
            <a:t>554.0</a:t>
          </a:r>
          <a:r>
            <a:rPr kumimoji="1" lang="ja-JP" altLang="ja-JP" sz="1100" b="0" i="0" baseline="0">
              <a:solidFill>
                <a:schemeClr val="dk1"/>
              </a:solidFill>
              <a:effectLst/>
              <a:latin typeface="+mn-lt"/>
              <a:ea typeface="+mn-ea"/>
              <a:cs typeface="+mn-cs"/>
            </a:rPr>
            <a:t>％となり、類似団体内平均と比較すると</a:t>
          </a:r>
          <a:r>
            <a:rPr kumimoji="1" lang="en-US" altLang="ja-JP" sz="1100" b="0" i="0" baseline="0">
              <a:solidFill>
                <a:schemeClr val="dk1"/>
              </a:solidFill>
              <a:effectLst/>
              <a:latin typeface="+mn-lt"/>
              <a:ea typeface="+mn-ea"/>
              <a:cs typeface="+mn-cs"/>
            </a:rPr>
            <a:t>112.1</a:t>
          </a:r>
          <a:r>
            <a:rPr kumimoji="1" lang="ja-JP" altLang="ja-JP" sz="1100" b="0" i="0" baseline="0">
              <a:solidFill>
                <a:schemeClr val="dk1"/>
              </a:solidFill>
              <a:effectLst/>
              <a:latin typeface="+mn-lt"/>
              <a:ea typeface="+mn-ea"/>
              <a:cs typeface="+mn-cs"/>
            </a:rPr>
            <a:t>％上回っている。主な要因としては、多目的人工芝グラウンド及び調整池整備事業の推進や一部事務組合負担見込額</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の増加に伴うものである。</a:t>
          </a:r>
          <a:r>
            <a:rPr kumimoji="1" lang="ja-JP" altLang="en-US" sz="1100" b="0" i="0" baseline="0">
              <a:solidFill>
                <a:schemeClr val="dk1"/>
              </a:solidFill>
              <a:effectLst/>
              <a:latin typeface="+mn-lt"/>
              <a:ea typeface="+mn-ea"/>
              <a:cs typeface="+mn-cs"/>
            </a:rPr>
            <a:t>一方で、</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当該団体値は</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年度と比較し</a:t>
          </a:r>
          <a:r>
            <a:rPr kumimoji="1" lang="en-US" altLang="ja-JP" sz="1100" b="0" i="0" baseline="0">
              <a:solidFill>
                <a:schemeClr val="dk1"/>
              </a:solidFill>
              <a:effectLst/>
              <a:latin typeface="+mn-lt"/>
              <a:ea typeface="+mn-ea"/>
              <a:cs typeface="+mn-cs"/>
            </a:rPr>
            <a:t>138.1</a:t>
          </a:r>
          <a:r>
            <a:rPr kumimoji="1" lang="ja-JP" altLang="en-US" sz="1100" b="0" i="0" baseline="0">
              <a:solidFill>
                <a:schemeClr val="dk1"/>
              </a:solidFill>
              <a:effectLst/>
              <a:latin typeface="+mn-lt"/>
              <a:ea typeface="+mn-ea"/>
              <a:cs typeface="+mn-cs"/>
            </a:rPr>
            <a:t>％下回っており、ふるさと寄附金の増に伴う基金の増が起因している。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今後は地方債の新規発行を抑制し、将来負担の減少を図るとともに、健全な財政運営による業務活動収支の改善に努める。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33F35AEC-FBDF-4017-99E5-E5092D84276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523EF4F-1C93-4D14-A6C5-80E03EB21D5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67D6ECB4-44FA-40FD-AB36-6A1A3D403A0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9F20D15C-F1B1-49F5-9685-DEBE2B47967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8147F09A-B005-4954-BE29-8037D8CDC0A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FB0B7A75-D7A2-4C2A-968A-109EB4D19C6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8" name="テキスト ボックス 127">
          <a:extLst>
            <a:ext uri="{FF2B5EF4-FFF2-40B4-BE49-F238E27FC236}">
              <a16:creationId xmlns:a16="http://schemas.microsoft.com/office/drawing/2014/main" id="{E2CCA00F-4340-4A7A-8939-0C1CB2D2503D}"/>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31F721E6-20EC-489C-9424-D7D512BF921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88F3F3CB-4DBE-40DD-8C8B-720C6EF6C0B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35B61497-CF16-4922-BD69-EB4C6319A094}"/>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76F6DDE9-FC69-4E35-91A1-E64847CC730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7CB23164-8A19-4FDA-BA73-D66C91D952AC}"/>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5A801CA7-BF06-46D7-8BA8-779B22A9D7E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708E4C39-26AF-4A5F-954A-E7DA48DF1F5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A6CE00C8-397F-4C0C-BCD6-2F9509D3D3C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F2157B9-6329-46C6-844D-EBF92044A01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EA8157F2-09CA-4BA0-B194-E1A64B5503D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9" name="直線コネクタ 138">
          <a:extLst>
            <a:ext uri="{FF2B5EF4-FFF2-40B4-BE49-F238E27FC236}">
              <a16:creationId xmlns:a16="http://schemas.microsoft.com/office/drawing/2014/main" id="{9F0FDD83-A9DA-431D-A8DD-908F959538C7}"/>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0" name="債務償還比率最小値テキスト">
          <a:extLst>
            <a:ext uri="{FF2B5EF4-FFF2-40B4-BE49-F238E27FC236}">
              <a16:creationId xmlns:a16="http://schemas.microsoft.com/office/drawing/2014/main" id="{0243410B-DA80-4AC9-8087-D33C721A3144}"/>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1" name="直線コネクタ 140">
          <a:extLst>
            <a:ext uri="{FF2B5EF4-FFF2-40B4-BE49-F238E27FC236}">
              <a16:creationId xmlns:a16="http://schemas.microsoft.com/office/drawing/2014/main" id="{BFC058B0-FFFD-4AF2-A0D5-50C710D3E726}"/>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228367EA-3FB4-45C9-AA66-BE71E719984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959320BE-5C24-4185-8C1D-2D2E6E71272E}"/>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44" name="債務償還比率平均値テキスト">
          <a:extLst>
            <a:ext uri="{FF2B5EF4-FFF2-40B4-BE49-F238E27FC236}">
              <a16:creationId xmlns:a16="http://schemas.microsoft.com/office/drawing/2014/main" id="{8F21E924-A1EE-49DC-BF2F-DDBEE81F4B12}"/>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5" name="フローチャート: 判断 144">
          <a:extLst>
            <a:ext uri="{FF2B5EF4-FFF2-40B4-BE49-F238E27FC236}">
              <a16:creationId xmlns:a16="http://schemas.microsoft.com/office/drawing/2014/main" id="{C3E9AEBC-4259-4A06-B5D7-BBC8A8336965}"/>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6" name="フローチャート: 判断 145">
          <a:extLst>
            <a:ext uri="{FF2B5EF4-FFF2-40B4-BE49-F238E27FC236}">
              <a16:creationId xmlns:a16="http://schemas.microsoft.com/office/drawing/2014/main" id="{D59AA6E9-FF83-48C2-BFDA-0CB61260BFB8}"/>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7" name="フローチャート: 判断 146">
          <a:extLst>
            <a:ext uri="{FF2B5EF4-FFF2-40B4-BE49-F238E27FC236}">
              <a16:creationId xmlns:a16="http://schemas.microsoft.com/office/drawing/2014/main" id="{446FA798-A9F4-46B1-B303-BED44DFB8307}"/>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8" name="フローチャート: 判断 147">
          <a:extLst>
            <a:ext uri="{FF2B5EF4-FFF2-40B4-BE49-F238E27FC236}">
              <a16:creationId xmlns:a16="http://schemas.microsoft.com/office/drawing/2014/main" id="{414AF3B4-787A-415C-9C62-0D71A389F1C1}"/>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9" name="フローチャート: 判断 148">
          <a:extLst>
            <a:ext uri="{FF2B5EF4-FFF2-40B4-BE49-F238E27FC236}">
              <a16:creationId xmlns:a16="http://schemas.microsoft.com/office/drawing/2014/main" id="{52FCA6DD-4B8D-428B-8BD3-0307EB588B16}"/>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3DF3240-0976-4E4E-A7EA-0A455151B5D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FA3D31D-2CA2-4696-ACEE-510F2FA766E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0ED5E66-3830-4CD9-A96A-3CE7163A023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6C1A11D-2B90-452F-B6F6-566A1850E13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1CDE70F-3487-4978-96E1-A00878B1063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36618</xdr:rowOff>
    </xdr:from>
    <xdr:to>
      <xdr:col>76</xdr:col>
      <xdr:colOff>73025</xdr:colOff>
      <xdr:row>29</xdr:row>
      <xdr:rowOff>138218</xdr:rowOff>
    </xdr:to>
    <xdr:sp macro="" textlink="">
      <xdr:nvSpPr>
        <xdr:cNvPr id="155" name="楕円 154">
          <a:extLst>
            <a:ext uri="{FF2B5EF4-FFF2-40B4-BE49-F238E27FC236}">
              <a16:creationId xmlns:a16="http://schemas.microsoft.com/office/drawing/2014/main" id="{096FD24E-E689-4F67-8506-79EE618067F5}"/>
            </a:ext>
          </a:extLst>
        </xdr:cNvPr>
        <xdr:cNvSpPr/>
      </xdr:nvSpPr>
      <xdr:spPr>
        <a:xfrm>
          <a:off x="14744700" y="578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15045</xdr:rowOff>
    </xdr:from>
    <xdr:ext cx="469744" cy="259045"/>
    <xdr:sp macro="" textlink="">
      <xdr:nvSpPr>
        <xdr:cNvPr id="156" name="債務償還比率該当値テキスト">
          <a:extLst>
            <a:ext uri="{FF2B5EF4-FFF2-40B4-BE49-F238E27FC236}">
              <a16:creationId xmlns:a16="http://schemas.microsoft.com/office/drawing/2014/main" id="{5225A342-6A6F-48EB-BB10-249ABC08C69C}"/>
            </a:ext>
          </a:extLst>
        </xdr:cNvPr>
        <xdr:cNvSpPr txBox="1"/>
      </xdr:nvSpPr>
      <xdr:spPr>
        <a:xfrm>
          <a:off x="14846300" y="575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7148</xdr:rowOff>
    </xdr:from>
    <xdr:to>
      <xdr:col>72</xdr:col>
      <xdr:colOff>123825</xdr:colOff>
      <xdr:row>30</xdr:row>
      <xdr:rowOff>108748</xdr:rowOff>
    </xdr:to>
    <xdr:sp macro="" textlink="">
      <xdr:nvSpPr>
        <xdr:cNvPr id="157" name="楕円 156">
          <a:extLst>
            <a:ext uri="{FF2B5EF4-FFF2-40B4-BE49-F238E27FC236}">
              <a16:creationId xmlns:a16="http://schemas.microsoft.com/office/drawing/2014/main" id="{CDBC237F-DF93-47B7-8D3A-B568034250E4}"/>
            </a:ext>
          </a:extLst>
        </xdr:cNvPr>
        <xdr:cNvSpPr/>
      </xdr:nvSpPr>
      <xdr:spPr>
        <a:xfrm>
          <a:off x="14033500" y="592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87418</xdr:rowOff>
    </xdr:from>
    <xdr:to>
      <xdr:col>76</xdr:col>
      <xdr:colOff>22225</xdr:colOff>
      <xdr:row>30</xdr:row>
      <xdr:rowOff>57948</xdr:rowOff>
    </xdr:to>
    <xdr:cxnSp macro="">
      <xdr:nvCxnSpPr>
        <xdr:cNvPr id="158" name="直線コネクタ 157">
          <a:extLst>
            <a:ext uri="{FF2B5EF4-FFF2-40B4-BE49-F238E27FC236}">
              <a16:creationId xmlns:a16="http://schemas.microsoft.com/office/drawing/2014/main" id="{29C5BE4B-0B9D-4CA6-9D69-EF70E098B9E7}"/>
            </a:ext>
          </a:extLst>
        </xdr:cNvPr>
        <xdr:cNvCxnSpPr/>
      </xdr:nvCxnSpPr>
      <xdr:spPr>
        <a:xfrm flipV="1">
          <a:off x="14084300" y="5830993"/>
          <a:ext cx="711200" cy="14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17187</xdr:rowOff>
    </xdr:from>
    <xdr:to>
      <xdr:col>68</xdr:col>
      <xdr:colOff>123825</xdr:colOff>
      <xdr:row>29</xdr:row>
      <xdr:rowOff>118787</xdr:rowOff>
    </xdr:to>
    <xdr:sp macro="" textlink="">
      <xdr:nvSpPr>
        <xdr:cNvPr id="159" name="楕円 158">
          <a:extLst>
            <a:ext uri="{FF2B5EF4-FFF2-40B4-BE49-F238E27FC236}">
              <a16:creationId xmlns:a16="http://schemas.microsoft.com/office/drawing/2014/main" id="{04ACBF1F-E7CD-43E3-9227-4DA75C93DE1C}"/>
            </a:ext>
          </a:extLst>
        </xdr:cNvPr>
        <xdr:cNvSpPr/>
      </xdr:nvSpPr>
      <xdr:spPr>
        <a:xfrm>
          <a:off x="13271500" y="576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67987</xdr:rowOff>
    </xdr:from>
    <xdr:to>
      <xdr:col>72</xdr:col>
      <xdr:colOff>73025</xdr:colOff>
      <xdr:row>30</xdr:row>
      <xdr:rowOff>57948</xdr:rowOff>
    </xdr:to>
    <xdr:cxnSp macro="">
      <xdr:nvCxnSpPr>
        <xdr:cNvPr id="160" name="直線コネクタ 159">
          <a:extLst>
            <a:ext uri="{FF2B5EF4-FFF2-40B4-BE49-F238E27FC236}">
              <a16:creationId xmlns:a16="http://schemas.microsoft.com/office/drawing/2014/main" id="{940E5B18-98DB-4377-88A6-AD9F01A660A5}"/>
            </a:ext>
          </a:extLst>
        </xdr:cNvPr>
        <xdr:cNvCxnSpPr/>
      </xdr:nvCxnSpPr>
      <xdr:spPr>
        <a:xfrm>
          <a:off x="13322300" y="5811562"/>
          <a:ext cx="762000" cy="16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52620</xdr:rowOff>
    </xdr:from>
    <xdr:to>
      <xdr:col>64</xdr:col>
      <xdr:colOff>123825</xdr:colOff>
      <xdr:row>28</xdr:row>
      <xdr:rowOff>154220</xdr:rowOff>
    </xdr:to>
    <xdr:sp macro="" textlink="">
      <xdr:nvSpPr>
        <xdr:cNvPr id="161" name="楕円 160">
          <a:extLst>
            <a:ext uri="{FF2B5EF4-FFF2-40B4-BE49-F238E27FC236}">
              <a16:creationId xmlns:a16="http://schemas.microsoft.com/office/drawing/2014/main" id="{FB4E9FA5-0FEA-474C-A0BF-F7585446726E}"/>
            </a:ext>
          </a:extLst>
        </xdr:cNvPr>
        <xdr:cNvSpPr/>
      </xdr:nvSpPr>
      <xdr:spPr>
        <a:xfrm>
          <a:off x="12509500" y="56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103420</xdr:rowOff>
    </xdr:from>
    <xdr:to>
      <xdr:col>68</xdr:col>
      <xdr:colOff>73025</xdr:colOff>
      <xdr:row>29</xdr:row>
      <xdr:rowOff>67987</xdr:rowOff>
    </xdr:to>
    <xdr:cxnSp macro="">
      <xdr:nvCxnSpPr>
        <xdr:cNvPr id="162" name="直線コネクタ 161">
          <a:extLst>
            <a:ext uri="{FF2B5EF4-FFF2-40B4-BE49-F238E27FC236}">
              <a16:creationId xmlns:a16="http://schemas.microsoft.com/office/drawing/2014/main" id="{CDB2ADA3-88B2-4FEE-B829-F662F89AD3C9}"/>
            </a:ext>
          </a:extLst>
        </xdr:cNvPr>
        <xdr:cNvCxnSpPr/>
      </xdr:nvCxnSpPr>
      <xdr:spPr>
        <a:xfrm>
          <a:off x="12560300" y="5675545"/>
          <a:ext cx="762000" cy="13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17701</xdr:rowOff>
    </xdr:from>
    <xdr:to>
      <xdr:col>60</xdr:col>
      <xdr:colOff>123825</xdr:colOff>
      <xdr:row>29</xdr:row>
      <xdr:rowOff>119301</xdr:rowOff>
    </xdr:to>
    <xdr:sp macro="" textlink="">
      <xdr:nvSpPr>
        <xdr:cNvPr id="163" name="楕円 162">
          <a:extLst>
            <a:ext uri="{FF2B5EF4-FFF2-40B4-BE49-F238E27FC236}">
              <a16:creationId xmlns:a16="http://schemas.microsoft.com/office/drawing/2014/main" id="{29DFD43D-E05C-46BA-9471-531A5118CFB5}"/>
            </a:ext>
          </a:extLst>
        </xdr:cNvPr>
        <xdr:cNvSpPr/>
      </xdr:nvSpPr>
      <xdr:spPr>
        <a:xfrm>
          <a:off x="11747500" y="576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103420</xdr:rowOff>
    </xdr:from>
    <xdr:to>
      <xdr:col>64</xdr:col>
      <xdr:colOff>73025</xdr:colOff>
      <xdr:row>29</xdr:row>
      <xdr:rowOff>68501</xdr:rowOff>
    </xdr:to>
    <xdr:cxnSp macro="">
      <xdr:nvCxnSpPr>
        <xdr:cNvPr id="164" name="直線コネクタ 163">
          <a:extLst>
            <a:ext uri="{FF2B5EF4-FFF2-40B4-BE49-F238E27FC236}">
              <a16:creationId xmlns:a16="http://schemas.microsoft.com/office/drawing/2014/main" id="{7497B6C8-B79D-48BE-A78E-9F4D3E25EE5A}"/>
            </a:ext>
          </a:extLst>
        </xdr:cNvPr>
        <xdr:cNvCxnSpPr/>
      </xdr:nvCxnSpPr>
      <xdr:spPr>
        <a:xfrm flipV="1">
          <a:off x="11798300" y="5675545"/>
          <a:ext cx="762000" cy="13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65" name="n_1aveValue債務償還比率">
          <a:extLst>
            <a:ext uri="{FF2B5EF4-FFF2-40B4-BE49-F238E27FC236}">
              <a16:creationId xmlns:a16="http://schemas.microsoft.com/office/drawing/2014/main" id="{60238CA2-72F2-4572-B12F-34AF579E28C2}"/>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66" name="n_2aveValue債務償還比率">
          <a:extLst>
            <a:ext uri="{FF2B5EF4-FFF2-40B4-BE49-F238E27FC236}">
              <a16:creationId xmlns:a16="http://schemas.microsoft.com/office/drawing/2014/main" id="{620C05AA-2D67-4BE9-ACF8-05AADFFB771C}"/>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7" name="n_3aveValue債務償還比率">
          <a:extLst>
            <a:ext uri="{FF2B5EF4-FFF2-40B4-BE49-F238E27FC236}">
              <a16:creationId xmlns:a16="http://schemas.microsoft.com/office/drawing/2014/main" id="{FBD3EA36-E993-4DF6-8839-A718C79F25DA}"/>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8" name="n_4aveValue債務償還比率">
          <a:extLst>
            <a:ext uri="{FF2B5EF4-FFF2-40B4-BE49-F238E27FC236}">
              <a16:creationId xmlns:a16="http://schemas.microsoft.com/office/drawing/2014/main" id="{A3FF2328-DBB7-43B5-9E8C-3BDBF3EB38A1}"/>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99875</xdr:rowOff>
    </xdr:from>
    <xdr:ext cx="469744" cy="259045"/>
    <xdr:sp macro="" textlink="">
      <xdr:nvSpPr>
        <xdr:cNvPr id="169" name="n_1mainValue債務償還比率">
          <a:extLst>
            <a:ext uri="{FF2B5EF4-FFF2-40B4-BE49-F238E27FC236}">
              <a16:creationId xmlns:a16="http://schemas.microsoft.com/office/drawing/2014/main" id="{0E60DECD-DAD0-4BB9-86AD-69FBC62E57AC}"/>
            </a:ext>
          </a:extLst>
        </xdr:cNvPr>
        <xdr:cNvSpPr txBox="1"/>
      </xdr:nvSpPr>
      <xdr:spPr>
        <a:xfrm>
          <a:off x="13836727" y="6014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109914</xdr:rowOff>
    </xdr:from>
    <xdr:ext cx="469744" cy="259045"/>
    <xdr:sp macro="" textlink="">
      <xdr:nvSpPr>
        <xdr:cNvPr id="170" name="n_2mainValue債務償還比率">
          <a:extLst>
            <a:ext uri="{FF2B5EF4-FFF2-40B4-BE49-F238E27FC236}">
              <a16:creationId xmlns:a16="http://schemas.microsoft.com/office/drawing/2014/main" id="{776E847C-E59D-4DA9-9ADA-9E1780AC38D9}"/>
            </a:ext>
          </a:extLst>
        </xdr:cNvPr>
        <xdr:cNvSpPr txBox="1"/>
      </xdr:nvSpPr>
      <xdr:spPr>
        <a:xfrm>
          <a:off x="13087427" y="585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170747</xdr:rowOff>
    </xdr:from>
    <xdr:ext cx="469744" cy="259045"/>
    <xdr:sp macro="" textlink="">
      <xdr:nvSpPr>
        <xdr:cNvPr id="171" name="n_3mainValue債務償還比率">
          <a:extLst>
            <a:ext uri="{FF2B5EF4-FFF2-40B4-BE49-F238E27FC236}">
              <a16:creationId xmlns:a16="http://schemas.microsoft.com/office/drawing/2014/main" id="{2DAF7112-FCC2-416D-B7FC-AB624A1C6259}"/>
            </a:ext>
          </a:extLst>
        </xdr:cNvPr>
        <xdr:cNvSpPr txBox="1"/>
      </xdr:nvSpPr>
      <xdr:spPr>
        <a:xfrm>
          <a:off x="12325427" y="539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135828</xdr:rowOff>
    </xdr:from>
    <xdr:ext cx="469744" cy="259045"/>
    <xdr:sp macro="" textlink="">
      <xdr:nvSpPr>
        <xdr:cNvPr id="172" name="n_4mainValue債務償還比率">
          <a:extLst>
            <a:ext uri="{FF2B5EF4-FFF2-40B4-BE49-F238E27FC236}">
              <a16:creationId xmlns:a16="http://schemas.microsoft.com/office/drawing/2014/main" id="{7C96DD95-EA92-4822-B72D-A2D61F31C12D}"/>
            </a:ext>
          </a:extLst>
        </xdr:cNvPr>
        <xdr:cNvSpPr txBox="1"/>
      </xdr:nvSpPr>
      <xdr:spPr>
        <a:xfrm>
          <a:off x="11563427" y="553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5C3A90C6-9E43-4F95-9D17-4BB71161567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EF419455-16AB-4550-9E2C-41599C9E1C9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99078D11-FEDA-4DF9-A425-FB75D1AF317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7842D517-BDB2-4A72-85CA-E4E580DC110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7523C62A-AD1C-480B-96F2-A24ED5BCAC0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97A3A287-4208-43EC-83BF-3E99430C57B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1ECB44-7CDA-45A9-8037-447C2FFFDF8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45622C-BB59-41F0-9BB9-F9B6ECFAA0A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A6AE2F7-2AFD-4C17-B5E4-298DC0D0070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C1D87C-12D4-4FC9-BF22-E087018615C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F0B008E-20ED-4D5E-9C3E-02F3E32FB9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0C853AF-2FE2-4756-8236-CF42A1F77D5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5E86610-E4AD-4E69-8903-3BAAABAE4C1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5AA764F-B284-40EB-A84A-FC483571C3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3E806FB-4BCE-44CF-AE94-9D19195BB69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A4DE84-A5D1-4645-AD38-F010D856A0C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A9761D-078E-49EF-95B5-7CAA59D3BA5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05FA0D-36B3-4012-BC61-0CFFA6AC62B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DF570CB-4C07-44FA-9742-8AC58FA15EA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398253-AB3B-472A-9FA3-45D264FCBA0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4AAA670-B8AA-4562-9570-B246E29820D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0B423B2-DF11-415A-99B8-3D0218A01BA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408F37-0BD1-448B-8BBC-75194966EB9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1010C6-D8D5-4518-88F3-495B5B5932A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FD6B11-38EF-4E4A-8E07-D0834CAB98B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37B67B2-CC46-4FC4-910E-EA2F4F5EEEE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18888F3-D55C-4AF4-9592-7500CB9DAE2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58F28C1-2A3A-4BEB-B594-60E3A177B76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657102E-46D5-4BD0-95D0-DE57A994144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57901A-7D5F-4308-BB37-BC3A98E78AE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5CE5BBC-3C28-4B62-9BD9-00F395C9721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8F6E6B-1782-4CBF-B267-0262F85477D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E3B5ED-5C51-4FB0-81B3-142FB75083D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3164BCD-5C3C-488C-AE1D-FAFC5020CAA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8818B7F-300F-44BF-A5E8-E9F7DB340D3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4B3B516-386D-4F6A-82A9-41CD2A64F2D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D0B2D9-A343-4555-A72E-98A318285C7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27FD0B-CF9C-40B9-B28F-D5B843F1D01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C66EEB-726C-4E6B-AC68-CB9A82A602B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463AADA-3C86-44CE-B1C5-4AB09042308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6010CB-C256-4A06-9F70-A321DF2416B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0AEC596-3FBD-4F03-BC4D-C166BC7B923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F8F0FB-6ACF-436E-997A-1BDA05D0785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73FDB52-35FD-466B-86CF-9A57F364390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08E28C7-17BB-4A0A-BB09-8E5CE034079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2FF3B3D-A612-4134-9DCF-1311FE3F0E9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09582EF-0970-401C-B6E7-D0988033D81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A1E7AD3-7CB9-4584-92BD-8F329280657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BBCBB8-5980-4815-B09E-8D155E0C11E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C13570-0D81-4D18-A96C-614713D7F1D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C6493CF-C95D-4FC5-BEB6-66E9BE95ADE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375438B-8267-49D0-B360-804C065507A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03022A3-FC53-4975-9C13-E5C55233B31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C19A0DD-5834-4D8C-90F6-0A51E2EDBAD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86BFF2E-8362-4FA0-815A-20864ED2D81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BA0CC03-85D1-4A4A-A0E0-B01FA583AD1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5BED4A8-DB5E-4D7F-9323-58C8749DEC2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1D77C36-D24E-44D1-AA90-794C0F5CA1E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51C02B1-1FB6-4E98-8D02-4C4B8BAD6C4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E576098-7118-44BC-8425-A60E5322F14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689868C-EBC4-46E3-A4B3-1A0EA040871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34290</xdr:rowOff>
    </xdr:from>
    <xdr:to>
      <xdr:col>24</xdr:col>
      <xdr:colOff>62865</xdr:colOff>
      <xdr:row>41</xdr:row>
      <xdr:rowOff>137160</xdr:rowOff>
    </xdr:to>
    <xdr:cxnSp macro="">
      <xdr:nvCxnSpPr>
        <xdr:cNvPr id="57" name="直線コネクタ 56">
          <a:extLst>
            <a:ext uri="{FF2B5EF4-FFF2-40B4-BE49-F238E27FC236}">
              <a16:creationId xmlns:a16="http://schemas.microsoft.com/office/drawing/2014/main" id="{4DF65571-F9B3-417C-8E99-FEFEEC0AF26B}"/>
            </a:ext>
          </a:extLst>
        </xdr:cNvPr>
        <xdr:cNvCxnSpPr/>
      </xdr:nvCxnSpPr>
      <xdr:spPr>
        <a:xfrm flipV="1">
          <a:off x="4634865" y="6035040"/>
          <a:ext cx="0" cy="1131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140987</xdr:rowOff>
    </xdr:from>
    <xdr:ext cx="405111" cy="259045"/>
    <xdr:sp macro="" textlink="">
      <xdr:nvSpPr>
        <xdr:cNvPr id="58" name="【道路】&#10;有形固定資産減価償却率最小値テキスト">
          <a:extLst>
            <a:ext uri="{FF2B5EF4-FFF2-40B4-BE49-F238E27FC236}">
              <a16:creationId xmlns:a16="http://schemas.microsoft.com/office/drawing/2014/main" id="{093DFFC9-DA4A-4911-A889-067125638601}"/>
            </a:ext>
          </a:extLst>
        </xdr:cNvPr>
        <xdr:cNvSpPr txBox="1"/>
      </xdr:nvSpPr>
      <xdr:spPr>
        <a:xfrm>
          <a:off x="4673600"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137160</xdr:rowOff>
    </xdr:from>
    <xdr:to>
      <xdr:col>24</xdr:col>
      <xdr:colOff>152400</xdr:colOff>
      <xdr:row>41</xdr:row>
      <xdr:rowOff>137160</xdr:rowOff>
    </xdr:to>
    <xdr:cxnSp macro="">
      <xdr:nvCxnSpPr>
        <xdr:cNvPr id="59" name="直線コネクタ 58">
          <a:extLst>
            <a:ext uri="{FF2B5EF4-FFF2-40B4-BE49-F238E27FC236}">
              <a16:creationId xmlns:a16="http://schemas.microsoft.com/office/drawing/2014/main" id="{AB9F53E0-7424-4F9A-A432-88D92D439A74}"/>
            </a:ext>
          </a:extLst>
        </xdr:cNvPr>
        <xdr:cNvCxnSpPr/>
      </xdr:nvCxnSpPr>
      <xdr:spPr>
        <a:xfrm>
          <a:off x="4546600" y="716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FF120CFB-DC86-486B-A586-132519C8AABD}"/>
            </a:ext>
          </a:extLst>
        </xdr:cNvPr>
        <xdr:cNvSpPr txBox="1"/>
      </xdr:nvSpPr>
      <xdr:spPr>
        <a:xfrm>
          <a:off x="4673600" y="581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34290</xdr:rowOff>
    </xdr:from>
    <xdr:to>
      <xdr:col>24</xdr:col>
      <xdr:colOff>152400</xdr:colOff>
      <xdr:row>35</xdr:row>
      <xdr:rowOff>34290</xdr:rowOff>
    </xdr:to>
    <xdr:cxnSp macro="">
      <xdr:nvCxnSpPr>
        <xdr:cNvPr id="61" name="直線コネクタ 60">
          <a:extLst>
            <a:ext uri="{FF2B5EF4-FFF2-40B4-BE49-F238E27FC236}">
              <a16:creationId xmlns:a16="http://schemas.microsoft.com/office/drawing/2014/main" id="{3EEABFEC-C86F-419D-9D09-50A398C06A2E}"/>
            </a:ext>
          </a:extLst>
        </xdr:cNvPr>
        <xdr:cNvCxnSpPr/>
      </xdr:nvCxnSpPr>
      <xdr:spPr>
        <a:xfrm>
          <a:off x="4546600" y="6035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49547</xdr:rowOff>
    </xdr:from>
    <xdr:ext cx="405111" cy="259045"/>
    <xdr:sp macro="" textlink="">
      <xdr:nvSpPr>
        <xdr:cNvPr id="62" name="【道路】&#10;有形固定資産減価償却率平均値テキスト">
          <a:extLst>
            <a:ext uri="{FF2B5EF4-FFF2-40B4-BE49-F238E27FC236}">
              <a16:creationId xmlns:a16="http://schemas.microsoft.com/office/drawing/2014/main" id="{93BB4C02-7491-4F2D-AE88-B60390754717}"/>
            </a:ext>
          </a:extLst>
        </xdr:cNvPr>
        <xdr:cNvSpPr txBox="1"/>
      </xdr:nvSpPr>
      <xdr:spPr>
        <a:xfrm>
          <a:off x="4673600" y="656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macro="" textlink="">
      <xdr:nvSpPr>
        <xdr:cNvPr id="63" name="フローチャート: 判断 62">
          <a:extLst>
            <a:ext uri="{FF2B5EF4-FFF2-40B4-BE49-F238E27FC236}">
              <a16:creationId xmlns:a16="http://schemas.microsoft.com/office/drawing/2014/main" id="{56D5D8E5-CB0E-400D-951D-4E976140320B}"/>
            </a:ext>
          </a:extLst>
        </xdr:cNvPr>
        <xdr:cNvSpPr/>
      </xdr:nvSpPr>
      <xdr:spPr>
        <a:xfrm>
          <a:off x="4584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3D52AE56-5C38-4401-B936-73B0463A384F}"/>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0C8A8D37-142A-42F8-9AB9-95E9F2CB563F}"/>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9F194994-DD5C-4CE8-B04A-1BC1448FBF6A}"/>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6350</xdr:rowOff>
    </xdr:from>
    <xdr:to>
      <xdr:col>6</xdr:col>
      <xdr:colOff>38100</xdr:colOff>
      <xdr:row>38</xdr:row>
      <xdr:rowOff>107950</xdr:rowOff>
    </xdr:to>
    <xdr:sp macro="" textlink="">
      <xdr:nvSpPr>
        <xdr:cNvPr id="67" name="フローチャート: 判断 66">
          <a:extLst>
            <a:ext uri="{FF2B5EF4-FFF2-40B4-BE49-F238E27FC236}">
              <a16:creationId xmlns:a16="http://schemas.microsoft.com/office/drawing/2014/main" id="{C1C74587-12E3-4731-B34B-3A280DD654F0}"/>
            </a:ext>
          </a:extLst>
        </xdr:cNvPr>
        <xdr:cNvSpPr/>
      </xdr:nvSpPr>
      <xdr:spPr>
        <a:xfrm>
          <a:off x="1079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5A6F5F3-DECB-4E8E-B0B5-A5E81C7F807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EAEB081-BD16-4244-84F6-58C48F71F25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443C2F2-ED76-48E1-B468-A3C99559CA1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197A7BE-486D-43D1-8300-F37BE380DE1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A95B818-4A95-4A12-9D0E-D0521D1C6FD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65405</xdr:rowOff>
    </xdr:from>
    <xdr:to>
      <xdr:col>24</xdr:col>
      <xdr:colOff>114300</xdr:colOff>
      <xdr:row>35</xdr:row>
      <xdr:rowOff>167005</xdr:rowOff>
    </xdr:to>
    <xdr:sp macro="" textlink="">
      <xdr:nvSpPr>
        <xdr:cNvPr id="73" name="楕円 72">
          <a:extLst>
            <a:ext uri="{FF2B5EF4-FFF2-40B4-BE49-F238E27FC236}">
              <a16:creationId xmlns:a16="http://schemas.microsoft.com/office/drawing/2014/main" id="{8E076718-3F73-4EB9-B462-8DF5552F761E}"/>
            </a:ext>
          </a:extLst>
        </xdr:cNvPr>
        <xdr:cNvSpPr/>
      </xdr:nvSpPr>
      <xdr:spPr>
        <a:xfrm>
          <a:off x="4584700" y="60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151782</xdr:rowOff>
    </xdr:from>
    <xdr:ext cx="405111" cy="259045"/>
    <xdr:sp macro="" textlink="">
      <xdr:nvSpPr>
        <xdr:cNvPr id="74" name="【道路】&#10;有形固定資産減価償却率該当値テキスト">
          <a:extLst>
            <a:ext uri="{FF2B5EF4-FFF2-40B4-BE49-F238E27FC236}">
              <a16:creationId xmlns:a16="http://schemas.microsoft.com/office/drawing/2014/main" id="{7D4D981D-EF55-438D-B565-0CE2CA795238}"/>
            </a:ext>
          </a:extLst>
        </xdr:cNvPr>
        <xdr:cNvSpPr txBox="1"/>
      </xdr:nvSpPr>
      <xdr:spPr>
        <a:xfrm>
          <a:off x="4673600"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17780</xdr:rowOff>
    </xdr:from>
    <xdr:to>
      <xdr:col>20</xdr:col>
      <xdr:colOff>38100</xdr:colOff>
      <xdr:row>35</xdr:row>
      <xdr:rowOff>119380</xdr:rowOff>
    </xdr:to>
    <xdr:sp macro="" textlink="">
      <xdr:nvSpPr>
        <xdr:cNvPr id="75" name="楕円 74">
          <a:extLst>
            <a:ext uri="{FF2B5EF4-FFF2-40B4-BE49-F238E27FC236}">
              <a16:creationId xmlns:a16="http://schemas.microsoft.com/office/drawing/2014/main" id="{AC716273-94FD-47D9-B92A-5239BE219365}"/>
            </a:ext>
          </a:extLst>
        </xdr:cNvPr>
        <xdr:cNvSpPr/>
      </xdr:nvSpPr>
      <xdr:spPr>
        <a:xfrm>
          <a:off x="37465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68580</xdr:rowOff>
    </xdr:from>
    <xdr:to>
      <xdr:col>24</xdr:col>
      <xdr:colOff>63500</xdr:colOff>
      <xdr:row>35</xdr:row>
      <xdr:rowOff>116205</xdr:rowOff>
    </xdr:to>
    <xdr:cxnSp macro="">
      <xdr:nvCxnSpPr>
        <xdr:cNvPr id="76" name="直線コネクタ 75">
          <a:extLst>
            <a:ext uri="{FF2B5EF4-FFF2-40B4-BE49-F238E27FC236}">
              <a16:creationId xmlns:a16="http://schemas.microsoft.com/office/drawing/2014/main" id="{CDA227C5-FE78-4508-880A-3D78151F3B38}"/>
            </a:ext>
          </a:extLst>
        </xdr:cNvPr>
        <xdr:cNvCxnSpPr/>
      </xdr:nvCxnSpPr>
      <xdr:spPr>
        <a:xfrm>
          <a:off x="3797300" y="606933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132080</xdr:rowOff>
    </xdr:from>
    <xdr:to>
      <xdr:col>15</xdr:col>
      <xdr:colOff>101600</xdr:colOff>
      <xdr:row>35</xdr:row>
      <xdr:rowOff>62230</xdr:rowOff>
    </xdr:to>
    <xdr:sp macro="" textlink="">
      <xdr:nvSpPr>
        <xdr:cNvPr id="77" name="楕円 76">
          <a:extLst>
            <a:ext uri="{FF2B5EF4-FFF2-40B4-BE49-F238E27FC236}">
              <a16:creationId xmlns:a16="http://schemas.microsoft.com/office/drawing/2014/main" id="{F260FC7C-E85C-40A6-A5E4-2C2B48DD6534}"/>
            </a:ext>
          </a:extLst>
        </xdr:cNvPr>
        <xdr:cNvSpPr/>
      </xdr:nvSpPr>
      <xdr:spPr>
        <a:xfrm>
          <a:off x="28575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11430</xdr:rowOff>
    </xdr:from>
    <xdr:to>
      <xdr:col>19</xdr:col>
      <xdr:colOff>177800</xdr:colOff>
      <xdr:row>35</xdr:row>
      <xdr:rowOff>68580</xdr:rowOff>
    </xdr:to>
    <xdr:cxnSp macro="">
      <xdr:nvCxnSpPr>
        <xdr:cNvPr id="78" name="直線コネクタ 77">
          <a:extLst>
            <a:ext uri="{FF2B5EF4-FFF2-40B4-BE49-F238E27FC236}">
              <a16:creationId xmlns:a16="http://schemas.microsoft.com/office/drawing/2014/main" id="{912ADCD0-A614-487C-AD5A-6A9C1C21F0BC}"/>
            </a:ext>
          </a:extLst>
        </xdr:cNvPr>
        <xdr:cNvCxnSpPr/>
      </xdr:nvCxnSpPr>
      <xdr:spPr>
        <a:xfrm>
          <a:off x="2908300" y="60121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84455</xdr:rowOff>
    </xdr:from>
    <xdr:to>
      <xdr:col>10</xdr:col>
      <xdr:colOff>165100</xdr:colOff>
      <xdr:row>35</xdr:row>
      <xdr:rowOff>14605</xdr:rowOff>
    </xdr:to>
    <xdr:sp macro="" textlink="">
      <xdr:nvSpPr>
        <xdr:cNvPr id="79" name="楕円 78">
          <a:extLst>
            <a:ext uri="{FF2B5EF4-FFF2-40B4-BE49-F238E27FC236}">
              <a16:creationId xmlns:a16="http://schemas.microsoft.com/office/drawing/2014/main" id="{31E61B02-3856-4E27-80D1-431B74A57A3D}"/>
            </a:ext>
          </a:extLst>
        </xdr:cNvPr>
        <xdr:cNvSpPr/>
      </xdr:nvSpPr>
      <xdr:spPr>
        <a:xfrm>
          <a:off x="19685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135255</xdr:rowOff>
    </xdr:from>
    <xdr:to>
      <xdr:col>15</xdr:col>
      <xdr:colOff>50800</xdr:colOff>
      <xdr:row>35</xdr:row>
      <xdr:rowOff>11430</xdr:rowOff>
    </xdr:to>
    <xdr:cxnSp macro="">
      <xdr:nvCxnSpPr>
        <xdr:cNvPr id="80" name="直線コネクタ 79">
          <a:extLst>
            <a:ext uri="{FF2B5EF4-FFF2-40B4-BE49-F238E27FC236}">
              <a16:creationId xmlns:a16="http://schemas.microsoft.com/office/drawing/2014/main" id="{E6F95388-302E-41A0-8FAC-6CA01B2A457D}"/>
            </a:ext>
          </a:extLst>
        </xdr:cNvPr>
        <xdr:cNvCxnSpPr/>
      </xdr:nvCxnSpPr>
      <xdr:spPr>
        <a:xfrm>
          <a:off x="2019300" y="59645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36830</xdr:rowOff>
    </xdr:from>
    <xdr:to>
      <xdr:col>6</xdr:col>
      <xdr:colOff>38100</xdr:colOff>
      <xdr:row>34</xdr:row>
      <xdr:rowOff>138430</xdr:rowOff>
    </xdr:to>
    <xdr:sp macro="" textlink="">
      <xdr:nvSpPr>
        <xdr:cNvPr id="81" name="楕円 80">
          <a:extLst>
            <a:ext uri="{FF2B5EF4-FFF2-40B4-BE49-F238E27FC236}">
              <a16:creationId xmlns:a16="http://schemas.microsoft.com/office/drawing/2014/main" id="{8C4E51AB-179D-4848-A780-F2CE886CBC48}"/>
            </a:ext>
          </a:extLst>
        </xdr:cNvPr>
        <xdr:cNvSpPr/>
      </xdr:nvSpPr>
      <xdr:spPr>
        <a:xfrm>
          <a:off x="1079500" y="58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87630</xdr:rowOff>
    </xdr:from>
    <xdr:to>
      <xdr:col>10</xdr:col>
      <xdr:colOff>114300</xdr:colOff>
      <xdr:row>34</xdr:row>
      <xdr:rowOff>135255</xdr:rowOff>
    </xdr:to>
    <xdr:cxnSp macro="">
      <xdr:nvCxnSpPr>
        <xdr:cNvPr id="82" name="直線コネクタ 81">
          <a:extLst>
            <a:ext uri="{FF2B5EF4-FFF2-40B4-BE49-F238E27FC236}">
              <a16:creationId xmlns:a16="http://schemas.microsoft.com/office/drawing/2014/main" id="{DD229EA1-5B7E-4FD4-9C0C-CD67F30E86F6}"/>
            </a:ext>
          </a:extLst>
        </xdr:cNvPr>
        <xdr:cNvCxnSpPr/>
      </xdr:nvCxnSpPr>
      <xdr:spPr>
        <a:xfrm>
          <a:off x="1130300" y="59169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E4D2203F-2F40-4C10-8AD3-EE2A9CCBCBE3}"/>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A27A807C-4D48-498A-9496-D5FAD407ACD4}"/>
            </a:ext>
          </a:extLst>
        </xdr:cNvPr>
        <xdr:cNvSpPr txBox="1"/>
      </xdr:nvSpPr>
      <xdr:spPr>
        <a:xfrm>
          <a:off x="2705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D99FBF23-47EA-48B0-9950-814DDAC481B8}"/>
            </a:ext>
          </a:extLst>
        </xdr:cNvPr>
        <xdr:cNvSpPr txBox="1"/>
      </xdr:nvSpPr>
      <xdr:spPr>
        <a:xfrm>
          <a:off x="1816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99077</xdr:rowOff>
    </xdr:from>
    <xdr:ext cx="405111" cy="259045"/>
    <xdr:sp macro="" textlink="">
      <xdr:nvSpPr>
        <xdr:cNvPr id="86" name="n_4aveValue【道路】&#10;有形固定資産減価償却率">
          <a:extLst>
            <a:ext uri="{FF2B5EF4-FFF2-40B4-BE49-F238E27FC236}">
              <a16:creationId xmlns:a16="http://schemas.microsoft.com/office/drawing/2014/main" id="{206B2E59-D35C-419D-96E8-123AA47CB20B}"/>
            </a:ext>
          </a:extLst>
        </xdr:cNvPr>
        <xdr:cNvSpPr txBox="1"/>
      </xdr:nvSpPr>
      <xdr:spPr>
        <a:xfrm>
          <a:off x="927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135907</xdr:rowOff>
    </xdr:from>
    <xdr:ext cx="405111" cy="259045"/>
    <xdr:sp macro="" textlink="">
      <xdr:nvSpPr>
        <xdr:cNvPr id="87" name="n_1mainValue【道路】&#10;有形固定資産減価償却率">
          <a:extLst>
            <a:ext uri="{FF2B5EF4-FFF2-40B4-BE49-F238E27FC236}">
              <a16:creationId xmlns:a16="http://schemas.microsoft.com/office/drawing/2014/main" id="{9BEC4B78-9F46-49F9-8DF1-F01F0B8A4F70}"/>
            </a:ext>
          </a:extLst>
        </xdr:cNvPr>
        <xdr:cNvSpPr txBox="1"/>
      </xdr:nvSpPr>
      <xdr:spPr>
        <a:xfrm>
          <a:off x="35820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78757</xdr:rowOff>
    </xdr:from>
    <xdr:ext cx="405111" cy="259045"/>
    <xdr:sp macro="" textlink="">
      <xdr:nvSpPr>
        <xdr:cNvPr id="88" name="n_2mainValue【道路】&#10;有形固定資産減価償却率">
          <a:extLst>
            <a:ext uri="{FF2B5EF4-FFF2-40B4-BE49-F238E27FC236}">
              <a16:creationId xmlns:a16="http://schemas.microsoft.com/office/drawing/2014/main" id="{CB4747BC-79A2-41CD-9CCD-49B146B5FDD1}"/>
            </a:ext>
          </a:extLst>
        </xdr:cNvPr>
        <xdr:cNvSpPr txBox="1"/>
      </xdr:nvSpPr>
      <xdr:spPr>
        <a:xfrm>
          <a:off x="2705744"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31132</xdr:rowOff>
    </xdr:from>
    <xdr:ext cx="405111" cy="259045"/>
    <xdr:sp macro="" textlink="">
      <xdr:nvSpPr>
        <xdr:cNvPr id="89" name="n_3mainValue【道路】&#10;有形固定資産減価償却率">
          <a:extLst>
            <a:ext uri="{FF2B5EF4-FFF2-40B4-BE49-F238E27FC236}">
              <a16:creationId xmlns:a16="http://schemas.microsoft.com/office/drawing/2014/main" id="{1B19CB01-24BC-4A5A-BA6A-3BF26ED79F9D}"/>
            </a:ext>
          </a:extLst>
        </xdr:cNvPr>
        <xdr:cNvSpPr txBox="1"/>
      </xdr:nvSpPr>
      <xdr:spPr>
        <a:xfrm>
          <a:off x="181674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154957</xdr:rowOff>
    </xdr:from>
    <xdr:ext cx="405111" cy="259045"/>
    <xdr:sp macro="" textlink="">
      <xdr:nvSpPr>
        <xdr:cNvPr id="90" name="n_4mainValue【道路】&#10;有形固定資産減価償却率">
          <a:extLst>
            <a:ext uri="{FF2B5EF4-FFF2-40B4-BE49-F238E27FC236}">
              <a16:creationId xmlns:a16="http://schemas.microsoft.com/office/drawing/2014/main" id="{F60D784D-E971-4BA3-97B1-0AB98F09C102}"/>
            </a:ext>
          </a:extLst>
        </xdr:cNvPr>
        <xdr:cNvSpPr txBox="1"/>
      </xdr:nvSpPr>
      <xdr:spPr>
        <a:xfrm>
          <a:off x="927744" y="564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7298334-7764-4EE2-A94D-E7B1F13523F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C801DEF-7BE5-401D-81B3-F14C6D5CC0E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177DF2D-E7E4-49B1-8600-0735DDCD0EB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07F7D6A-5FD1-4A3B-92BD-A8301179767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6DFF93D-1A67-4203-93D1-B405C0F2088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AC4C77C-B553-4A06-83D2-471415E6D31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26964BD-5BDC-46C6-8FB3-447F7253EE3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5738B9D-D7F5-4865-8F2E-BE7E8E51D6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E896C14-2CB2-44A9-8B05-E9F6EB21479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7468971-D04F-4FF5-AAE8-6E8EAFA50B1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F7FD82C-7140-4F6D-8FB3-D07B786F1F2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AA4902A-D68E-44CB-9937-1508CA385AE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5C26097-728A-4567-94F4-960C4B0A539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4A2136F-E7A8-4E96-8070-2214710A181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EE8E943-14A7-431A-BD57-C0285E0CC45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C87B539-9065-4E3E-8B7C-134C167410A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A42E151-9C27-403E-9232-75FF67326E8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3355682-9FCF-40F0-A735-1D67E3D65BA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723AEDD-E57D-42CB-80B6-ED1EEAF2E93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605AC26-2178-4D52-BF9B-651D321CF40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9BAB784-B229-42C6-9AC1-3FF4CB70C34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D272599D-3747-44AF-9009-FF2B202E2F8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068BFB0-63F8-4C5A-8C89-503A602D78B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4" name="直線コネクタ 113">
          <a:extLst>
            <a:ext uri="{FF2B5EF4-FFF2-40B4-BE49-F238E27FC236}">
              <a16:creationId xmlns:a16="http://schemas.microsoft.com/office/drawing/2014/main" id="{3B85F924-8923-43FE-B8D6-DB00B04ED8FF}"/>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5" name="【道路】&#10;一人当たり延長最小値テキスト">
          <a:extLst>
            <a:ext uri="{FF2B5EF4-FFF2-40B4-BE49-F238E27FC236}">
              <a16:creationId xmlns:a16="http://schemas.microsoft.com/office/drawing/2014/main" id="{94A9DE54-DE84-4026-8447-8D59D5DF808B}"/>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6" name="直線コネクタ 115">
          <a:extLst>
            <a:ext uri="{FF2B5EF4-FFF2-40B4-BE49-F238E27FC236}">
              <a16:creationId xmlns:a16="http://schemas.microsoft.com/office/drawing/2014/main" id="{8C20FFF5-7FB4-4DBB-9D1F-047977C84A8F}"/>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7" name="【道路】&#10;一人当たり延長最大値テキスト">
          <a:extLst>
            <a:ext uri="{FF2B5EF4-FFF2-40B4-BE49-F238E27FC236}">
              <a16:creationId xmlns:a16="http://schemas.microsoft.com/office/drawing/2014/main" id="{5A8B6378-A7D9-4F70-8AA8-9EBC82CFE502}"/>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8" name="直線コネクタ 117">
          <a:extLst>
            <a:ext uri="{FF2B5EF4-FFF2-40B4-BE49-F238E27FC236}">
              <a16:creationId xmlns:a16="http://schemas.microsoft.com/office/drawing/2014/main" id="{D2BC6368-1F69-4FD7-8CB9-7668A7B89996}"/>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9" name="【道路】&#10;一人当たり延長平均値テキスト">
          <a:extLst>
            <a:ext uri="{FF2B5EF4-FFF2-40B4-BE49-F238E27FC236}">
              <a16:creationId xmlns:a16="http://schemas.microsoft.com/office/drawing/2014/main" id="{385AB550-B259-438B-85B2-62FA3FBA9D1C}"/>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20" name="フローチャート: 判断 119">
          <a:extLst>
            <a:ext uri="{FF2B5EF4-FFF2-40B4-BE49-F238E27FC236}">
              <a16:creationId xmlns:a16="http://schemas.microsoft.com/office/drawing/2014/main" id="{AA2FEBB8-D50F-4FB6-B577-953366CA9EF4}"/>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21" name="フローチャート: 判断 120">
          <a:extLst>
            <a:ext uri="{FF2B5EF4-FFF2-40B4-BE49-F238E27FC236}">
              <a16:creationId xmlns:a16="http://schemas.microsoft.com/office/drawing/2014/main" id="{D5252D86-88EF-4600-9E11-881278818574}"/>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2" name="フローチャート: 判断 121">
          <a:extLst>
            <a:ext uri="{FF2B5EF4-FFF2-40B4-BE49-F238E27FC236}">
              <a16:creationId xmlns:a16="http://schemas.microsoft.com/office/drawing/2014/main" id="{95D26307-FA55-4C15-B521-382497DFC904}"/>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3" name="フローチャート: 判断 122">
          <a:extLst>
            <a:ext uri="{FF2B5EF4-FFF2-40B4-BE49-F238E27FC236}">
              <a16:creationId xmlns:a16="http://schemas.microsoft.com/office/drawing/2014/main" id="{681FF46F-7B72-49B4-B51F-4EC0C0CDB0C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4" name="フローチャート: 判断 123">
          <a:extLst>
            <a:ext uri="{FF2B5EF4-FFF2-40B4-BE49-F238E27FC236}">
              <a16:creationId xmlns:a16="http://schemas.microsoft.com/office/drawing/2014/main" id="{551302B0-D5C2-4843-AA35-78606440275F}"/>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67405D4-7ED6-46DF-B597-D671F8A9ED5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42DAFD0-118B-4FE3-BB4B-6193E1F9261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FF3D362-1395-45A1-B8C9-96423D85A22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6160A74-3F6F-4E1E-9318-19C5F52F555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7BE0E3B-C2AE-43AE-85BA-7071F77DFA1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92418</xdr:rowOff>
    </xdr:from>
    <xdr:to>
      <xdr:col>55</xdr:col>
      <xdr:colOff>50800</xdr:colOff>
      <xdr:row>39</xdr:row>
      <xdr:rowOff>22568</xdr:rowOff>
    </xdr:to>
    <xdr:sp macro="" textlink="">
      <xdr:nvSpPr>
        <xdr:cNvPr id="130" name="楕円 129">
          <a:extLst>
            <a:ext uri="{FF2B5EF4-FFF2-40B4-BE49-F238E27FC236}">
              <a16:creationId xmlns:a16="http://schemas.microsoft.com/office/drawing/2014/main" id="{829CF815-5628-43F7-AD65-786A4381500E}"/>
            </a:ext>
          </a:extLst>
        </xdr:cNvPr>
        <xdr:cNvSpPr/>
      </xdr:nvSpPr>
      <xdr:spPr>
        <a:xfrm>
          <a:off x="10426700" y="660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115295</xdr:rowOff>
    </xdr:from>
    <xdr:ext cx="534377" cy="259045"/>
    <xdr:sp macro="" textlink="">
      <xdr:nvSpPr>
        <xdr:cNvPr id="131" name="【道路】&#10;一人当たり延長該当値テキスト">
          <a:extLst>
            <a:ext uri="{FF2B5EF4-FFF2-40B4-BE49-F238E27FC236}">
              <a16:creationId xmlns:a16="http://schemas.microsoft.com/office/drawing/2014/main" id="{88A9FF50-4D98-481A-8C89-D5E1B890D156}"/>
            </a:ext>
          </a:extLst>
        </xdr:cNvPr>
        <xdr:cNvSpPr txBox="1"/>
      </xdr:nvSpPr>
      <xdr:spPr>
        <a:xfrm>
          <a:off x="10515600" y="645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92532</xdr:rowOff>
    </xdr:from>
    <xdr:to>
      <xdr:col>50</xdr:col>
      <xdr:colOff>165100</xdr:colOff>
      <xdr:row>39</xdr:row>
      <xdr:rowOff>22682</xdr:rowOff>
    </xdr:to>
    <xdr:sp macro="" textlink="">
      <xdr:nvSpPr>
        <xdr:cNvPr id="132" name="楕円 131">
          <a:extLst>
            <a:ext uri="{FF2B5EF4-FFF2-40B4-BE49-F238E27FC236}">
              <a16:creationId xmlns:a16="http://schemas.microsoft.com/office/drawing/2014/main" id="{D6A8D28E-EB96-4A0F-B767-24DD9D7DE911}"/>
            </a:ext>
          </a:extLst>
        </xdr:cNvPr>
        <xdr:cNvSpPr/>
      </xdr:nvSpPr>
      <xdr:spPr>
        <a:xfrm>
          <a:off x="9588500" y="660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143218</xdr:rowOff>
    </xdr:from>
    <xdr:to>
      <xdr:col>55</xdr:col>
      <xdr:colOff>0</xdr:colOff>
      <xdr:row>38</xdr:row>
      <xdr:rowOff>143332</xdr:rowOff>
    </xdr:to>
    <xdr:cxnSp macro="">
      <xdr:nvCxnSpPr>
        <xdr:cNvPr id="133" name="直線コネクタ 132">
          <a:extLst>
            <a:ext uri="{FF2B5EF4-FFF2-40B4-BE49-F238E27FC236}">
              <a16:creationId xmlns:a16="http://schemas.microsoft.com/office/drawing/2014/main" id="{A6876CA2-6B3D-478C-AEAC-E5C1DCC53525}"/>
            </a:ext>
          </a:extLst>
        </xdr:cNvPr>
        <xdr:cNvCxnSpPr/>
      </xdr:nvCxnSpPr>
      <xdr:spPr>
        <a:xfrm flipV="1">
          <a:off x="9639300" y="6658318"/>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92608</xdr:rowOff>
    </xdr:from>
    <xdr:to>
      <xdr:col>46</xdr:col>
      <xdr:colOff>38100</xdr:colOff>
      <xdr:row>39</xdr:row>
      <xdr:rowOff>22758</xdr:rowOff>
    </xdr:to>
    <xdr:sp macro="" textlink="">
      <xdr:nvSpPr>
        <xdr:cNvPr id="134" name="楕円 133">
          <a:extLst>
            <a:ext uri="{FF2B5EF4-FFF2-40B4-BE49-F238E27FC236}">
              <a16:creationId xmlns:a16="http://schemas.microsoft.com/office/drawing/2014/main" id="{C41B7C5B-F724-4054-A923-733B05A04817}"/>
            </a:ext>
          </a:extLst>
        </xdr:cNvPr>
        <xdr:cNvSpPr/>
      </xdr:nvSpPr>
      <xdr:spPr>
        <a:xfrm>
          <a:off x="8699500" y="660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143332</xdr:rowOff>
    </xdr:from>
    <xdr:to>
      <xdr:col>50</xdr:col>
      <xdr:colOff>114300</xdr:colOff>
      <xdr:row>38</xdr:row>
      <xdr:rowOff>143408</xdr:rowOff>
    </xdr:to>
    <xdr:cxnSp macro="">
      <xdr:nvCxnSpPr>
        <xdr:cNvPr id="135" name="直線コネクタ 134">
          <a:extLst>
            <a:ext uri="{FF2B5EF4-FFF2-40B4-BE49-F238E27FC236}">
              <a16:creationId xmlns:a16="http://schemas.microsoft.com/office/drawing/2014/main" id="{F1DAE981-A6E1-4916-B4A0-E51DB5148707}"/>
            </a:ext>
          </a:extLst>
        </xdr:cNvPr>
        <xdr:cNvCxnSpPr/>
      </xdr:nvCxnSpPr>
      <xdr:spPr>
        <a:xfrm flipV="1">
          <a:off x="8750300" y="6658432"/>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95276</xdr:rowOff>
    </xdr:from>
    <xdr:to>
      <xdr:col>41</xdr:col>
      <xdr:colOff>101600</xdr:colOff>
      <xdr:row>39</xdr:row>
      <xdr:rowOff>25426</xdr:rowOff>
    </xdr:to>
    <xdr:sp macro="" textlink="">
      <xdr:nvSpPr>
        <xdr:cNvPr id="136" name="楕円 135">
          <a:extLst>
            <a:ext uri="{FF2B5EF4-FFF2-40B4-BE49-F238E27FC236}">
              <a16:creationId xmlns:a16="http://schemas.microsoft.com/office/drawing/2014/main" id="{BA5D98E8-AE96-4A61-9320-602436796DE6}"/>
            </a:ext>
          </a:extLst>
        </xdr:cNvPr>
        <xdr:cNvSpPr/>
      </xdr:nvSpPr>
      <xdr:spPr>
        <a:xfrm>
          <a:off x="7810500" y="661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143408</xdr:rowOff>
    </xdr:from>
    <xdr:to>
      <xdr:col>45</xdr:col>
      <xdr:colOff>177800</xdr:colOff>
      <xdr:row>38</xdr:row>
      <xdr:rowOff>146076</xdr:rowOff>
    </xdr:to>
    <xdr:cxnSp macro="">
      <xdr:nvCxnSpPr>
        <xdr:cNvPr id="137" name="直線コネクタ 136">
          <a:extLst>
            <a:ext uri="{FF2B5EF4-FFF2-40B4-BE49-F238E27FC236}">
              <a16:creationId xmlns:a16="http://schemas.microsoft.com/office/drawing/2014/main" id="{E6E7AFAD-54FC-4FFA-A89C-52F373C9703D}"/>
            </a:ext>
          </a:extLst>
        </xdr:cNvPr>
        <xdr:cNvCxnSpPr/>
      </xdr:nvCxnSpPr>
      <xdr:spPr>
        <a:xfrm flipV="1">
          <a:off x="7861300" y="6658508"/>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93561</xdr:rowOff>
    </xdr:from>
    <xdr:to>
      <xdr:col>36</xdr:col>
      <xdr:colOff>165100</xdr:colOff>
      <xdr:row>39</xdr:row>
      <xdr:rowOff>23711</xdr:rowOff>
    </xdr:to>
    <xdr:sp macro="" textlink="">
      <xdr:nvSpPr>
        <xdr:cNvPr id="138" name="楕円 137">
          <a:extLst>
            <a:ext uri="{FF2B5EF4-FFF2-40B4-BE49-F238E27FC236}">
              <a16:creationId xmlns:a16="http://schemas.microsoft.com/office/drawing/2014/main" id="{D0B5C56E-30EF-4426-98E9-D5608F1B6B19}"/>
            </a:ext>
          </a:extLst>
        </xdr:cNvPr>
        <xdr:cNvSpPr/>
      </xdr:nvSpPr>
      <xdr:spPr>
        <a:xfrm>
          <a:off x="6921500" y="660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144361</xdr:rowOff>
    </xdr:from>
    <xdr:to>
      <xdr:col>41</xdr:col>
      <xdr:colOff>50800</xdr:colOff>
      <xdr:row>38</xdr:row>
      <xdr:rowOff>146076</xdr:rowOff>
    </xdr:to>
    <xdr:cxnSp macro="">
      <xdr:nvCxnSpPr>
        <xdr:cNvPr id="139" name="直線コネクタ 138">
          <a:extLst>
            <a:ext uri="{FF2B5EF4-FFF2-40B4-BE49-F238E27FC236}">
              <a16:creationId xmlns:a16="http://schemas.microsoft.com/office/drawing/2014/main" id="{9C5CC895-04BC-496E-85CF-950C52D9E3D4}"/>
            </a:ext>
          </a:extLst>
        </xdr:cNvPr>
        <xdr:cNvCxnSpPr/>
      </xdr:nvCxnSpPr>
      <xdr:spPr>
        <a:xfrm>
          <a:off x="6972300" y="6659461"/>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40" name="n_1aveValue【道路】&#10;一人当たり延長">
          <a:extLst>
            <a:ext uri="{FF2B5EF4-FFF2-40B4-BE49-F238E27FC236}">
              <a16:creationId xmlns:a16="http://schemas.microsoft.com/office/drawing/2014/main" id="{B6B91C7A-DE36-44D9-B5FE-6AE01B48157B}"/>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41" name="n_2aveValue【道路】&#10;一人当たり延長">
          <a:extLst>
            <a:ext uri="{FF2B5EF4-FFF2-40B4-BE49-F238E27FC236}">
              <a16:creationId xmlns:a16="http://schemas.microsoft.com/office/drawing/2014/main" id="{AF5FFBAF-AF78-418D-B6AD-7AD8F77B4897}"/>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2" name="n_3aveValue【道路】&#10;一人当たり延長">
          <a:extLst>
            <a:ext uri="{FF2B5EF4-FFF2-40B4-BE49-F238E27FC236}">
              <a16:creationId xmlns:a16="http://schemas.microsoft.com/office/drawing/2014/main" id="{3A61C8EB-37F1-4F18-A372-207658CD749D}"/>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3" name="n_4aveValue【道路】&#10;一人当たり延長">
          <a:extLst>
            <a:ext uri="{FF2B5EF4-FFF2-40B4-BE49-F238E27FC236}">
              <a16:creationId xmlns:a16="http://schemas.microsoft.com/office/drawing/2014/main" id="{C487EA47-D2BC-4A85-8735-E2370ADE1F25}"/>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39209</xdr:rowOff>
    </xdr:from>
    <xdr:ext cx="534377" cy="259045"/>
    <xdr:sp macro="" textlink="">
      <xdr:nvSpPr>
        <xdr:cNvPr id="144" name="n_1mainValue【道路】&#10;一人当たり延長">
          <a:extLst>
            <a:ext uri="{FF2B5EF4-FFF2-40B4-BE49-F238E27FC236}">
              <a16:creationId xmlns:a16="http://schemas.microsoft.com/office/drawing/2014/main" id="{9D280B91-CABE-41AF-9223-B07920EB390A}"/>
            </a:ext>
          </a:extLst>
        </xdr:cNvPr>
        <xdr:cNvSpPr txBox="1"/>
      </xdr:nvSpPr>
      <xdr:spPr>
        <a:xfrm>
          <a:off x="9359411" y="63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39285</xdr:rowOff>
    </xdr:from>
    <xdr:ext cx="534377" cy="259045"/>
    <xdr:sp macro="" textlink="">
      <xdr:nvSpPr>
        <xdr:cNvPr id="145" name="n_2mainValue【道路】&#10;一人当たり延長">
          <a:extLst>
            <a:ext uri="{FF2B5EF4-FFF2-40B4-BE49-F238E27FC236}">
              <a16:creationId xmlns:a16="http://schemas.microsoft.com/office/drawing/2014/main" id="{D0434988-6610-4207-A6E2-2C62F1585084}"/>
            </a:ext>
          </a:extLst>
        </xdr:cNvPr>
        <xdr:cNvSpPr txBox="1"/>
      </xdr:nvSpPr>
      <xdr:spPr>
        <a:xfrm>
          <a:off x="8483111" y="638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41953</xdr:rowOff>
    </xdr:from>
    <xdr:ext cx="534377" cy="259045"/>
    <xdr:sp macro="" textlink="">
      <xdr:nvSpPr>
        <xdr:cNvPr id="146" name="n_3mainValue【道路】&#10;一人当たり延長">
          <a:extLst>
            <a:ext uri="{FF2B5EF4-FFF2-40B4-BE49-F238E27FC236}">
              <a16:creationId xmlns:a16="http://schemas.microsoft.com/office/drawing/2014/main" id="{CA5C4531-017B-4834-B05F-D9501FC30A5F}"/>
            </a:ext>
          </a:extLst>
        </xdr:cNvPr>
        <xdr:cNvSpPr txBox="1"/>
      </xdr:nvSpPr>
      <xdr:spPr>
        <a:xfrm>
          <a:off x="7594111" y="6385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40238</xdr:rowOff>
    </xdr:from>
    <xdr:ext cx="534377" cy="259045"/>
    <xdr:sp macro="" textlink="">
      <xdr:nvSpPr>
        <xdr:cNvPr id="147" name="n_4mainValue【道路】&#10;一人当たり延長">
          <a:extLst>
            <a:ext uri="{FF2B5EF4-FFF2-40B4-BE49-F238E27FC236}">
              <a16:creationId xmlns:a16="http://schemas.microsoft.com/office/drawing/2014/main" id="{F5FE561A-DC5B-48D3-AC55-7B06E6050609}"/>
            </a:ext>
          </a:extLst>
        </xdr:cNvPr>
        <xdr:cNvSpPr txBox="1"/>
      </xdr:nvSpPr>
      <xdr:spPr>
        <a:xfrm>
          <a:off x="6705111" y="638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7EA5498-E18D-4C4A-8862-3BC224D39DF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7E83F28-8F33-460A-869A-39EEB0890E7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CFC21E7-7876-4442-9C9F-EC3698850E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973E61B-3B7E-4990-A8BA-95D43EDF371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44E4651-A26A-4881-965D-DA9196475B4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433513-D7C3-43F3-8D6D-C015D7D9CE3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80145BF-EFCD-4CAC-B62B-49A7BFF5BF5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18E2C1E-2413-4007-A6FE-ACD2E45B135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2C6D990-A9C3-4280-92EB-3BFDBC57DF1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E3C2E7E-E8CE-4C73-9134-89C8E2A263A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D5127F2-3440-4027-B796-9EAF38D7849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5B196EC-D924-4BBB-8A29-C96EBDDCF51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1F064CD-9818-45C5-A837-C5942550620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12A283B-27F5-4DE3-97A5-36010C34E8A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8B28645-A531-4FCB-B3C7-DD35FB6DE50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47F9168-B12B-490A-8328-AA710A403BC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38CB2BB-C10A-463C-BD90-76DB3A29773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DD089E4-63DB-49BE-AD3D-73ED16DA078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9947626-DFD3-4283-8ADC-ECCC2622D10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A297426-8C69-40B7-836E-C4A5C3B88F0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F3EF0A0-BD88-489F-B021-AE1718FCC31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EB5C2CC-1088-40EE-B387-8A241F5FC46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24A4F51-5919-408C-9BB5-0429E7ACA4D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D499B14-6EAF-4E5D-BF27-714491D7F7B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1A7EFF4-ED57-48A0-A7FD-3C10CE73BC5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3" name="直線コネクタ 172">
          <a:extLst>
            <a:ext uri="{FF2B5EF4-FFF2-40B4-BE49-F238E27FC236}">
              <a16:creationId xmlns:a16="http://schemas.microsoft.com/office/drawing/2014/main" id="{D9B5A94E-6255-47E4-B67A-0F8E8B3F027E}"/>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F9AFAAA-6116-49FD-B653-A75E3A4FC571}"/>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5" name="直線コネクタ 174">
          <a:extLst>
            <a:ext uri="{FF2B5EF4-FFF2-40B4-BE49-F238E27FC236}">
              <a16:creationId xmlns:a16="http://schemas.microsoft.com/office/drawing/2014/main" id="{7CE755B7-4E34-42DA-B1F6-C5EF6DB4A9D5}"/>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6360F41C-C4BC-4028-B0CE-084C78B9747F}"/>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7" name="直線コネクタ 176">
          <a:extLst>
            <a:ext uri="{FF2B5EF4-FFF2-40B4-BE49-F238E27FC236}">
              <a16:creationId xmlns:a16="http://schemas.microsoft.com/office/drawing/2014/main" id="{12DA1AD7-218F-43A5-A44E-70317A112AB3}"/>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8B42727-5DE4-4925-AFB3-43675FCA4782}"/>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9" name="フローチャート: 判断 178">
          <a:extLst>
            <a:ext uri="{FF2B5EF4-FFF2-40B4-BE49-F238E27FC236}">
              <a16:creationId xmlns:a16="http://schemas.microsoft.com/office/drawing/2014/main" id="{6870947F-15FE-4C00-B74C-48A662DDC6D2}"/>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80" name="フローチャート: 判断 179">
          <a:extLst>
            <a:ext uri="{FF2B5EF4-FFF2-40B4-BE49-F238E27FC236}">
              <a16:creationId xmlns:a16="http://schemas.microsoft.com/office/drawing/2014/main" id="{364CDF9F-47A7-4D6B-8405-8ACDDF15431A}"/>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EA729F05-B0C2-4B91-90E0-5141B8C4BE65}"/>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2" name="フローチャート: 判断 181">
          <a:extLst>
            <a:ext uri="{FF2B5EF4-FFF2-40B4-BE49-F238E27FC236}">
              <a16:creationId xmlns:a16="http://schemas.microsoft.com/office/drawing/2014/main" id="{F341BE72-5F47-4CEA-B8F8-7569F76D57EB}"/>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3" name="フローチャート: 判断 182">
          <a:extLst>
            <a:ext uri="{FF2B5EF4-FFF2-40B4-BE49-F238E27FC236}">
              <a16:creationId xmlns:a16="http://schemas.microsoft.com/office/drawing/2014/main" id="{9335D2F9-17C9-4012-BE0C-79240C5ECAFC}"/>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D4A68E3-AF0B-43FD-8685-58B5A46E043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A3C474D-98D3-42F7-B864-7135F2846EF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D7507EE-7C45-4176-A3B5-7E91F32553B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67368C4-FAD4-4EDE-8AFA-571AE9A86B5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C0C5B92-7866-4578-8435-A6C9EE78358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76563</xdr:rowOff>
    </xdr:from>
    <xdr:to>
      <xdr:col>24</xdr:col>
      <xdr:colOff>114300</xdr:colOff>
      <xdr:row>62</xdr:row>
      <xdr:rowOff>6713</xdr:rowOff>
    </xdr:to>
    <xdr:sp macro="" textlink="">
      <xdr:nvSpPr>
        <xdr:cNvPr id="189" name="楕円 188">
          <a:extLst>
            <a:ext uri="{FF2B5EF4-FFF2-40B4-BE49-F238E27FC236}">
              <a16:creationId xmlns:a16="http://schemas.microsoft.com/office/drawing/2014/main" id="{FEF2C348-711E-4B3B-A2C3-936FEC85B05B}"/>
            </a:ext>
          </a:extLst>
        </xdr:cNvPr>
        <xdr:cNvSpPr/>
      </xdr:nvSpPr>
      <xdr:spPr>
        <a:xfrm>
          <a:off x="45847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54990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2DA176E-50A0-40A7-A6FA-3D63B39351B6}"/>
            </a:ext>
          </a:extLst>
        </xdr:cNvPr>
        <xdr:cNvSpPr txBox="1"/>
      </xdr:nvSpPr>
      <xdr:spPr>
        <a:xfrm>
          <a:off x="4673600"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58601</xdr:rowOff>
    </xdr:from>
    <xdr:to>
      <xdr:col>20</xdr:col>
      <xdr:colOff>38100</xdr:colOff>
      <xdr:row>61</xdr:row>
      <xdr:rowOff>160201</xdr:rowOff>
    </xdr:to>
    <xdr:sp macro="" textlink="">
      <xdr:nvSpPr>
        <xdr:cNvPr id="191" name="楕円 190">
          <a:extLst>
            <a:ext uri="{FF2B5EF4-FFF2-40B4-BE49-F238E27FC236}">
              <a16:creationId xmlns:a16="http://schemas.microsoft.com/office/drawing/2014/main" id="{5DA37B6D-4598-4DB2-9918-D51D11D49332}"/>
            </a:ext>
          </a:extLst>
        </xdr:cNvPr>
        <xdr:cNvSpPr/>
      </xdr:nvSpPr>
      <xdr:spPr>
        <a:xfrm>
          <a:off x="3746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109401</xdr:rowOff>
    </xdr:from>
    <xdr:to>
      <xdr:col>24</xdr:col>
      <xdr:colOff>63500</xdr:colOff>
      <xdr:row>61</xdr:row>
      <xdr:rowOff>127363</xdr:rowOff>
    </xdr:to>
    <xdr:cxnSp macro="">
      <xdr:nvCxnSpPr>
        <xdr:cNvPr id="192" name="直線コネクタ 191">
          <a:extLst>
            <a:ext uri="{FF2B5EF4-FFF2-40B4-BE49-F238E27FC236}">
              <a16:creationId xmlns:a16="http://schemas.microsoft.com/office/drawing/2014/main" id="{3CC02AC9-11E4-4CDF-8C99-DE3DDE1BE60D}"/>
            </a:ext>
          </a:extLst>
        </xdr:cNvPr>
        <xdr:cNvCxnSpPr/>
      </xdr:nvCxnSpPr>
      <xdr:spPr>
        <a:xfrm>
          <a:off x="3797300" y="10567851"/>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35741</xdr:rowOff>
    </xdr:from>
    <xdr:to>
      <xdr:col>15</xdr:col>
      <xdr:colOff>101600</xdr:colOff>
      <xdr:row>61</xdr:row>
      <xdr:rowOff>137341</xdr:rowOff>
    </xdr:to>
    <xdr:sp macro="" textlink="">
      <xdr:nvSpPr>
        <xdr:cNvPr id="193" name="楕円 192">
          <a:extLst>
            <a:ext uri="{FF2B5EF4-FFF2-40B4-BE49-F238E27FC236}">
              <a16:creationId xmlns:a16="http://schemas.microsoft.com/office/drawing/2014/main" id="{E521E669-F184-4F24-A23A-734251DE02F9}"/>
            </a:ext>
          </a:extLst>
        </xdr:cNvPr>
        <xdr:cNvSpPr/>
      </xdr:nvSpPr>
      <xdr:spPr>
        <a:xfrm>
          <a:off x="2857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86541</xdr:rowOff>
    </xdr:from>
    <xdr:to>
      <xdr:col>19</xdr:col>
      <xdr:colOff>177800</xdr:colOff>
      <xdr:row>61</xdr:row>
      <xdr:rowOff>109401</xdr:rowOff>
    </xdr:to>
    <xdr:cxnSp macro="">
      <xdr:nvCxnSpPr>
        <xdr:cNvPr id="194" name="直線コネクタ 193">
          <a:extLst>
            <a:ext uri="{FF2B5EF4-FFF2-40B4-BE49-F238E27FC236}">
              <a16:creationId xmlns:a16="http://schemas.microsoft.com/office/drawing/2014/main" id="{4E957164-C4EB-485C-A602-1FCE86B5F75D}"/>
            </a:ext>
          </a:extLst>
        </xdr:cNvPr>
        <xdr:cNvCxnSpPr/>
      </xdr:nvCxnSpPr>
      <xdr:spPr>
        <a:xfrm>
          <a:off x="2908300" y="1054499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16147</xdr:rowOff>
    </xdr:from>
    <xdr:to>
      <xdr:col>10</xdr:col>
      <xdr:colOff>165100</xdr:colOff>
      <xdr:row>61</xdr:row>
      <xdr:rowOff>117747</xdr:rowOff>
    </xdr:to>
    <xdr:sp macro="" textlink="">
      <xdr:nvSpPr>
        <xdr:cNvPr id="195" name="楕円 194">
          <a:extLst>
            <a:ext uri="{FF2B5EF4-FFF2-40B4-BE49-F238E27FC236}">
              <a16:creationId xmlns:a16="http://schemas.microsoft.com/office/drawing/2014/main" id="{12337A08-D407-43F1-9D84-E505A0062424}"/>
            </a:ext>
          </a:extLst>
        </xdr:cNvPr>
        <xdr:cNvSpPr/>
      </xdr:nvSpPr>
      <xdr:spPr>
        <a:xfrm>
          <a:off x="1968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66947</xdr:rowOff>
    </xdr:from>
    <xdr:to>
      <xdr:col>15</xdr:col>
      <xdr:colOff>50800</xdr:colOff>
      <xdr:row>61</xdr:row>
      <xdr:rowOff>86541</xdr:rowOff>
    </xdr:to>
    <xdr:cxnSp macro="">
      <xdr:nvCxnSpPr>
        <xdr:cNvPr id="196" name="直線コネクタ 195">
          <a:extLst>
            <a:ext uri="{FF2B5EF4-FFF2-40B4-BE49-F238E27FC236}">
              <a16:creationId xmlns:a16="http://schemas.microsoft.com/office/drawing/2014/main" id="{72A84882-9298-40F8-A345-304FF6A10F71}"/>
            </a:ext>
          </a:extLst>
        </xdr:cNvPr>
        <xdr:cNvCxnSpPr/>
      </xdr:nvCxnSpPr>
      <xdr:spPr>
        <a:xfrm>
          <a:off x="2019300" y="1052539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169635</xdr:rowOff>
    </xdr:from>
    <xdr:to>
      <xdr:col>6</xdr:col>
      <xdr:colOff>38100</xdr:colOff>
      <xdr:row>61</xdr:row>
      <xdr:rowOff>99785</xdr:rowOff>
    </xdr:to>
    <xdr:sp macro="" textlink="">
      <xdr:nvSpPr>
        <xdr:cNvPr id="197" name="楕円 196">
          <a:extLst>
            <a:ext uri="{FF2B5EF4-FFF2-40B4-BE49-F238E27FC236}">
              <a16:creationId xmlns:a16="http://schemas.microsoft.com/office/drawing/2014/main" id="{97500A6B-1088-4D9F-98F5-1DB54B1691AF}"/>
            </a:ext>
          </a:extLst>
        </xdr:cNvPr>
        <xdr:cNvSpPr/>
      </xdr:nvSpPr>
      <xdr:spPr>
        <a:xfrm>
          <a:off x="1079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48985</xdr:rowOff>
    </xdr:from>
    <xdr:to>
      <xdr:col>10</xdr:col>
      <xdr:colOff>114300</xdr:colOff>
      <xdr:row>61</xdr:row>
      <xdr:rowOff>66947</xdr:rowOff>
    </xdr:to>
    <xdr:cxnSp macro="">
      <xdr:nvCxnSpPr>
        <xdr:cNvPr id="198" name="直線コネクタ 197">
          <a:extLst>
            <a:ext uri="{FF2B5EF4-FFF2-40B4-BE49-F238E27FC236}">
              <a16:creationId xmlns:a16="http://schemas.microsoft.com/office/drawing/2014/main" id="{BB06884E-530A-4C34-9855-DFD5E306983C}"/>
            </a:ext>
          </a:extLst>
        </xdr:cNvPr>
        <xdr:cNvCxnSpPr/>
      </xdr:nvCxnSpPr>
      <xdr:spPr>
        <a:xfrm>
          <a:off x="1130300" y="10507435"/>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F85A7F1-4809-4A7B-955F-A82235DB427D}"/>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6E00266-1402-44CA-A7E8-9547F979ACCC}"/>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21AEBB6-777B-4F55-9F81-297C14D4D06F}"/>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6510A37-1CA5-4835-97B7-3EFC2F68DCB6}"/>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151328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3F7DB74-C357-4F9A-AF98-9A760BD5AF3E}"/>
            </a:ext>
          </a:extLst>
        </xdr:cNvPr>
        <xdr:cNvSpPr txBox="1"/>
      </xdr:nvSpPr>
      <xdr:spPr>
        <a:xfrm>
          <a:off x="35820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128468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2B84FCD-1CFA-4DE3-BDB9-0EB6A6E479CC}"/>
            </a:ext>
          </a:extLst>
        </xdr:cNvPr>
        <xdr:cNvSpPr txBox="1"/>
      </xdr:nvSpPr>
      <xdr:spPr>
        <a:xfrm>
          <a:off x="27057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108874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C7FC0A5-E30D-42DC-8FD3-F4D010C6F46F}"/>
            </a:ext>
          </a:extLst>
        </xdr:cNvPr>
        <xdr:cNvSpPr txBox="1"/>
      </xdr:nvSpPr>
      <xdr:spPr>
        <a:xfrm>
          <a:off x="1816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90912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BBA1B9F-96B0-44DD-B60D-ACE312C23F62}"/>
            </a:ext>
          </a:extLst>
        </xdr:cNvPr>
        <xdr:cNvSpPr txBox="1"/>
      </xdr:nvSpPr>
      <xdr:spPr>
        <a:xfrm>
          <a:off x="927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DB93670-942E-421B-9F33-C285E3C662F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6E96353-A0A2-44BC-BAA7-9ADDD5502A0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14346C7-D9A3-4DC5-957E-99DD19569FF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F4DE433-0F8B-4E71-B67C-1083D25CD72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F4E73F4-B6DB-4AA7-8C40-FB3364315BB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4510618-5898-49F0-A0E8-BAA64FFE64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A2D86C7-6E58-416D-8F6A-237F1885FAC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25CC689-8814-4F0F-822E-38DE139EDE1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01A3D72-9032-4C85-BEC9-8DD0A3DF186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12AC59C-5358-424A-82A0-CDB59C63AB1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1666333-9C4B-4141-9D1D-E853E7043F7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9AAC791-C821-429F-9169-040086F4C63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6297990-B568-4FF7-A2D8-3284962AF6A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ED8233F-3CB7-404A-A3BD-F08C2EDED83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FD0AB5A-7ACF-495E-9A94-69DE9DC390F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212DF967-8534-46AF-9E7D-89277119E5F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3DBC466-8A1E-4A6A-A339-CF71C3B34D0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EBD225D0-7303-4CFD-B8F4-76E925B951DA}"/>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81C9DB8-D2B8-494A-8168-795005CE455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B411EC5-92AF-4F47-B852-A358F16CEBE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351A281-043B-4F09-9141-ADB70DBED5F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EFEC4DB-7F5D-4863-8C2D-43D52F2D66B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579CBB2-BCB6-4302-8B2E-9204F2097B3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30" name="直線コネクタ 229">
          <a:extLst>
            <a:ext uri="{FF2B5EF4-FFF2-40B4-BE49-F238E27FC236}">
              <a16:creationId xmlns:a16="http://schemas.microsoft.com/office/drawing/2014/main" id="{9B7DD28B-B11E-4418-AF9C-4D2FC1E59233}"/>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0E3A5E0-1D31-45FB-AB9B-7E6E66980F33}"/>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2" name="直線コネクタ 231">
          <a:extLst>
            <a:ext uri="{FF2B5EF4-FFF2-40B4-BE49-F238E27FC236}">
              <a16:creationId xmlns:a16="http://schemas.microsoft.com/office/drawing/2014/main" id="{5E3C6E2D-EB03-4D58-B50D-E209CB60E572}"/>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0193417-F94C-4413-B1A4-F59CD5F1D5E1}"/>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4" name="直線コネクタ 233">
          <a:extLst>
            <a:ext uri="{FF2B5EF4-FFF2-40B4-BE49-F238E27FC236}">
              <a16:creationId xmlns:a16="http://schemas.microsoft.com/office/drawing/2014/main" id="{71D2272B-5ED0-4A04-B9A5-8F8D8CFF3804}"/>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80DC1DE-85B3-406B-A30B-BEA09ED0C08A}"/>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6" name="フローチャート: 判断 235">
          <a:extLst>
            <a:ext uri="{FF2B5EF4-FFF2-40B4-BE49-F238E27FC236}">
              <a16:creationId xmlns:a16="http://schemas.microsoft.com/office/drawing/2014/main" id="{9CA0DC39-6885-4A9D-A1D4-D295FE8735C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7" name="フローチャート: 判断 236">
          <a:extLst>
            <a:ext uri="{FF2B5EF4-FFF2-40B4-BE49-F238E27FC236}">
              <a16:creationId xmlns:a16="http://schemas.microsoft.com/office/drawing/2014/main" id="{C8B28CF6-7B41-4832-A6DF-589A28C52A4F}"/>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8" name="フローチャート: 判断 237">
          <a:extLst>
            <a:ext uri="{FF2B5EF4-FFF2-40B4-BE49-F238E27FC236}">
              <a16:creationId xmlns:a16="http://schemas.microsoft.com/office/drawing/2014/main" id="{3E8D5954-16E3-4910-95B2-7C0AD00E842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9" name="フローチャート: 判断 238">
          <a:extLst>
            <a:ext uri="{FF2B5EF4-FFF2-40B4-BE49-F238E27FC236}">
              <a16:creationId xmlns:a16="http://schemas.microsoft.com/office/drawing/2014/main" id="{49017300-6838-4978-9FC7-C4F8417CCC57}"/>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40" name="フローチャート: 判断 239">
          <a:extLst>
            <a:ext uri="{FF2B5EF4-FFF2-40B4-BE49-F238E27FC236}">
              <a16:creationId xmlns:a16="http://schemas.microsoft.com/office/drawing/2014/main" id="{F7E9FD23-659D-4274-884C-BB517A81BCE8}"/>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E924E9B-5261-4C8F-8319-7153B26DBE5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84721C3-2B82-4F3C-852E-80907B5262D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E103EFA-993D-414A-9D80-324903DE1D3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FD87A54-A08F-41F9-87F9-B66B4AFD185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6CA9CE5-FFCA-43E6-9739-593A27FB194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119953</xdr:rowOff>
    </xdr:from>
    <xdr:to>
      <xdr:col>55</xdr:col>
      <xdr:colOff>50800</xdr:colOff>
      <xdr:row>62</xdr:row>
      <xdr:rowOff>50103</xdr:rowOff>
    </xdr:to>
    <xdr:sp macro="" textlink="">
      <xdr:nvSpPr>
        <xdr:cNvPr id="246" name="楕円 245">
          <a:extLst>
            <a:ext uri="{FF2B5EF4-FFF2-40B4-BE49-F238E27FC236}">
              <a16:creationId xmlns:a16="http://schemas.microsoft.com/office/drawing/2014/main" id="{14A85DEB-F172-4483-83DD-0A29BEA91A4E}"/>
            </a:ext>
          </a:extLst>
        </xdr:cNvPr>
        <xdr:cNvSpPr/>
      </xdr:nvSpPr>
      <xdr:spPr>
        <a:xfrm>
          <a:off x="10426700" y="1057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142830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9ECCE9F-ADC9-4FCD-A91D-5FECFC0F2F52}"/>
            </a:ext>
          </a:extLst>
        </xdr:cNvPr>
        <xdr:cNvSpPr txBox="1"/>
      </xdr:nvSpPr>
      <xdr:spPr>
        <a:xfrm>
          <a:off x="10515600" y="10429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121738</xdr:rowOff>
    </xdr:from>
    <xdr:to>
      <xdr:col>50</xdr:col>
      <xdr:colOff>165100</xdr:colOff>
      <xdr:row>62</xdr:row>
      <xdr:rowOff>51888</xdr:rowOff>
    </xdr:to>
    <xdr:sp macro="" textlink="">
      <xdr:nvSpPr>
        <xdr:cNvPr id="248" name="楕円 247">
          <a:extLst>
            <a:ext uri="{FF2B5EF4-FFF2-40B4-BE49-F238E27FC236}">
              <a16:creationId xmlns:a16="http://schemas.microsoft.com/office/drawing/2014/main" id="{D21BE336-DACF-49BA-A505-EB83D146CAFC}"/>
            </a:ext>
          </a:extLst>
        </xdr:cNvPr>
        <xdr:cNvSpPr/>
      </xdr:nvSpPr>
      <xdr:spPr>
        <a:xfrm>
          <a:off x="9588500" y="1058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170753</xdr:rowOff>
    </xdr:from>
    <xdr:to>
      <xdr:col>55</xdr:col>
      <xdr:colOff>0</xdr:colOff>
      <xdr:row>62</xdr:row>
      <xdr:rowOff>1088</xdr:rowOff>
    </xdr:to>
    <xdr:cxnSp macro="">
      <xdr:nvCxnSpPr>
        <xdr:cNvPr id="249" name="直線コネクタ 248">
          <a:extLst>
            <a:ext uri="{FF2B5EF4-FFF2-40B4-BE49-F238E27FC236}">
              <a16:creationId xmlns:a16="http://schemas.microsoft.com/office/drawing/2014/main" id="{EF4E9D20-2A09-455F-9705-D88B7422E05D}"/>
            </a:ext>
          </a:extLst>
        </xdr:cNvPr>
        <xdr:cNvCxnSpPr/>
      </xdr:nvCxnSpPr>
      <xdr:spPr>
        <a:xfrm flipV="1">
          <a:off x="9639300" y="10629203"/>
          <a:ext cx="838200" cy="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121523</xdr:rowOff>
    </xdr:from>
    <xdr:to>
      <xdr:col>46</xdr:col>
      <xdr:colOff>38100</xdr:colOff>
      <xdr:row>62</xdr:row>
      <xdr:rowOff>51673</xdr:rowOff>
    </xdr:to>
    <xdr:sp macro="" textlink="">
      <xdr:nvSpPr>
        <xdr:cNvPr id="250" name="楕円 249">
          <a:extLst>
            <a:ext uri="{FF2B5EF4-FFF2-40B4-BE49-F238E27FC236}">
              <a16:creationId xmlns:a16="http://schemas.microsoft.com/office/drawing/2014/main" id="{4AEE2B8A-C2A6-4C91-B1F6-7823C724EAF6}"/>
            </a:ext>
          </a:extLst>
        </xdr:cNvPr>
        <xdr:cNvSpPr/>
      </xdr:nvSpPr>
      <xdr:spPr>
        <a:xfrm>
          <a:off x="8699500" y="1057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873</xdr:rowOff>
    </xdr:from>
    <xdr:to>
      <xdr:col>50</xdr:col>
      <xdr:colOff>114300</xdr:colOff>
      <xdr:row>62</xdr:row>
      <xdr:rowOff>1088</xdr:rowOff>
    </xdr:to>
    <xdr:cxnSp macro="">
      <xdr:nvCxnSpPr>
        <xdr:cNvPr id="251" name="直線コネクタ 250">
          <a:extLst>
            <a:ext uri="{FF2B5EF4-FFF2-40B4-BE49-F238E27FC236}">
              <a16:creationId xmlns:a16="http://schemas.microsoft.com/office/drawing/2014/main" id="{497CCD8A-89DD-46C8-9BED-F1FE733E79CF}"/>
            </a:ext>
          </a:extLst>
        </xdr:cNvPr>
        <xdr:cNvCxnSpPr/>
      </xdr:nvCxnSpPr>
      <xdr:spPr>
        <a:xfrm>
          <a:off x="8750300" y="10630773"/>
          <a:ext cx="88900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122870</xdr:rowOff>
    </xdr:from>
    <xdr:to>
      <xdr:col>41</xdr:col>
      <xdr:colOff>101600</xdr:colOff>
      <xdr:row>62</xdr:row>
      <xdr:rowOff>53020</xdr:rowOff>
    </xdr:to>
    <xdr:sp macro="" textlink="">
      <xdr:nvSpPr>
        <xdr:cNvPr id="252" name="楕円 251">
          <a:extLst>
            <a:ext uri="{FF2B5EF4-FFF2-40B4-BE49-F238E27FC236}">
              <a16:creationId xmlns:a16="http://schemas.microsoft.com/office/drawing/2014/main" id="{447009F6-5B65-4632-9378-84E52E516A90}"/>
            </a:ext>
          </a:extLst>
        </xdr:cNvPr>
        <xdr:cNvSpPr/>
      </xdr:nvSpPr>
      <xdr:spPr>
        <a:xfrm>
          <a:off x="7810500" y="1058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873</xdr:rowOff>
    </xdr:from>
    <xdr:to>
      <xdr:col>45</xdr:col>
      <xdr:colOff>177800</xdr:colOff>
      <xdr:row>62</xdr:row>
      <xdr:rowOff>2220</xdr:rowOff>
    </xdr:to>
    <xdr:cxnSp macro="">
      <xdr:nvCxnSpPr>
        <xdr:cNvPr id="253" name="直線コネクタ 252">
          <a:extLst>
            <a:ext uri="{FF2B5EF4-FFF2-40B4-BE49-F238E27FC236}">
              <a16:creationId xmlns:a16="http://schemas.microsoft.com/office/drawing/2014/main" id="{7A56FF38-21B6-4BF1-B1CB-1BFF3D71D0D5}"/>
            </a:ext>
          </a:extLst>
        </xdr:cNvPr>
        <xdr:cNvCxnSpPr/>
      </xdr:nvCxnSpPr>
      <xdr:spPr>
        <a:xfrm flipV="1">
          <a:off x="7861300" y="10630773"/>
          <a:ext cx="889000" cy="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123218</xdr:rowOff>
    </xdr:from>
    <xdr:to>
      <xdr:col>36</xdr:col>
      <xdr:colOff>165100</xdr:colOff>
      <xdr:row>62</xdr:row>
      <xdr:rowOff>53368</xdr:rowOff>
    </xdr:to>
    <xdr:sp macro="" textlink="">
      <xdr:nvSpPr>
        <xdr:cNvPr id="254" name="楕円 253">
          <a:extLst>
            <a:ext uri="{FF2B5EF4-FFF2-40B4-BE49-F238E27FC236}">
              <a16:creationId xmlns:a16="http://schemas.microsoft.com/office/drawing/2014/main" id="{A5F1835F-23AD-4329-9AC0-0F2A46C2AC7D}"/>
            </a:ext>
          </a:extLst>
        </xdr:cNvPr>
        <xdr:cNvSpPr/>
      </xdr:nvSpPr>
      <xdr:spPr>
        <a:xfrm>
          <a:off x="6921500" y="1058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2220</xdr:rowOff>
    </xdr:from>
    <xdr:to>
      <xdr:col>41</xdr:col>
      <xdr:colOff>50800</xdr:colOff>
      <xdr:row>62</xdr:row>
      <xdr:rowOff>2568</xdr:rowOff>
    </xdr:to>
    <xdr:cxnSp macro="">
      <xdr:nvCxnSpPr>
        <xdr:cNvPr id="255" name="直線コネクタ 254">
          <a:extLst>
            <a:ext uri="{FF2B5EF4-FFF2-40B4-BE49-F238E27FC236}">
              <a16:creationId xmlns:a16="http://schemas.microsoft.com/office/drawing/2014/main" id="{DDC83DC2-6D7C-4F38-A552-694F0F88540B}"/>
            </a:ext>
          </a:extLst>
        </xdr:cNvPr>
        <xdr:cNvCxnSpPr/>
      </xdr:nvCxnSpPr>
      <xdr:spPr>
        <a:xfrm flipV="1">
          <a:off x="6972300" y="10632120"/>
          <a:ext cx="88900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23D5B0-9C44-4AB2-93F1-2FC6C9EE1E54}"/>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6EDE774-4ED3-4B50-88E9-2A374ACD9981}"/>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765C883-DBDF-4ABB-BBBA-3A2CC00343E7}"/>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5C1B04D-D308-41B5-BB50-25521D8E3385}"/>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68415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CA2FF3F-B778-4E12-9865-3DBBF8D46E47}"/>
            </a:ext>
          </a:extLst>
        </xdr:cNvPr>
        <xdr:cNvSpPr txBox="1"/>
      </xdr:nvSpPr>
      <xdr:spPr>
        <a:xfrm>
          <a:off x="9327095" y="10355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68200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FA75181F-9270-4058-83A3-434B44E0E955}"/>
            </a:ext>
          </a:extLst>
        </xdr:cNvPr>
        <xdr:cNvSpPr txBox="1"/>
      </xdr:nvSpPr>
      <xdr:spPr>
        <a:xfrm>
          <a:off x="8450795" y="10355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69547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69FAD4C-61FA-425E-BDB5-9B6C8F8B1665}"/>
            </a:ext>
          </a:extLst>
        </xdr:cNvPr>
        <xdr:cNvSpPr txBox="1"/>
      </xdr:nvSpPr>
      <xdr:spPr>
        <a:xfrm>
          <a:off x="7561795" y="10356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69895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DF944206-B6AC-489F-A4FB-06D9A473339E}"/>
            </a:ext>
          </a:extLst>
        </xdr:cNvPr>
        <xdr:cNvSpPr txBox="1"/>
      </xdr:nvSpPr>
      <xdr:spPr>
        <a:xfrm>
          <a:off x="6672795" y="10356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DC23E29-D2F6-4175-A221-AEB6F03BA3F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36759D3-A016-4196-A22B-5CFAE9689AB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9FD315E-18C3-490D-A376-7A5F3F64713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B31F86C-E513-4016-ABF4-0F1957EF2A2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26F7A2C-2F93-41E4-845E-5FACA85C9FC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E6CAF22-DBE2-4C12-89DA-3D1E164F9FA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58FA667-3A9E-400C-95D4-AAB953BEA4B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D818A25-6686-4F7B-9DDB-7862AE924FE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EBA70CC-2FF3-42C3-AC1E-E3AAC0205E7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ABD02CE-B3B9-4004-B060-C1900D9E65E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E8BC203-B09D-4DD7-94CD-0BBEECC1382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36AA62FE-1266-4160-B281-D3084D51529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F1F1C689-943E-4886-AAF2-F14F850E5B2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363894FA-2521-4A67-A82A-B01C5C83E14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9A45AF65-7C76-4195-8874-A5AC4EFCCB7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7484B950-F0D5-45BC-A054-928635D7485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2A4885A2-CFE0-4D05-B3D9-6E00BEB47EA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71085912-4A42-4E32-B7A3-BC7C54178BA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7FA9AABF-58CC-4CCA-BD89-735AC44EC63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FF9CA908-279D-4B27-AF08-6F01C8929A4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978F91B9-6D0C-4899-BECC-19C0D2C0610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EC9B014-BBF1-4419-ADAA-0380C5FBED8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2FC45357-6E16-4B6C-8AC8-0F6B550EF13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11AB90E-8B63-4BA8-BA9D-EB9C137EEB8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3A5AEBFE-30DA-436F-AB37-3466829D941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A96259E5-9288-4BE8-98CC-B3951F6535BA}"/>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585E9FCC-D2B8-4C09-B253-8546D6819E6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F757A5F0-690D-4CFA-9088-7CF60D1BB2D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2" name="【公営住宅】&#10;有形固定資産減価償却率最大値テキスト">
          <a:extLst>
            <a:ext uri="{FF2B5EF4-FFF2-40B4-BE49-F238E27FC236}">
              <a16:creationId xmlns:a16="http://schemas.microsoft.com/office/drawing/2014/main" id="{7024485A-FBF7-4692-B906-F7F28AB45D28}"/>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3" name="直線コネクタ 292">
          <a:extLst>
            <a:ext uri="{FF2B5EF4-FFF2-40B4-BE49-F238E27FC236}">
              <a16:creationId xmlns:a16="http://schemas.microsoft.com/office/drawing/2014/main" id="{04E2203E-8A52-4231-AC30-B4827B956671}"/>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C87BAEB0-5595-4CE8-91A0-D73084B60A5F}"/>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5" name="フローチャート: 判断 294">
          <a:extLst>
            <a:ext uri="{FF2B5EF4-FFF2-40B4-BE49-F238E27FC236}">
              <a16:creationId xmlns:a16="http://schemas.microsoft.com/office/drawing/2014/main" id="{986EC969-B501-4A7A-9919-504D437720A0}"/>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6" name="フローチャート: 判断 295">
          <a:extLst>
            <a:ext uri="{FF2B5EF4-FFF2-40B4-BE49-F238E27FC236}">
              <a16:creationId xmlns:a16="http://schemas.microsoft.com/office/drawing/2014/main" id="{6EADEF81-62CE-4C3E-86E3-DC619E574A19}"/>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7" name="フローチャート: 判断 296">
          <a:extLst>
            <a:ext uri="{FF2B5EF4-FFF2-40B4-BE49-F238E27FC236}">
              <a16:creationId xmlns:a16="http://schemas.microsoft.com/office/drawing/2014/main" id="{C02D500A-307B-4652-89F6-E496B56AD6FB}"/>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8" name="フローチャート: 判断 297">
          <a:extLst>
            <a:ext uri="{FF2B5EF4-FFF2-40B4-BE49-F238E27FC236}">
              <a16:creationId xmlns:a16="http://schemas.microsoft.com/office/drawing/2014/main" id="{E63A240B-1C26-4823-9069-F389479D440D}"/>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9" name="フローチャート: 判断 298">
          <a:extLst>
            <a:ext uri="{FF2B5EF4-FFF2-40B4-BE49-F238E27FC236}">
              <a16:creationId xmlns:a16="http://schemas.microsoft.com/office/drawing/2014/main" id="{5B2C48B9-36F5-44B5-BB43-0D560D8BFBFA}"/>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85C506E-3923-412D-83F9-54DEDB64C03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ED56795-DCF1-40C5-9632-312CABDA82B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A4E9597-81A1-45F1-968C-D4E6249083C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7755724-D584-4CDF-8E94-7464A56C363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2C1F2C9-124A-4AC0-9F95-0C61E598F89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18324</xdr:rowOff>
    </xdr:from>
    <xdr:to>
      <xdr:col>24</xdr:col>
      <xdr:colOff>114300</xdr:colOff>
      <xdr:row>81</xdr:row>
      <xdr:rowOff>119924</xdr:rowOff>
    </xdr:to>
    <xdr:sp macro="" textlink="">
      <xdr:nvSpPr>
        <xdr:cNvPr id="305" name="楕円 304">
          <a:extLst>
            <a:ext uri="{FF2B5EF4-FFF2-40B4-BE49-F238E27FC236}">
              <a16:creationId xmlns:a16="http://schemas.microsoft.com/office/drawing/2014/main" id="{3AEC4061-376B-4321-A354-928989BF563F}"/>
            </a:ext>
          </a:extLst>
        </xdr:cNvPr>
        <xdr:cNvSpPr/>
      </xdr:nvSpPr>
      <xdr:spPr>
        <a:xfrm>
          <a:off x="45847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41201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AAE7FE7A-3DD3-483E-ADB3-9F17110D8994}"/>
            </a:ext>
          </a:extLst>
        </xdr:cNvPr>
        <xdr:cNvSpPr txBox="1"/>
      </xdr:nvSpPr>
      <xdr:spPr>
        <a:xfrm>
          <a:off x="4673600" y="1375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147320</xdr:rowOff>
    </xdr:from>
    <xdr:to>
      <xdr:col>20</xdr:col>
      <xdr:colOff>38100</xdr:colOff>
      <xdr:row>81</xdr:row>
      <xdr:rowOff>77470</xdr:rowOff>
    </xdr:to>
    <xdr:sp macro="" textlink="">
      <xdr:nvSpPr>
        <xdr:cNvPr id="307" name="楕円 306">
          <a:extLst>
            <a:ext uri="{FF2B5EF4-FFF2-40B4-BE49-F238E27FC236}">
              <a16:creationId xmlns:a16="http://schemas.microsoft.com/office/drawing/2014/main" id="{510F8AD1-0153-4699-8F26-6EBBFE314AC0}"/>
            </a:ext>
          </a:extLst>
        </xdr:cNvPr>
        <xdr:cNvSpPr/>
      </xdr:nvSpPr>
      <xdr:spPr>
        <a:xfrm>
          <a:off x="3746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26670</xdr:rowOff>
    </xdr:from>
    <xdr:to>
      <xdr:col>24</xdr:col>
      <xdr:colOff>63500</xdr:colOff>
      <xdr:row>81</xdr:row>
      <xdr:rowOff>69124</xdr:rowOff>
    </xdr:to>
    <xdr:cxnSp macro="">
      <xdr:nvCxnSpPr>
        <xdr:cNvPr id="308" name="直線コネクタ 307">
          <a:extLst>
            <a:ext uri="{FF2B5EF4-FFF2-40B4-BE49-F238E27FC236}">
              <a16:creationId xmlns:a16="http://schemas.microsoft.com/office/drawing/2014/main" id="{98AF7911-63EC-4768-9BBD-BB6503833D34}"/>
            </a:ext>
          </a:extLst>
        </xdr:cNvPr>
        <xdr:cNvCxnSpPr/>
      </xdr:nvCxnSpPr>
      <xdr:spPr>
        <a:xfrm>
          <a:off x="3797300" y="1391412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108131</xdr:rowOff>
    </xdr:from>
    <xdr:to>
      <xdr:col>15</xdr:col>
      <xdr:colOff>101600</xdr:colOff>
      <xdr:row>81</xdr:row>
      <xdr:rowOff>38281</xdr:rowOff>
    </xdr:to>
    <xdr:sp macro="" textlink="">
      <xdr:nvSpPr>
        <xdr:cNvPr id="309" name="楕円 308">
          <a:extLst>
            <a:ext uri="{FF2B5EF4-FFF2-40B4-BE49-F238E27FC236}">
              <a16:creationId xmlns:a16="http://schemas.microsoft.com/office/drawing/2014/main" id="{0D3488F6-D69B-4B1F-915E-148964D4C1DF}"/>
            </a:ext>
          </a:extLst>
        </xdr:cNvPr>
        <xdr:cNvSpPr/>
      </xdr:nvSpPr>
      <xdr:spPr>
        <a:xfrm>
          <a:off x="2857500" y="1382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158931</xdr:rowOff>
    </xdr:from>
    <xdr:to>
      <xdr:col>19</xdr:col>
      <xdr:colOff>177800</xdr:colOff>
      <xdr:row>81</xdr:row>
      <xdr:rowOff>26670</xdr:rowOff>
    </xdr:to>
    <xdr:cxnSp macro="">
      <xdr:nvCxnSpPr>
        <xdr:cNvPr id="310" name="直線コネクタ 309">
          <a:extLst>
            <a:ext uri="{FF2B5EF4-FFF2-40B4-BE49-F238E27FC236}">
              <a16:creationId xmlns:a16="http://schemas.microsoft.com/office/drawing/2014/main" id="{B3148EB0-3CE9-4722-9554-09939CA1D4F3}"/>
            </a:ext>
          </a:extLst>
        </xdr:cNvPr>
        <xdr:cNvCxnSpPr/>
      </xdr:nvCxnSpPr>
      <xdr:spPr>
        <a:xfrm>
          <a:off x="2908300" y="1387493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129358</xdr:rowOff>
    </xdr:from>
    <xdr:to>
      <xdr:col>10</xdr:col>
      <xdr:colOff>165100</xdr:colOff>
      <xdr:row>81</xdr:row>
      <xdr:rowOff>59508</xdr:rowOff>
    </xdr:to>
    <xdr:sp macro="" textlink="">
      <xdr:nvSpPr>
        <xdr:cNvPr id="311" name="楕円 310">
          <a:extLst>
            <a:ext uri="{FF2B5EF4-FFF2-40B4-BE49-F238E27FC236}">
              <a16:creationId xmlns:a16="http://schemas.microsoft.com/office/drawing/2014/main" id="{EC5A9D2A-F0A4-4046-BD54-CF949DF647E4}"/>
            </a:ext>
          </a:extLst>
        </xdr:cNvPr>
        <xdr:cNvSpPr/>
      </xdr:nvSpPr>
      <xdr:spPr>
        <a:xfrm>
          <a:off x="1968500" y="1384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158931</xdr:rowOff>
    </xdr:from>
    <xdr:to>
      <xdr:col>15</xdr:col>
      <xdr:colOff>50800</xdr:colOff>
      <xdr:row>81</xdr:row>
      <xdr:rowOff>8708</xdr:rowOff>
    </xdr:to>
    <xdr:cxnSp macro="">
      <xdr:nvCxnSpPr>
        <xdr:cNvPr id="312" name="直線コネクタ 311">
          <a:extLst>
            <a:ext uri="{FF2B5EF4-FFF2-40B4-BE49-F238E27FC236}">
              <a16:creationId xmlns:a16="http://schemas.microsoft.com/office/drawing/2014/main" id="{55CF9B81-315F-4F6F-B7B0-C247DA35AD8D}"/>
            </a:ext>
          </a:extLst>
        </xdr:cNvPr>
        <xdr:cNvCxnSpPr/>
      </xdr:nvCxnSpPr>
      <xdr:spPr>
        <a:xfrm flipV="1">
          <a:off x="2019300" y="1387493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101600</xdr:rowOff>
    </xdr:from>
    <xdr:to>
      <xdr:col>6</xdr:col>
      <xdr:colOff>38100</xdr:colOff>
      <xdr:row>81</xdr:row>
      <xdr:rowOff>31750</xdr:rowOff>
    </xdr:to>
    <xdr:sp macro="" textlink="">
      <xdr:nvSpPr>
        <xdr:cNvPr id="313" name="楕円 312">
          <a:extLst>
            <a:ext uri="{FF2B5EF4-FFF2-40B4-BE49-F238E27FC236}">
              <a16:creationId xmlns:a16="http://schemas.microsoft.com/office/drawing/2014/main" id="{BF64D619-6E8A-440C-9D33-986E15A49793}"/>
            </a:ext>
          </a:extLst>
        </xdr:cNvPr>
        <xdr:cNvSpPr/>
      </xdr:nvSpPr>
      <xdr:spPr>
        <a:xfrm>
          <a:off x="1079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152400</xdr:rowOff>
    </xdr:from>
    <xdr:to>
      <xdr:col>10</xdr:col>
      <xdr:colOff>114300</xdr:colOff>
      <xdr:row>81</xdr:row>
      <xdr:rowOff>8708</xdr:rowOff>
    </xdr:to>
    <xdr:cxnSp macro="">
      <xdr:nvCxnSpPr>
        <xdr:cNvPr id="314" name="直線コネクタ 313">
          <a:extLst>
            <a:ext uri="{FF2B5EF4-FFF2-40B4-BE49-F238E27FC236}">
              <a16:creationId xmlns:a16="http://schemas.microsoft.com/office/drawing/2014/main" id="{50406FAE-43E9-4730-868D-916C090A0883}"/>
            </a:ext>
          </a:extLst>
        </xdr:cNvPr>
        <xdr:cNvCxnSpPr/>
      </xdr:nvCxnSpPr>
      <xdr:spPr>
        <a:xfrm>
          <a:off x="1130300" y="1386840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5" name="n_1aveValue【公営住宅】&#10;有形固定資産減価償却率">
          <a:extLst>
            <a:ext uri="{FF2B5EF4-FFF2-40B4-BE49-F238E27FC236}">
              <a16:creationId xmlns:a16="http://schemas.microsoft.com/office/drawing/2014/main" id="{B0F48448-0CD2-4B5F-AC82-1A979FD05EE4}"/>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6" name="n_2aveValue【公営住宅】&#10;有形固定資産減価償却率">
          <a:extLst>
            <a:ext uri="{FF2B5EF4-FFF2-40B4-BE49-F238E27FC236}">
              <a16:creationId xmlns:a16="http://schemas.microsoft.com/office/drawing/2014/main" id="{87942A55-A98B-4C53-A126-02F3187ACCAA}"/>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7" name="n_3aveValue【公営住宅】&#10;有形固定資産減価償却率">
          <a:extLst>
            <a:ext uri="{FF2B5EF4-FFF2-40B4-BE49-F238E27FC236}">
              <a16:creationId xmlns:a16="http://schemas.microsoft.com/office/drawing/2014/main" id="{C5FC0959-19BC-4938-B753-64F0AA4D0456}"/>
            </a:ext>
          </a:extLst>
        </xdr:cNvPr>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8" name="n_4aveValue【公営住宅】&#10;有形固定資産減価償却率">
          <a:extLst>
            <a:ext uri="{FF2B5EF4-FFF2-40B4-BE49-F238E27FC236}">
              <a16:creationId xmlns:a16="http://schemas.microsoft.com/office/drawing/2014/main" id="{7A372E2C-BF9A-49FA-8F3F-1EC48A078103}"/>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93997</xdr:rowOff>
    </xdr:from>
    <xdr:ext cx="405111" cy="259045"/>
    <xdr:sp macro="" textlink="">
      <xdr:nvSpPr>
        <xdr:cNvPr id="319" name="n_1mainValue【公営住宅】&#10;有形固定資産減価償却率">
          <a:extLst>
            <a:ext uri="{FF2B5EF4-FFF2-40B4-BE49-F238E27FC236}">
              <a16:creationId xmlns:a16="http://schemas.microsoft.com/office/drawing/2014/main" id="{C50B316D-C7FD-4CE7-9DE7-8E7898F3C437}"/>
            </a:ext>
          </a:extLst>
        </xdr:cNvPr>
        <xdr:cNvSpPr txBox="1"/>
      </xdr:nvSpPr>
      <xdr:spPr>
        <a:xfrm>
          <a:off x="35820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54808</xdr:rowOff>
    </xdr:from>
    <xdr:ext cx="405111" cy="259045"/>
    <xdr:sp macro="" textlink="">
      <xdr:nvSpPr>
        <xdr:cNvPr id="320" name="n_2mainValue【公営住宅】&#10;有形固定資産減価償却率">
          <a:extLst>
            <a:ext uri="{FF2B5EF4-FFF2-40B4-BE49-F238E27FC236}">
              <a16:creationId xmlns:a16="http://schemas.microsoft.com/office/drawing/2014/main" id="{8DE110EA-7160-4659-8730-C4B0274C0856}"/>
            </a:ext>
          </a:extLst>
        </xdr:cNvPr>
        <xdr:cNvSpPr txBox="1"/>
      </xdr:nvSpPr>
      <xdr:spPr>
        <a:xfrm>
          <a:off x="2705744" y="1359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76035</xdr:rowOff>
    </xdr:from>
    <xdr:ext cx="405111" cy="259045"/>
    <xdr:sp macro="" textlink="">
      <xdr:nvSpPr>
        <xdr:cNvPr id="321" name="n_3mainValue【公営住宅】&#10;有形固定資産減価償却率">
          <a:extLst>
            <a:ext uri="{FF2B5EF4-FFF2-40B4-BE49-F238E27FC236}">
              <a16:creationId xmlns:a16="http://schemas.microsoft.com/office/drawing/2014/main" id="{1ADC2B30-ABFB-4BF1-A48C-1DEA5B4123BC}"/>
            </a:ext>
          </a:extLst>
        </xdr:cNvPr>
        <xdr:cNvSpPr txBox="1"/>
      </xdr:nvSpPr>
      <xdr:spPr>
        <a:xfrm>
          <a:off x="1816744" y="1362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48277</xdr:rowOff>
    </xdr:from>
    <xdr:ext cx="405111" cy="259045"/>
    <xdr:sp macro="" textlink="">
      <xdr:nvSpPr>
        <xdr:cNvPr id="322" name="n_4mainValue【公営住宅】&#10;有形固定資産減価償却率">
          <a:extLst>
            <a:ext uri="{FF2B5EF4-FFF2-40B4-BE49-F238E27FC236}">
              <a16:creationId xmlns:a16="http://schemas.microsoft.com/office/drawing/2014/main" id="{E8FC326C-598F-4C32-BC34-F762C72C1002}"/>
            </a:ext>
          </a:extLst>
        </xdr:cNvPr>
        <xdr:cNvSpPr txBox="1"/>
      </xdr:nvSpPr>
      <xdr:spPr>
        <a:xfrm>
          <a:off x="927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CB725F6-6433-4803-BCCA-AE8B61616A0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7B1B7E30-677F-45D2-BDDA-1196953D950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FE243FB-F6F1-4A90-9482-3867102CEE4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DF0D48E-18D9-4856-9D0F-A9A40A3A62E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8E823EA-F452-487F-B1E4-BC577AE13E7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783923D8-9D62-43C3-AF5C-BC5BE11992C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2AA94765-A888-4C7D-8909-D975546CF04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1A7010E-1EFA-46F9-86AD-1AD4D4D8388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48D3F1A9-F28F-4E56-92E3-701DAA2B4B1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A6338B34-0929-4BC1-A4C0-214524DC3B5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A621515A-4E15-44B4-8CA7-391D397E7F3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A37B438-1526-4B7D-917C-370080E8A41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77E430B3-C898-4511-80E3-B90D03564FA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7CC18A11-4520-4A57-8392-7172BD04B7B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F9D9920D-BF1A-497A-92F9-2EA411713BE9}"/>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62DEAE62-5EE1-409B-AEE5-FE467765487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D78D1BB6-9582-4E88-B66A-0F15693331E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7C9D4DE1-56AE-4033-98E5-B60A0F1FC207}"/>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5ABE40D-84E7-4B25-9891-EF42A28AEE3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4E30F991-04CC-4440-B30B-F6103F4BD81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9425119F-9EE2-4772-AB3D-90FB22ED5DD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4" name="直線コネクタ 343">
          <a:extLst>
            <a:ext uri="{FF2B5EF4-FFF2-40B4-BE49-F238E27FC236}">
              <a16:creationId xmlns:a16="http://schemas.microsoft.com/office/drawing/2014/main" id="{9838CE7F-8853-4D0F-AAA1-EF8B424E1550}"/>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5" name="【公営住宅】&#10;一人当たり面積最小値テキスト">
          <a:extLst>
            <a:ext uri="{FF2B5EF4-FFF2-40B4-BE49-F238E27FC236}">
              <a16:creationId xmlns:a16="http://schemas.microsoft.com/office/drawing/2014/main" id="{748A0E1F-F1CF-4897-8C51-B545D0FECAFB}"/>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6" name="直線コネクタ 345">
          <a:extLst>
            <a:ext uri="{FF2B5EF4-FFF2-40B4-BE49-F238E27FC236}">
              <a16:creationId xmlns:a16="http://schemas.microsoft.com/office/drawing/2014/main" id="{D2F47675-4EF8-47F4-B993-F807CEFCD5B6}"/>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7" name="【公営住宅】&#10;一人当たり面積最大値テキスト">
          <a:extLst>
            <a:ext uri="{FF2B5EF4-FFF2-40B4-BE49-F238E27FC236}">
              <a16:creationId xmlns:a16="http://schemas.microsoft.com/office/drawing/2014/main" id="{A2F677A3-755E-4364-870E-4695DEFA7D5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8" name="直線コネクタ 347">
          <a:extLst>
            <a:ext uri="{FF2B5EF4-FFF2-40B4-BE49-F238E27FC236}">
              <a16:creationId xmlns:a16="http://schemas.microsoft.com/office/drawing/2014/main" id="{7F4B6365-9BF7-492E-99F5-5A7A82E62EAC}"/>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9" name="【公営住宅】&#10;一人当たり面積平均値テキスト">
          <a:extLst>
            <a:ext uri="{FF2B5EF4-FFF2-40B4-BE49-F238E27FC236}">
              <a16:creationId xmlns:a16="http://schemas.microsoft.com/office/drawing/2014/main" id="{13BBB21C-1871-4B0E-AA50-9BC0C51AA18A}"/>
            </a:ext>
          </a:extLst>
        </xdr:cNvPr>
        <xdr:cNvSpPr txBox="1"/>
      </xdr:nvSpPr>
      <xdr:spPr>
        <a:xfrm>
          <a:off x="10515600" y="1458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50" name="フローチャート: 判断 349">
          <a:extLst>
            <a:ext uri="{FF2B5EF4-FFF2-40B4-BE49-F238E27FC236}">
              <a16:creationId xmlns:a16="http://schemas.microsoft.com/office/drawing/2014/main" id="{8407AF87-F0B3-45B2-BB14-5CC2391EAE0D}"/>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51" name="フローチャート: 判断 350">
          <a:extLst>
            <a:ext uri="{FF2B5EF4-FFF2-40B4-BE49-F238E27FC236}">
              <a16:creationId xmlns:a16="http://schemas.microsoft.com/office/drawing/2014/main" id="{A56095D9-CDFB-43C9-AE22-6E1F4B9DAAD0}"/>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2" name="フローチャート: 判断 351">
          <a:extLst>
            <a:ext uri="{FF2B5EF4-FFF2-40B4-BE49-F238E27FC236}">
              <a16:creationId xmlns:a16="http://schemas.microsoft.com/office/drawing/2014/main" id="{205EF269-8329-431C-9EAD-60E3B917EA68}"/>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3" name="フローチャート: 判断 352">
          <a:extLst>
            <a:ext uri="{FF2B5EF4-FFF2-40B4-BE49-F238E27FC236}">
              <a16:creationId xmlns:a16="http://schemas.microsoft.com/office/drawing/2014/main" id="{326CD673-CC56-4471-91A0-A4B2E20EB6CD}"/>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4" name="フローチャート: 判断 353">
          <a:extLst>
            <a:ext uri="{FF2B5EF4-FFF2-40B4-BE49-F238E27FC236}">
              <a16:creationId xmlns:a16="http://schemas.microsoft.com/office/drawing/2014/main" id="{66EF42F6-13FB-4B09-8040-D0E27EDA9C12}"/>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6620596-3CDF-4422-B583-FEE4C6824AD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FF7168C-859C-444D-9F36-889A366662C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C2B4E53-64AF-4C59-83EF-B32E582322F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A01789E-8C43-49EB-87A1-159B4D07733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AFC6841-FB27-4547-B680-9005EBD5390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92684</xdr:rowOff>
    </xdr:from>
    <xdr:to>
      <xdr:col>55</xdr:col>
      <xdr:colOff>50800</xdr:colOff>
      <xdr:row>84</xdr:row>
      <xdr:rowOff>22834</xdr:rowOff>
    </xdr:to>
    <xdr:sp macro="" textlink="">
      <xdr:nvSpPr>
        <xdr:cNvPr id="360" name="楕円 359">
          <a:extLst>
            <a:ext uri="{FF2B5EF4-FFF2-40B4-BE49-F238E27FC236}">
              <a16:creationId xmlns:a16="http://schemas.microsoft.com/office/drawing/2014/main" id="{4AC76E28-5D13-456C-9EC5-DF15F20199BF}"/>
            </a:ext>
          </a:extLst>
        </xdr:cNvPr>
        <xdr:cNvSpPr/>
      </xdr:nvSpPr>
      <xdr:spPr>
        <a:xfrm>
          <a:off x="10426700" y="1432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115561</xdr:rowOff>
    </xdr:from>
    <xdr:ext cx="469744" cy="259045"/>
    <xdr:sp macro="" textlink="">
      <xdr:nvSpPr>
        <xdr:cNvPr id="361" name="【公営住宅】&#10;一人当たり面積該当値テキスト">
          <a:extLst>
            <a:ext uri="{FF2B5EF4-FFF2-40B4-BE49-F238E27FC236}">
              <a16:creationId xmlns:a16="http://schemas.microsoft.com/office/drawing/2014/main" id="{226FF00D-2FE2-4E95-82C6-10B4CC7574E8}"/>
            </a:ext>
          </a:extLst>
        </xdr:cNvPr>
        <xdr:cNvSpPr txBox="1"/>
      </xdr:nvSpPr>
      <xdr:spPr>
        <a:xfrm>
          <a:off x="10515600" y="14174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92456</xdr:rowOff>
    </xdr:from>
    <xdr:to>
      <xdr:col>50</xdr:col>
      <xdr:colOff>165100</xdr:colOff>
      <xdr:row>84</xdr:row>
      <xdr:rowOff>22606</xdr:rowOff>
    </xdr:to>
    <xdr:sp macro="" textlink="">
      <xdr:nvSpPr>
        <xdr:cNvPr id="362" name="楕円 361">
          <a:extLst>
            <a:ext uri="{FF2B5EF4-FFF2-40B4-BE49-F238E27FC236}">
              <a16:creationId xmlns:a16="http://schemas.microsoft.com/office/drawing/2014/main" id="{BE4A8EBF-04FE-4808-B2CB-BB1D0A85635F}"/>
            </a:ext>
          </a:extLst>
        </xdr:cNvPr>
        <xdr:cNvSpPr/>
      </xdr:nvSpPr>
      <xdr:spPr>
        <a:xfrm>
          <a:off x="9588500" y="1432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143256</xdr:rowOff>
    </xdr:from>
    <xdr:to>
      <xdr:col>55</xdr:col>
      <xdr:colOff>0</xdr:colOff>
      <xdr:row>83</xdr:row>
      <xdr:rowOff>143484</xdr:rowOff>
    </xdr:to>
    <xdr:cxnSp macro="">
      <xdr:nvCxnSpPr>
        <xdr:cNvPr id="363" name="直線コネクタ 362">
          <a:extLst>
            <a:ext uri="{FF2B5EF4-FFF2-40B4-BE49-F238E27FC236}">
              <a16:creationId xmlns:a16="http://schemas.microsoft.com/office/drawing/2014/main" id="{AA30DE42-65B5-4CF6-B929-F01E819ACCCB}"/>
            </a:ext>
          </a:extLst>
        </xdr:cNvPr>
        <xdr:cNvCxnSpPr/>
      </xdr:nvCxnSpPr>
      <xdr:spPr>
        <a:xfrm>
          <a:off x="9639300" y="14373606"/>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63881</xdr:rowOff>
    </xdr:from>
    <xdr:to>
      <xdr:col>46</xdr:col>
      <xdr:colOff>38100</xdr:colOff>
      <xdr:row>83</xdr:row>
      <xdr:rowOff>165481</xdr:rowOff>
    </xdr:to>
    <xdr:sp macro="" textlink="">
      <xdr:nvSpPr>
        <xdr:cNvPr id="364" name="楕円 363">
          <a:extLst>
            <a:ext uri="{FF2B5EF4-FFF2-40B4-BE49-F238E27FC236}">
              <a16:creationId xmlns:a16="http://schemas.microsoft.com/office/drawing/2014/main" id="{240DF3EA-1B0A-4218-9978-D800F7C76F46}"/>
            </a:ext>
          </a:extLst>
        </xdr:cNvPr>
        <xdr:cNvSpPr/>
      </xdr:nvSpPr>
      <xdr:spPr>
        <a:xfrm>
          <a:off x="8699500" y="1429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114681</xdr:rowOff>
    </xdr:from>
    <xdr:to>
      <xdr:col>50</xdr:col>
      <xdr:colOff>114300</xdr:colOff>
      <xdr:row>83</xdr:row>
      <xdr:rowOff>143256</xdr:rowOff>
    </xdr:to>
    <xdr:cxnSp macro="">
      <xdr:nvCxnSpPr>
        <xdr:cNvPr id="365" name="直線コネクタ 364">
          <a:extLst>
            <a:ext uri="{FF2B5EF4-FFF2-40B4-BE49-F238E27FC236}">
              <a16:creationId xmlns:a16="http://schemas.microsoft.com/office/drawing/2014/main" id="{107494EF-2C3B-405C-884B-E563E54EADBB}"/>
            </a:ext>
          </a:extLst>
        </xdr:cNvPr>
        <xdr:cNvCxnSpPr/>
      </xdr:nvCxnSpPr>
      <xdr:spPr>
        <a:xfrm>
          <a:off x="8750300" y="1434503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92914</xdr:rowOff>
    </xdr:from>
    <xdr:to>
      <xdr:col>41</xdr:col>
      <xdr:colOff>101600</xdr:colOff>
      <xdr:row>84</xdr:row>
      <xdr:rowOff>23064</xdr:rowOff>
    </xdr:to>
    <xdr:sp macro="" textlink="">
      <xdr:nvSpPr>
        <xdr:cNvPr id="366" name="楕円 365">
          <a:extLst>
            <a:ext uri="{FF2B5EF4-FFF2-40B4-BE49-F238E27FC236}">
              <a16:creationId xmlns:a16="http://schemas.microsoft.com/office/drawing/2014/main" id="{CD0A0391-D76F-48A4-8685-CDC10C36B752}"/>
            </a:ext>
          </a:extLst>
        </xdr:cNvPr>
        <xdr:cNvSpPr/>
      </xdr:nvSpPr>
      <xdr:spPr>
        <a:xfrm>
          <a:off x="7810500" y="1432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114681</xdr:rowOff>
    </xdr:from>
    <xdr:to>
      <xdr:col>45</xdr:col>
      <xdr:colOff>177800</xdr:colOff>
      <xdr:row>83</xdr:row>
      <xdr:rowOff>143714</xdr:rowOff>
    </xdr:to>
    <xdr:cxnSp macro="">
      <xdr:nvCxnSpPr>
        <xdr:cNvPr id="367" name="直線コネクタ 366">
          <a:extLst>
            <a:ext uri="{FF2B5EF4-FFF2-40B4-BE49-F238E27FC236}">
              <a16:creationId xmlns:a16="http://schemas.microsoft.com/office/drawing/2014/main" id="{8339952B-C38E-4019-831E-665C277DBA36}"/>
            </a:ext>
          </a:extLst>
        </xdr:cNvPr>
        <xdr:cNvCxnSpPr/>
      </xdr:nvCxnSpPr>
      <xdr:spPr>
        <a:xfrm flipV="1">
          <a:off x="7861300" y="14345031"/>
          <a:ext cx="889000" cy="2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91770</xdr:rowOff>
    </xdr:from>
    <xdr:to>
      <xdr:col>36</xdr:col>
      <xdr:colOff>165100</xdr:colOff>
      <xdr:row>84</xdr:row>
      <xdr:rowOff>21920</xdr:rowOff>
    </xdr:to>
    <xdr:sp macro="" textlink="">
      <xdr:nvSpPr>
        <xdr:cNvPr id="368" name="楕円 367">
          <a:extLst>
            <a:ext uri="{FF2B5EF4-FFF2-40B4-BE49-F238E27FC236}">
              <a16:creationId xmlns:a16="http://schemas.microsoft.com/office/drawing/2014/main" id="{B9E3CFA1-CDE1-4829-B706-681DC26CDF74}"/>
            </a:ext>
          </a:extLst>
        </xdr:cNvPr>
        <xdr:cNvSpPr/>
      </xdr:nvSpPr>
      <xdr:spPr>
        <a:xfrm>
          <a:off x="6921500" y="1432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142570</xdr:rowOff>
    </xdr:from>
    <xdr:to>
      <xdr:col>41</xdr:col>
      <xdr:colOff>50800</xdr:colOff>
      <xdr:row>83</xdr:row>
      <xdr:rowOff>143714</xdr:rowOff>
    </xdr:to>
    <xdr:cxnSp macro="">
      <xdr:nvCxnSpPr>
        <xdr:cNvPr id="369" name="直線コネクタ 368">
          <a:extLst>
            <a:ext uri="{FF2B5EF4-FFF2-40B4-BE49-F238E27FC236}">
              <a16:creationId xmlns:a16="http://schemas.microsoft.com/office/drawing/2014/main" id="{C30A39E1-834D-409C-95FC-ECDD1B09BE3B}"/>
            </a:ext>
          </a:extLst>
        </xdr:cNvPr>
        <xdr:cNvCxnSpPr/>
      </xdr:nvCxnSpPr>
      <xdr:spPr>
        <a:xfrm>
          <a:off x="6972300" y="14372920"/>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70" name="n_1aveValue【公営住宅】&#10;一人当たり面積">
          <a:extLst>
            <a:ext uri="{FF2B5EF4-FFF2-40B4-BE49-F238E27FC236}">
              <a16:creationId xmlns:a16="http://schemas.microsoft.com/office/drawing/2014/main" id="{3EB2899D-F250-49D3-BE0F-168DB1B360C7}"/>
            </a:ext>
          </a:extLst>
        </xdr:cNvPr>
        <xdr:cNvSpPr txBox="1"/>
      </xdr:nvSpPr>
      <xdr:spPr>
        <a:xfrm>
          <a:off x="9391727" y="1469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71" name="n_2aveValue【公営住宅】&#10;一人当たり面積">
          <a:extLst>
            <a:ext uri="{FF2B5EF4-FFF2-40B4-BE49-F238E27FC236}">
              <a16:creationId xmlns:a16="http://schemas.microsoft.com/office/drawing/2014/main" id="{01302195-3F6F-4E67-A1DF-D8F3067A1E3F}"/>
            </a:ext>
          </a:extLst>
        </xdr:cNvPr>
        <xdr:cNvSpPr txBox="1"/>
      </xdr:nvSpPr>
      <xdr:spPr>
        <a:xfrm>
          <a:off x="8515427" y="1469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2" name="n_3aveValue【公営住宅】&#10;一人当たり面積">
          <a:extLst>
            <a:ext uri="{FF2B5EF4-FFF2-40B4-BE49-F238E27FC236}">
              <a16:creationId xmlns:a16="http://schemas.microsoft.com/office/drawing/2014/main" id="{802B190D-5B6B-4200-B8F7-12F7712895ED}"/>
            </a:ext>
          </a:extLst>
        </xdr:cNvPr>
        <xdr:cNvSpPr txBox="1"/>
      </xdr:nvSpPr>
      <xdr:spPr>
        <a:xfrm>
          <a:off x="7626427" y="1469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3" name="n_4aveValue【公営住宅】&#10;一人当たり面積">
          <a:extLst>
            <a:ext uri="{FF2B5EF4-FFF2-40B4-BE49-F238E27FC236}">
              <a16:creationId xmlns:a16="http://schemas.microsoft.com/office/drawing/2014/main" id="{FABF6408-904E-4516-8D82-B5B27DEB4EFF}"/>
            </a:ext>
          </a:extLst>
        </xdr:cNvPr>
        <xdr:cNvSpPr txBox="1"/>
      </xdr:nvSpPr>
      <xdr:spPr>
        <a:xfrm>
          <a:off x="67374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39133</xdr:rowOff>
    </xdr:from>
    <xdr:ext cx="469744" cy="259045"/>
    <xdr:sp macro="" textlink="">
      <xdr:nvSpPr>
        <xdr:cNvPr id="374" name="n_1mainValue【公営住宅】&#10;一人当たり面積">
          <a:extLst>
            <a:ext uri="{FF2B5EF4-FFF2-40B4-BE49-F238E27FC236}">
              <a16:creationId xmlns:a16="http://schemas.microsoft.com/office/drawing/2014/main" id="{5867A43D-DD77-42F7-8946-213DEF7F1EC8}"/>
            </a:ext>
          </a:extLst>
        </xdr:cNvPr>
        <xdr:cNvSpPr txBox="1"/>
      </xdr:nvSpPr>
      <xdr:spPr>
        <a:xfrm>
          <a:off x="9391727" y="1409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10558</xdr:rowOff>
    </xdr:from>
    <xdr:ext cx="469744" cy="259045"/>
    <xdr:sp macro="" textlink="">
      <xdr:nvSpPr>
        <xdr:cNvPr id="375" name="n_2mainValue【公営住宅】&#10;一人当たり面積">
          <a:extLst>
            <a:ext uri="{FF2B5EF4-FFF2-40B4-BE49-F238E27FC236}">
              <a16:creationId xmlns:a16="http://schemas.microsoft.com/office/drawing/2014/main" id="{AC4A16C9-C3B7-470D-A0C4-100636F4724B}"/>
            </a:ext>
          </a:extLst>
        </xdr:cNvPr>
        <xdr:cNvSpPr txBox="1"/>
      </xdr:nvSpPr>
      <xdr:spPr>
        <a:xfrm>
          <a:off x="8515427" y="1406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39591</xdr:rowOff>
    </xdr:from>
    <xdr:ext cx="469744" cy="259045"/>
    <xdr:sp macro="" textlink="">
      <xdr:nvSpPr>
        <xdr:cNvPr id="376" name="n_3mainValue【公営住宅】&#10;一人当たり面積">
          <a:extLst>
            <a:ext uri="{FF2B5EF4-FFF2-40B4-BE49-F238E27FC236}">
              <a16:creationId xmlns:a16="http://schemas.microsoft.com/office/drawing/2014/main" id="{6F3146C9-6F51-4FAA-94BE-BCB5CCD3B95C}"/>
            </a:ext>
          </a:extLst>
        </xdr:cNvPr>
        <xdr:cNvSpPr txBox="1"/>
      </xdr:nvSpPr>
      <xdr:spPr>
        <a:xfrm>
          <a:off x="7626427" y="1409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38447</xdr:rowOff>
    </xdr:from>
    <xdr:ext cx="469744" cy="259045"/>
    <xdr:sp macro="" textlink="">
      <xdr:nvSpPr>
        <xdr:cNvPr id="377" name="n_4mainValue【公営住宅】&#10;一人当たり面積">
          <a:extLst>
            <a:ext uri="{FF2B5EF4-FFF2-40B4-BE49-F238E27FC236}">
              <a16:creationId xmlns:a16="http://schemas.microsoft.com/office/drawing/2014/main" id="{B120D3F1-A7B9-43A5-8D21-03F1480C0F02}"/>
            </a:ext>
          </a:extLst>
        </xdr:cNvPr>
        <xdr:cNvSpPr txBox="1"/>
      </xdr:nvSpPr>
      <xdr:spPr>
        <a:xfrm>
          <a:off x="6737427" y="1409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C55A4F3-A35D-4954-8999-A24AC52A6F7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255A243-F8AE-442F-8AD8-3AE5F851D07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ADCADDB-1274-4D8A-8A14-0627DF75597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4C82C69-8418-4E0E-A31D-2653700F3D3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630C3B29-C15A-43C7-A0B1-28EF3B740DC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F3AE428-C647-4574-8A3C-BBAB5088EB1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51EE6E1-3A3A-400C-BE06-D778961F3D1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284263A-3889-46E1-B5B8-E9D04F69DF6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D2E3B6CD-1F17-4CCB-A578-2DCBC77392B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C462EE12-E715-4427-BB35-EA88AAF0B70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8E172FA7-D79D-416D-8374-C2CCE36DDD5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5B032152-F3ED-44AB-AE5C-8166BCF7713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55D948ED-4E4E-4FA8-A22F-3FE79D65804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C2FF64CD-5DAA-4B3B-ADB2-E8AFFC710B8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AE582666-C0B6-4D19-B0B3-661E7D1B2AE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12720DC3-8247-4F52-B0E1-2054C1C702D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4E1669A5-D2BB-4036-89D5-89CE93A8A7B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C298C712-BF5A-4482-9DA4-75FE331470C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531E83EE-6744-422F-A92C-8D9369FD631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20CC01F-D03E-4A3C-91B7-94CDA1CF6C8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9B01AD7-847A-4CE6-BEC7-BBB52EEB257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9C566CB8-0F6A-4466-87BA-248926C0625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B285D06F-8635-43ED-A8F9-559692F0CB7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AA529EA4-2F21-4F47-B604-512998E9D75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A6EBF0E3-6F3A-484A-8353-5961FF35596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CEFD313D-FCA5-420A-AA12-C63813422A5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8A6A69F5-6F44-4316-80D9-CF9E0C0876F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EB751B53-8C2A-434E-BFD2-DEA4C00674A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62623299-5D2D-4719-9B9D-84760BDBDBE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26501DB3-CE89-4BB9-9C0D-274A27B8527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1C1C481-39B9-4017-8E8A-AD4E9F0A231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17034395-6790-4C50-AF7B-3C949DC28BC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1A0C534-ECC4-435B-9BEA-BFA9B1FA4B0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1843D4B2-D37D-4A42-B767-4B1D66A8321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965573D2-46E5-4DEC-B7FB-6DB82C3D413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F688BB64-0B06-487F-B308-B38B88933F1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4" name="テキスト ボックス 413">
          <a:extLst>
            <a:ext uri="{FF2B5EF4-FFF2-40B4-BE49-F238E27FC236}">
              <a16:creationId xmlns:a16="http://schemas.microsoft.com/office/drawing/2014/main" id="{75A79535-8ECE-4D55-AF46-761F79B7FE5E}"/>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B100AF99-280B-4B36-A695-7902E231726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C55826A7-A4AF-4B8C-8D9B-8513B848282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7" name="直線コネクタ 416">
          <a:extLst>
            <a:ext uri="{FF2B5EF4-FFF2-40B4-BE49-F238E27FC236}">
              <a16:creationId xmlns:a16="http://schemas.microsoft.com/office/drawing/2014/main" id="{61BEAEDE-A9C0-45FB-94BA-6DF7A52ACAD5}"/>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6B1108FA-BD5C-4E30-BF7C-2D2B7E0ECF6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9" name="直線コネクタ 418">
          <a:extLst>
            <a:ext uri="{FF2B5EF4-FFF2-40B4-BE49-F238E27FC236}">
              <a16:creationId xmlns:a16="http://schemas.microsoft.com/office/drawing/2014/main" id="{B000637D-6AD0-4AD8-8CD3-D429C1520FB8}"/>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93E8ECC7-E491-4EAA-86AD-558F6EB8B5F9}"/>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1" name="直線コネクタ 420">
          <a:extLst>
            <a:ext uri="{FF2B5EF4-FFF2-40B4-BE49-F238E27FC236}">
              <a16:creationId xmlns:a16="http://schemas.microsoft.com/office/drawing/2014/main" id="{EC5BC7DD-3E7E-468E-BEDF-7EF359E95DEA}"/>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B4B742F3-54D7-4875-B790-26E70664F2B2}"/>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3" name="フローチャート: 判断 422">
          <a:extLst>
            <a:ext uri="{FF2B5EF4-FFF2-40B4-BE49-F238E27FC236}">
              <a16:creationId xmlns:a16="http://schemas.microsoft.com/office/drawing/2014/main" id="{BC94D316-9481-4F44-98ED-5B758EA94C3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4" name="フローチャート: 判断 423">
          <a:extLst>
            <a:ext uri="{FF2B5EF4-FFF2-40B4-BE49-F238E27FC236}">
              <a16:creationId xmlns:a16="http://schemas.microsoft.com/office/drawing/2014/main" id="{5D6B0E1B-18EA-429C-87A6-5B94E86CEB8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5" name="フローチャート: 判断 424">
          <a:extLst>
            <a:ext uri="{FF2B5EF4-FFF2-40B4-BE49-F238E27FC236}">
              <a16:creationId xmlns:a16="http://schemas.microsoft.com/office/drawing/2014/main" id="{ADBCAD87-4277-4BA0-ADD1-74385AB494B7}"/>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6" name="フローチャート: 判断 425">
          <a:extLst>
            <a:ext uri="{FF2B5EF4-FFF2-40B4-BE49-F238E27FC236}">
              <a16:creationId xmlns:a16="http://schemas.microsoft.com/office/drawing/2014/main" id="{50431796-FD67-42CB-8358-F2D12B7EBB9E}"/>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7" name="フローチャート: 判断 426">
          <a:extLst>
            <a:ext uri="{FF2B5EF4-FFF2-40B4-BE49-F238E27FC236}">
              <a16:creationId xmlns:a16="http://schemas.microsoft.com/office/drawing/2014/main" id="{02505016-EDDB-4042-9A01-2DEB1540C6F2}"/>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11DBF26-EC6E-48B9-946B-E82D45F31D8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67434D1-993F-4C90-BF28-123607FF155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AFB4E30-F7CC-4A4A-AB76-4BA2CAEDAC9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014E385-A352-45B6-BB4B-657F7D0F361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C25AADF-5AD0-436D-9AB8-E35C2905057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44450</xdr:rowOff>
    </xdr:from>
    <xdr:to>
      <xdr:col>85</xdr:col>
      <xdr:colOff>177800</xdr:colOff>
      <xdr:row>38</xdr:row>
      <xdr:rowOff>146050</xdr:rowOff>
    </xdr:to>
    <xdr:sp macro="" textlink="">
      <xdr:nvSpPr>
        <xdr:cNvPr id="433" name="楕円 432">
          <a:extLst>
            <a:ext uri="{FF2B5EF4-FFF2-40B4-BE49-F238E27FC236}">
              <a16:creationId xmlns:a16="http://schemas.microsoft.com/office/drawing/2014/main" id="{DA4DB56B-3045-4338-B2EE-56DEC80BA185}"/>
            </a:ext>
          </a:extLst>
        </xdr:cNvPr>
        <xdr:cNvSpPr/>
      </xdr:nvSpPr>
      <xdr:spPr>
        <a:xfrm>
          <a:off x="16268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22877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BC92323B-1C4A-474B-9E02-4ACC7183E6B1}"/>
            </a:ext>
          </a:extLst>
        </xdr:cNvPr>
        <xdr:cNvSpPr txBox="1"/>
      </xdr:nvSpPr>
      <xdr:spPr>
        <a:xfrm>
          <a:off x="16357600"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120650</xdr:rowOff>
    </xdr:from>
    <xdr:to>
      <xdr:col>81</xdr:col>
      <xdr:colOff>101600</xdr:colOff>
      <xdr:row>38</xdr:row>
      <xdr:rowOff>50800</xdr:rowOff>
    </xdr:to>
    <xdr:sp macro="" textlink="">
      <xdr:nvSpPr>
        <xdr:cNvPr id="435" name="楕円 434">
          <a:extLst>
            <a:ext uri="{FF2B5EF4-FFF2-40B4-BE49-F238E27FC236}">
              <a16:creationId xmlns:a16="http://schemas.microsoft.com/office/drawing/2014/main" id="{3C960801-9033-4FE4-8A2F-91B0ABFFD314}"/>
            </a:ext>
          </a:extLst>
        </xdr:cNvPr>
        <xdr:cNvSpPr/>
      </xdr:nvSpPr>
      <xdr:spPr>
        <a:xfrm>
          <a:off x="15430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0</xdr:rowOff>
    </xdr:from>
    <xdr:to>
      <xdr:col>85</xdr:col>
      <xdr:colOff>127000</xdr:colOff>
      <xdr:row>38</xdr:row>
      <xdr:rowOff>95250</xdr:rowOff>
    </xdr:to>
    <xdr:cxnSp macro="">
      <xdr:nvCxnSpPr>
        <xdr:cNvPr id="436" name="直線コネクタ 435">
          <a:extLst>
            <a:ext uri="{FF2B5EF4-FFF2-40B4-BE49-F238E27FC236}">
              <a16:creationId xmlns:a16="http://schemas.microsoft.com/office/drawing/2014/main" id="{0C83B852-CD21-4FE4-A432-01B42996583A}"/>
            </a:ext>
          </a:extLst>
        </xdr:cNvPr>
        <xdr:cNvCxnSpPr/>
      </xdr:nvCxnSpPr>
      <xdr:spPr>
        <a:xfrm>
          <a:off x="15481300" y="65151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93980</xdr:rowOff>
    </xdr:from>
    <xdr:to>
      <xdr:col>76</xdr:col>
      <xdr:colOff>165100</xdr:colOff>
      <xdr:row>38</xdr:row>
      <xdr:rowOff>24130</xdr:rowOff>
    </xdr:to>
    <xdr:sp macro="" textlink="">
      <xdr:nvSpPr>
        <xdr:cNvPr id="437" name="楕円 436">
          <a:extLst>
            <a:ext uri="{FF2B5EF4-FFF2-40B4-BE49-F238E27FC236}">
              <a16:creationId xmlns:a16="http://schemas.microsoft.com/office/drawing/2014/main" id="{59550200-E5DB-45FD-A7C2-77D0C30AFB11}"/>
            </a:ext>
          </a:extLst>
        </xdr:cNvPr>
        <xdr:cNvSpPr/>
      </xdr:nvSpPr>
      <xdr:spPr>
        <a:xfrm>
          <a:off x="14541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144780</xdr:rowOff>
    </xdr:from>
    <xdr:to>
      <xdr:col>81</xdr:col>
      <xdr:colOff>50800</xdr:colOff>
      <xdr:row>38</xdr:row>
      <xdr:rowOff>0</xdr:rowOff>
    </xdr:to>
    <xdr:cxnSp macro="">
      <xdr:nvCxnSpPr>
        <xdr:cNvPr id="438" name="直線コネクタ 437">
          <a:extLst>
            <a:ext uri="{FF2B5EF4-FFF2-40B4-BE49-F238E27FC236}">
              <a16:creationId xmlns:a16="http://schemas.microsoft.com/office/drawing/2014/main" id="{C5D6B5A0-0436-4A34-910A-67151026C1DF}"/>
            </a:ext>
          </a:extLst>
        </xdr:cNvPr>
        <xdr:cNvCxnSpPr/>
      </xdr:nvCxnSpPr>
      <xdr:spPr>
        <a:xfrm>
          <a:off x="14592300" y="64884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111760</xdr:rowOff>
    </xdr:from>
    <xdr:to>
      <xdr:col>72</xdr:col>
      <xdr:colOff>38100</xdr:colOff>
      <xdr:row>38</xdr:row>
      <xdr:rowOff>41910</xdr:rowOff>
    </xdr:to>
    <xdr:sp macro="" textlink="">
      <xdr:nvSpPr>
        <xdr:cNvPr id="439" name="楕円 438">
          <a:extLst>
            <a:ext uri="{FF2B5EF4-FFF2-40B4-BE49-F238E27FC236}">
              <a16:creationId xmlns:a16="http://schemas.microsoft.com/office/drawing/2014/main" id="{C2C518DC-5C35-42DF-AAD2-D9F2DD2274A2}"/>
            </a:ext>
          </a:extLst>
        </xdr:cNvPr>
        <xdr:cNvSpPr/>
      </xdr:nvSpPr>
      <xdr:spPr>
        <a:xfrm>
          <a:off x="13652500" y="645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144780</xdr:rowOff>
    </xdr:from>
    <xdr:to>
      <xdr:col>76</xdr:col>
      <xdr:colOff>114300</xdr:colOff>
      <xdr:row>37</xdr:row>
      <xdr:rowOff>162560</xdr:rowOff>
    </xdr:to>
    <xdr:cxnSp macro="">
      <xdr:nvCxnSpPr>
        <xdr:cNvPr id="440" name="直線コネクタ 439">
          <a:extLst>
            <a:ext uri="{FF2B5EF4-FFF2-40B4-BE49-F238E27FC236}">
              <a16:creationId xmlns:a16="http://schemas.microsoft.com/office/drawing/2014/main" id="{B4834998-4519-4F24-A55C-D8136C1838B3}"/>
            </a:ext>
          </a:extLst>
        </xdr:cNvPr>
        <xdr:cNvCxnSpPr/>
      </xdr:nvCxnSpPr>
      <xdr:spPr>
        <a:xfrm flipV="1">
          <a:off x="13703300" y="648843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101600</xdr:rowOff>
    </xdr:from>
    <xdr:to>
      <xdr:col>67</xdr:col>
      <xdr:colOff>101600</xdr:colOff>
      <xdr:row>38</xdr:row>
      <xdr:rowOff>31750</xdr:rowOff>
    </xdr:to>
    <xdr:sp macro="" textlink="">
      <xdr:nvSpPr>
        <xdr:cNvPr id="441" name="楕円 440">
          <a:extLst>
            <a:ext uri="{FF2B5EF4-FFF2-40B4-BE49-F238E27FC236}">
              <a16:creationId xmlns:a16="http://schemas.microsoft.com/office/drawing/2014/main" id="{DDE3116C-7966-46DA-9A4F-1DD8A19196A5}"/>
            </a:ext>
          </a:extLst>
        </xdr:cNvPr>
        <xdr:cNvSpPr/>
      </xdr:nvSpPr>
      <xdr:spPr>
        <a:xfrm>
          <a:off x="12763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152400</xdr:rowOff>
    </xdr:from>
    <xdr:to>
      <xdr:col>71</xdr:col>
      <xdr:colOff>177800</xdr:colOff>
      <xdr:row>37</xdr:row>
      <xdr:rowOff>162560</xdr:rowOff>
    </xdr:to>
    <xdr:cxnSp macro="">
      <xdr:nvCxnSpPr>
        <xdr:cNvPr id="442" name="直線コネクタ 441">
          <a:extLst>
            <a:ext uri="{FF2B5EF4-FFF2-40B4-BE49-F238E27FC236}">
              <a16:creationId xmlns:a16="http://schemas.microsoft.com/office/drawing/2014/main" id="{EA1E0753-2B83-4258-8509-F5EE50F5AEF4}"/>
            </a:ext>
          </a:extLst>
        </xdr:cNvPr>
        <xdr:cNvCxnSpPr/>
      </xdr:nvCxnSpPr>
      <xdr:spPr>
        <a:xfrm>
          <a:off x="12814300" y="649605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F0EEEF25-F2AE-468C-85CF-4C53FAE3A21A}"/>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CCADF0B2-EE41-4B6D-AB6E-B74E67BA449E}"/>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ACBFC10E-D216-4518-BC51-D73742F61596}"/>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C523ECCC-91BE-4FE1-9422-4E64C11FD260}"/>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41927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16A4E5FC-7434-4636-8225-E70CC963A64F}"/>
            </a:ext>
          </a:extLst>
        </xdr:cNvPr>
        <xdr:cNvSpPr txBox="1"/>
      </xdr:nvSpPr>
      <xdr:spPr>
        <a:xfrm>
          <a:off x="152660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15257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D4DE3D0D-06BA-4F0D-83B2-A240EE0F144B}"/>
            </a:ext>
          </a:extLst>
        </xdr:cNvPr>
        <xdr:cNvSpPr txBox="1"/>
      </xdr:nvSpPr>
      <xdr:spPr>
        <a:xfrm>
          <a:off x="14389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33037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8FA65C27-63E5-4B1D-B0C8-98D2286A5AD6}"/>
            </a:ext>
          </a:extLst>
        </xdr:cNvPr>
        <xdr:cNvSpPr txBox="1"/>
      </xdr:nvSpPr>
      <xdr:spPr>
        <a:xfrm>
          <a:off x="13500744" y="654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8204C0C6-C50B-4D1A-8ED5-5952512A2575}"/>
            </a:ext>
          </a:extLst>
        </xdr:cNvPr>
        <xdr:cNvSpPr txBox="1"/>
      </xdr:nvSpPr>
      <xdr:spPr>
        <a:xfrm>
          <a:off x="12611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4341F17-07C5-4A36-915E-72BD212AA42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917875F-6920-468E-9A42-705AB98C586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135E779C-D3A3-4E79-A35E-3133437F407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B2E8F3F4-46D1-413D-A919-785E6FC8033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A5E8AA0-448D-498D-919A-EC73C93DCB5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C1DD251F-92AE-4322-89AF-B98F83DD30E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93AD134B-E31B-495D-B577-DFCE54FC93A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BB7FBC80-C8D4-42D5-BDDC-F500087A8E5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375C6BCE-816E-4AC6-B1F7-19872BB2DEA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D7E5AF1E-18AB-461F-997A-842400D8652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2F2BC0AD-34E9-4556-9CB9-63C3F212CFE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13EBC3B2-8B59-493A-92BC-88760E2F86A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77A04BBD-755B-4B1A-93C1-9522200B5C4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22CBD727-896F-45E6-8542-BCAD58344FD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12BFFBC-3F85-43C7-9811-D9412C5947C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1CDA5084-C533-4427-B7C9-DC2C2A32B5D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6D3A756C-95C7-4CE3-827B-F9CD81FA788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896B5386-0481-4313-9C90-65DF0CE299B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D1964C2-2093-448F-A97C-CD7AF2DA743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39C81DF6-3A0D-4FF8-A609-810B17F33A3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C313FE08-BF3F-4CB2-B1B6-C9145955F18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2" name="直線コネクタ 471">
          <a:extLst>
            <a:ext uri="{FF2B5EF4-FFF2-40B4-BE49-F238E27FC236}">
              <a16:creationId xmlns:a16="http://schemas.microsoft.com/office/drawing/2014/main" id="{5E50B10F-CA29-457B-92F2-D2176FF80E56}"/>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3F7084BE-F370-43B0-94F0-28C747F2D031}"/>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4" name="直線コネクタ 473">
          <a:extLst>
            <a:ext uri="{FF2B5EF4-FFF2-40B4-BE49-F238E27FC236}">
              <a16:creationId xmlns:a16="http://schemas.microsoft.com/office/drawing/2014/main" id="{FAFD708A-C688-43EB-93B3-C4786F392441}"/>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23A71A4-D586-49BC-93AC-9B6E03F450A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6" name="直線コネクタ 475">
          <a:extLst>
            <a:ext uri="{FF2B5EF4-FFF2-40B4-BE49-F238E27FC236}">
              <a16:creationId xmlns:a16="http://schemas.microsoft.com/office/drawing/2014/main" id="{36875920-DB24-4686-B07C-48091BCED1CE}"/>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4168B37-4302-40CE-B522-CB7FB6BB1A96}"/>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8" name="フローチャート: 判断 477">
          <a:extLst>
            <a:ext uri="{FF2B5EF4-FFF2-40B4-BE49-F238E27FC236}">
              <a16:creationId xmlns:a16="http://schemas.microsoft.com/office/drawing/2014/main" id="{316B5FE8-E237-4E58-8524-1DDC03EBF0B8}"/>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9" name="フローチャート: 判断 478">
          <a:extLst>
            <a:ext uri="{FF2B5EF4-FFF2-40B4-BE49-F238E27FC236}">
              <a16:creationId xmlns:a16="http://schemas.microsoft.com/office/drawing/2014/main" id="{D2E85669-39DA-41D6-B345-939AB968A067}"/>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80" name="フローチャート: 判断 479">
          <a:extLst>
            <a:ext uri="{FF2B5EF4-FFF2-40B4-BE49-F238E27FC236}">
              <a16:creationId xmlns:a16="http://schemas.microsoft.com/office/drawing/2014/main" id="{545F5694-980C-4B8A-ABE8-76152A90CC23}"/>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81" name="フローチャート: 判断 480">
          <a:extLst>
            <a:ext uri="{FF2B5EF4-FFF2-40B4-BE49-F238E27FC236}">
              <a16:creationId xmlns:a16="http://schemas.microsoft.com/office/drawing/2014/main" id="{3BC818A5-A9D9-4832-B9F7-C77355D47796}"/>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2" name="フローチャート: 判断 481">
          <a:extLst>
            <a:ext uri="{FF2B5EF4-FFF2-40B4-BE49-F238E27FC236}">
              <a16:creationId xmlns:a16="http://schemas.microsoft.com/office/drawing/2014/main" id="{F0E86669-B0F0-469B-9321-41D51DBE83A2}"/>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D239E79-6C65-43BA-8DF1-6D3EF3352EE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C51E592-B026-44B8-9D22-5B88A6FFF10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99CCB5A-3104-497E-80A9-A400E18CA0C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E2C2023-89B7-4076-9C84-6EFD5F0D587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F87C422-E74F-4B7A-B4EE-26FD1210ED2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130556</xdr:rowOff>
    </xdr:from>
    <xdr:to>
      <xdr:col>116</xdr:col>
      <xdr:colOff>114300</xdr:colOff>
      <xdr:row>41</xdr:row>
      <xdr:rowOff>60706</xdr:rowOff>
    </xdr:to>
    <xdr:sp macro="" textlink="">
      <xdr:nvSpPr>
        <xdr:cNvPr id="488" name="楕円 487">
          <a:extLst>
            <a:ext uri="{FF2B5EF4-FFF2-40B4-BE49-F238E27FC236}">
              <a16:creationId xmlns:a16="http://schemas.microsoft.com/office/drawing/2014/main" id="{CA04A7DE-E1E9-43E9-90B6-3C9211B07601}"/>
            </a:ext>
          </a:extLst>
        </xdr:cNvPr>
        <xdr:cNvSpPr/>
      </xdr:nvSpPr>
      <xdr:spPr>
        <a:xfrm>
          <a:off x="221107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45483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C7AB8D8-ADEA-4983-B5FE-AAF520A23434}"/>
            </a:ext>
          </a:extLst>
        </xdr:cNvPr>
        <xdr:cNvSpPr txBox="1"/>
      </xdr:nvSpPr>
      <xdr:spPr>
        <a:xfrm>
          <a:off x="22199600" y="690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130556</xdr:rowOff>
    </xdr:from>
    <xdr:to>
      <xdr:col>112</xdr:col>
      <xdr:colOff>38100</xdr:colOff>
      <xdr:row>41</xdr:row>
      <xdr:rowOff>60706</xdr:rowOff>
    </xdr:to>
    <xdr:sp macro="" textlink="">
      <xdr:nvSpPr>
        <xdr:cNvPr id="490" name="楕円 489">
          <a:extLst>
            <a:ext uri="{FF2B5EF4-FFF2-40B4-BE49-F238E27FC236}">
              <a16:creationId xmlns:a16="http://schemas.microsoft.com/office/drawing/2014/main" id="{1937A020-E998-438E-B05D-2FE21A5CF141}"/>
            </a:ext>
          </a:extLst>
        </xdr:cNvPr>
        <xdr:cNvSpPr/>
      </xdr:nvSpPr>
      <xdr:spPr>
        <a:xfrm>
          <a:off x="21272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9906</xdr:rowOff>
    </xdr:from>
    <xdr:to>
      <xdr:col>116</xdr:col>
      <xdr:colOff>63500</xdr:colOff>
      <xdr:row>41</xdr:row>
      <xdr:rowOff>9906</xdr:rowOff>
    </xdr:to>
    <xdr:cxnSp macro="">
      <xdr:nvCxnSpPr>
        <xdr:cNvPr id="491" name="直線コネクタ 490">
          <a:extLst>
            <a:ext uri="{FF2B5EF4-FFF2-40B4-BE49-F238E27FC236}">
              <a16:creationId xmlns:a16="http://schemas.microsoft.com/office/drawing/2014/main" id="{67425606-FD0F-4622-A7BA-215FBC1D5E53}"/>
            </a:ext>
          </a:extLst>
        </xdr:cNvPr>
        <xdr:cNvCxnSpPr/>
      </xdr:nvCxnSpPr>
      <xdr:spPr>
        <a:xfrm>
          <a:off x="21323300" y="70393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130556</xdr:rowOff>
    </xdr:from>
    <xdr:to>
      <xdr:col>107</xdr:col>
      <xdr:colOff>101600</xdr:colOff>
      <xdr:row>41</xdr:row>
      <xdr:rowOff>60706</xdr:rowOff>
    </xdr:to>
    <xdr:sp macro="" textlink="">
      <xdr:nvSpPr>
        <xdr:cNvPr id="492" name="楕円 491">
          <a:extLst>
            <a:ext uri="{FF2B5EF4-FFF2-40B4-BE49-F238E27FC236}">
              <a16:creationId xmlns:a16="http://schemas.microsoft.com/office/drawing/2014/main" id="{F98DD7DE-2AC6-43C5-92FB-6F2165E5758D}"/>
            </a:ext>
          </a:extLst>
        </xdr:cNvPr>
        <xdr:cNvSpPr/>
      </xdr:nvSpPr>
      <xdr:spPr>
        <a:xfrm>
          <a:off x="20383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9906</xdr:rowOff>
    </xdr:from>
    <xdr:to>
      <xdr:col>111</xdr:col>
      <xdr:colOff>177800</xdr:colOff>
      <xdr:row>41</xdr:row>
      <xdr:rowOff>9906</xdr:rowOff>
    </xdr:to>
    <xdr:cxnSp macro="">
      <xdr:nvCxnSpPr>
        <xdr:cNvPr id="493" name="直線コネクタ 492">
          <a:extLst>
            <a:ext uri="{FF2B5EF4-FFF2-40B4-BE49-F238E27FC236}">
              <a16:creationId xmlns:a16="http://schemas.microsoft.com/office/drawing/2014/main" id="{F8C5D744-5950-49E4-B747-D58837D4D74D}"/>
            </a:ext>
          </a:extLst>
        </xdr:cNvPr>
        <xdr:cNvCxnSpPr/>
      </xdr:nvCxnSpPr>
      <xdr:spPr>
        <a:xfrm>
          <a:off x="20434300" y="703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130556</xdr:rowOff>
    </xdr:from>
    <xdr:to>
      <xdr:col>102</xdr:col>
      <xdr:colOff>165100</xdr:colOff>
      <xdr:row>41</xdr:row>
      <xdr:rowOff>60706</xdr:rowOff>
    </xdr:to>
    <xdr:sp macro="" textlink="">
      <xdr:nvSpPr>
        <xdr:cNvPr id="494" name="楕円 493">
          <a:extLst>
            <a:ext uri="{FF2B5EF4-FFF2-40B4-BE49-F238E27FC236}">
              <a16:creationId xmlns:a16="http://schemas.microsoft.com/office/drawing/2014/main" id="{95B35002-2E39-4D8E-B1F1-9CFC977B38B9}"/>
            </a:ext>
          </a:extLst>
        </xdr:cNvPr>
        <xdr:cNvSpPr/>
      </xdr:nvSpPr>
      <xdr:spPr>
        <a:xfrm>
          <a:off x="19494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9906</xdr:rowOff>
    </xdr:from>
    <xdr:to>
      <xdr:col>107</xdr:col>
      <xdr:colOff>50800</xdr:colOff>
      <xdr:row>41</xdr:row>
      <xdr:rowOff>9906</xdr:rowOff>
    </xdr:to>
    <xdr:cxnSp macro="">
      <xdr:nvCxnSpPr>
        <xdr:cNvPr id="495" name="直線コネクタ 494">
          <a:extLst>
            <a:ext uri="{FF2B5EF4-FFF2-40B4-BE49-F238E27FC236}">
              <a16:creationId xmlns:a16="http://schemas.microsoft.com/office/drawing/2014/main" id="{85AEDE4E-84FA-4F14-9848-790D54A19E83}"/>
            </a:ext>
          </a:extLst>
        </xdr:cNvPr>
        <xdr:cNvCxnSpPr/>
      </xdr:nvCxnSpPr>
      <xdr:spPr>
        <a:xfrm>
          <a:off x="19545300" y="703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121412</xdr:rowOff>
    </xdr:from>
    <xdr:to>
      <xdr:col>98</xdr:col>
      <xdr:colOff>38100</xdr:colOff>
      <xdr:row>41</xdr:row>
      <xdr:rowOff>51562</xdr:rowOff>
    </xdr:to>
    <xdr:sp macro="" textlink="">
      <xdr:nvSpPr>
        <xdr:cNvPr id="496" name="楕円 495">
          <a:extLst>
            <a:ext uri="{FF2B5EF4-FFF2-40B4-BE49-F238E27FC236}">
              <a16:creationId xmlns:a16="http://schemas.microsoft.com/office/drawing/2014/main" id="{E52944C2-BC82-46AA-8F58-08F77A95407A}"/>
            </a:ext>
          </a:extLst>
        </xdr:cNvPr>
        <xdr:cNvSpPr/>
      </xdr:nvSpPr>
      <xdr:spPr>
        <a:xfrm>
          <a:off x="18605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xdr:rowOff>
    </xdr:from>
    <xdr:to>
      <xdr:col>102</xdr:col>
      <xdr:colOff>114300</xdr:colOff>
      <xdr:row>41</xdr:row>
      <xdr:rowOff>9906</xdr:rowOff>
    </xdr:to>
    <xdr:cxnSp macro="">
      <xdr:nvCxnSpPr>
        <xdr:cNvPr id="497" name="直線コネクタ 496">
          <a:extLst>
            <a:ext uri="{FF2B5EF4-FFF2-40B4-BE49-F238E27FC236}">
              <a16:creationId xmlns:a16="http://schemas.microsoft.com/office/drawing/2014/main" id="{26521F99-2D24-4158-87B0-3889019D3313}"/>
            </a:ext>
          </a:extLst>
        </xdr:cNvPr>
        <xdr:cNvCxnSpPr/>
      </xdr:nvCxnSpPr>
      <xdr:spPr>
        <a:xfrm>
          <a:off x="18656300" y="70302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437044D6-C61D-4195-AF29-FB72439A4D4E}"/>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C46E1038-68F2-402D-971B-9E76026E2B2A}"/>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245145D-AE2E-43C7-93DC-B51A0AD8AE15}"/>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5AAA573-BACC-4EA3-9046-92E40B5B608F}"/>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51833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A229FBC8-F2AD-408E-96A5-D4EB3A81A805}"/>
            </a:ext>
          </a:extLst>
        </xdr:cNvPr>
        <xdr:cNvSpPr txBox="1"/>
      </xdr:nvSpPr>
      <xdr:spPr>
        <a:xfrm>
          <a:off x="21075727" y="70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51833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98FB0A27-3FAE-488F-9D95-36C8F75F8AF4}"/>
            </a:ext>
          </a:extLst>
        </xdr:cNvPr>
        <xdr:cNvSpPr txBox="1"/>
      </xdr:nvSpPr>
      <xdr:spPr>
        <a:xfrm>
          <a:off x="20199427" y="70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51833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ECED19A-DB13-4D24-BE89-836BFE07162E}"/>
            </a:ext>
          </a:extLst>
        </xdr:cNvPr>
        <xdr:cNvSpPr txBox="1"/>
      </xdr:nvSpPr>
      <xdr:spPr>
        <a:xfrm>
          <a:off x="19310427" y="70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42689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97B9CC32-D33A-4646-8DE0-AD2C61DF928B}"/>
            </a:ext>
          </a:extLst>
        </xdr:cNvPr>
        <xdr:cNvSpPr txBox="1"/>
      </xdr:nvSpPr>
      <xdr:spPr>
        <a:xfrm>
          <a:off x="18421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67EAB69-8C83-4389-94F1-D9D797DB753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55E2F7F3-C1DF-453A-83BF-0B7C61D9A0A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78CE829-BFEA-489E-9060-04BB246F5F8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11049E5-A704-4A6A-B5D0-72442483BE7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02F8946-9767-46C1-9177-E22985AE714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6B8CC5E-020A-410D-B2DC-30F4632A851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5C9725AA-A98E-4502-8FBA-65905DC4A5C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6D6AFF24-7A4C-4793-992A-D7C079D6808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A69F618-AB16-46F6-8F44-CC207D6EB17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DCB195B3-B224-4836-A2CF-7EC125BC63A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DA70810-D683-4781-B6F6-76AF3775E87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7" name="直線コネクタ 516">
          <a:extLst>
            <a:ext uri="{FF2B5EF4-FFF2-40B4-BE49-F238E27FC236}">
              <a16:creationId xmlns:a16="http://schemas.microsoft.com/office/drawing/2014/main" id="{B8428C6E-9FF9-4CD5-85DC-6B04A86DAA94}"/>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8" name="テキスト ボックス 517">
          <a:extLst>
            <a:ext uri="{FF2B5EF4-FFF2-40B4-BE49-F238E27FC236}">
              <a16:creationId xmlns:a16="http://schemas.microsoft.com/office/drawing/2014/main" id="{60EF36EE-DC80-4BE1-89DB-C5BA4B2968E1}"/>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9" name="直線コネクタ 518">
          <a:extLst>
            <a:ext uri="{FF2B5EF4-FFF2-40B4-BE49-F238E27FC236}">
              <a16:creationId xmlns:a16="http://schemas.microsoft.com/office/drawing/2014/main" id="{CF940AAB-00A5-42A1-BA8F-C5989B42ED1B}"/>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0" name="テキスト ボックス 519">
          <a:extLst>
            <a:ext uri="{FF2B5EF4-FFF2-40B4-BE49-F238E27FC236}">
              <a16:creationId xmlns:a16="http://schemas.microsoft.com/office/drawing/2014/main" id="{549326CA-A6CE-4FF8-B0A0-885B086EA017}"/>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1" name="直線コネクタ 520">
          <a:extLst>
            <a:ext uri="{FF2B5EF4-FFF2-40B4-BE49-F238E27FC236}">
              <a16:creationId xmlns:a16="http://schemas.microsoft.com/office/drawing/2014/main" id="{9D2BE1C4-890E-4D7B-8948-30C5AC1A6541}"/>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2" name="テキスト ボックス 521">
          <a:extLst>
            <a:ext uri="{FF2B5EF4-FFF2-40B4-BE49-F238E27FC236}">
              <a16:creationId xmlns:a16="http://schemas.microsoft.com/office/drawing/2014/main" id="{BAE7318D-A647-4FC0-BB0D-A87EF555C888}"/>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3" name="直線コネクタ 522">
          <a:extLst>
            <a:ext uri="{FF2B5EF4-FFF2-40B4-BE49-F238E27FC236}">
              <a16:creationId xmlns:a16="http://schemas.microsoft.com/office/drawing/2014/main" id="{2DA3B326-8AE4-4539-9A98-C08B2B2DF11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4" name="テキスト ボックス 523">
          <a:extLst>
            <a:ext uri="{FF2B5EF4-FFF2-40B4-BE49-F238E27FC236}">
              <a16:creationId xmlns:a16="http://schemas.microsoft.com/office/drawing/2014/main" id="{40E11DAD-5A9A-4748-8FB7-E58AD2FE134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9725FBF2-90CB-4829-A926-FF87E4305C4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B931D379-7AFB-4A31-9F28-C4870916749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E289224A-E5AB-44A8-875B-3420DE54981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8" name="直線コネクタ 527">
          <a:extLst>
            <a:ext uri="{FF2B5EF4-FFF2-40B4-BE49-F238E27FC236}">
              <a16:creationId xmlns:a16="http://schemas.microsoft.com/office/drawing/2014/main" id="{E05BE610-B04B-4CAC-8453-3C8B073F0D44}"/>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535ABF8E-CDA3-4A31-B5B5-C923644B1B49}"/>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30" name="直線コネクタ 529">
          <a:extLst>
            <a:ext uri="{FF2B5EF4-FFF2-40B4-BE49-F238E27FC236}">
              <a16:creationId xmlns:a16="http://schemas.microsoft.com/office/drawing/2014/main" id="{BA0A1C0D-971B-435E-BD82-403236B99C2A}"/>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8667804C-82E2-4AF2-8226-0F1B46C3DEE9}"/>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2" name="直線コネクタ 531">
          <a:extLst>
            <a:ext uri="{FF2B5EF4-FFF2-40B4-BE49-F238E27FC236}">
              <a16:creationId xmlns:a16="http://schemas.microsoft.com/office/drawing/2014/main" id="{B4DDCEB1-F5A8-47E7-9AB3-D0D9DA6B625D}"/>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4E931222-6F9D-4050-8CC7-8ACE7C3B3AF4}"/>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4" name="フローチャート: 判断 533">
          <a:extLst>
            <a:ext uri="{FF2B5EF4-FFF2-40B4-BE49-F238E27FC236}">
              <a16:creationId xmlns:a16="http://schemas.microsoft.com/office/drawing/2014/main" id="{8C37E1AB-3075-47EA-B69E-1384032DCFC7}"/>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5" name="フローチャート: 判断 534">
          <a:extLst>
            <a:ext uri="{FF2B5EF4-FFF2-40B4-BE49-F238E27FC236}">
              <a16:creationId xmlns:a16="http://schemas.microsoft.com/office/drawing/2014/main" id="{55497405-C912-4819-B8F9-93F135A74859}"/>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6" name="フローチャート: 判断 535">
          <a:extLst>
            <a:ext uri="{FF2B5EF4-FFF2-40B4-BE49-F238E27FC236}">
              <a16:creationId xmlns:a16="http://schemas.microsoft.com/office/drawing/2014/main" id="{1CAF0B83-EABF-4CA0-BA14-EE9CFB250FF9}"/>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7" name="フローチャート: 判断 536">
          <a:extLst>
            <a:ext uri="{FF2B5EF4-FFF2-40B4-BE49-F238E27FC236}">
              <a16:creationId xmlns:a16="http://schemas.microsoft.com/office/drawing/2014/main" id="{F63FFECE-41D4-4A4C-96EF-42CE1CF6F772}"/>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8" name="フローチャート: 判断 537">
          <a:extLst>
            <a:ext uri="{FF2B5EF4-FFF2-40B4-BE49-F238E27FC236}">
              <a16:creationId xmlns:a16="http://schemas.microsoft.com/office/drawing/2014/main" id="{CE5D4612-4F40-4778-92D1-BEB039CDAC93}"/>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28C34EC5-5450-45D9-9292-46C9468AAA8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C0A1997-97A1-4201-846D-5AC053247EE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3E646C9-37DD-4906-B5FD-00723A1222B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E123D07-BF8A-4CFB-AB4E-F890338C5DF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A65BF91-0F3D-490A-ACE8-0E3B6D30B44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95504</xdr:rowOff>
    </xdr:from>
    <xdr:to>
      <xdr:col>85</xdr:col>
      <xdr:colOff>177800</xdr:colOff>
      <xdr:row>61</xdr:row>
      <xdr:rowOff>25654</xdr:rowOff>
    </xdr:to>
    <xdr:sp macro="" textlink="">
      <xdr:nvSpPr>
        <xdr:cNvPr id="544" name="楕円 543">
          <a:extLst>
            <a:ext uri="{FF2B5EF4-FFF2-40B4-BE49-F238E27FC236}">
              <a16:creationId xmlns:a16="http://schemas.microsoft.com/office/drawing/2014/main" id="{2D867DE1-42D3-4B08-A9FA-6E9CA227D926}"/>
            </a:ext>
          </a:extLst>
        </xdr:cNvPr>
        <xdr:cNvSpPr/>
      </xdr:nvSpPr>
      <xdr:spPr>
        <a:xfrm>
          <a:off x="16268700" y="1038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73931</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5EDF7DBB-BD84-454D-B059-BE8AC171FD1F}"/>
            </a:ext>
          </a:extLst>
        </xdr:cNvPr>
        <xdr:cNvSpPr txBox="1"/>
      </xdr:nvSpPr>
      <xdr:spPr>
        <a:xfrm>
          <a:off x="16357600"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546" name="楕円 545">
          <a:extLst>
            <a:ext uri="{FF2B5EF4-FFF2-40B4-BE49-F238E27FC236}">
              <a16:creationId xmlns:a16="http://schemas.microsoft.com/office/drawing/2014/main" id="{48850370-9B9B-4EAB-9253-76582CB1FE50}"/>
            </a:ext>
          </a:extLst>
        </xdr:cNvPr>
        <xdr:cNvSpPr/>
      </xdr:nvSpPr>
      <xdr:spPr>
        <a:xfrm>
          <a:off x="15430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114300</xdr:rowOff>
    </xdr:from>
    <xdr:to>
      <xdr:col>85</xdr:col>
      <xdr:colOff>127000</xdr:colOff>
      <xdr:row>60</xdr:row>
      <xdr:rowOff>146304</xdr:rowOff>
    </xdr:to>
    <xdr:cxnSp macro="">
      <xdr:nvCxnSpPr>
        <xdr:cNvPr id="547" name="直線コネクタ 546">
          <a:extLst>
            <a:ext uri="{FF2B5EF4-FFF2-40B4-BE49-F238E27FC236}">
              <a16:creationId xmlns:a16="http://schemas.microsoft.com/office/drawing/2014/main" id="{38C57785-E5FB-4D63-B87F-44420F35D195}"/>
            </a:ext>
          </a:extLst>
        </xdr:cNvPr>
        <xdr:cNvCxnSpPr/>
      </xdr:nvCxnSpPr>
      <xdr:spPr>
        <a:xfrm>
          <a:off x="15481300" y="1040130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17780</xdr:rowOff>
    </xdr:from>
    <xdr:to>
      <xdr:col>76</xdr:col>
      <xdr:colOff>165100</xdr:colOff>
      <xdr:row>60</xdr:row>
      <xdr:rowOff>119380</xdr:rowOff>
    </xdr:to>
    <xdr:sp macro="" textlink="">
      <xdr:nvSpPr>
        <xdr:cNvPr id="548" name="楕円 547">
          <a:extLst>
            <a:ext uri="{FF2B5EF4-FFF2-40B4-BE49-F238E27FC236}">
              <a16:creationId xmlns:a16="http://schemas.microsoft.com/office/drawing/2014/main" id="{3C44774C-E14B-4FAF-8C00-378B75A39B83}"/>
            </a:ext>
          </a:extLst>
        </xdr:cNvPr>
        <xdr:cNvSpPr/>
      </xdr:nvSpPr>
      <xdr:spPr>
        <a:xfrm>
          <a:off x="14541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68580</xdr:rowOff>
    </xdr:from>
    <xdr:to>
      <xdr:col>81</xdr:col>
      <xdr:colOff>50800</xdr:colOff>
      <xdr:row>60</xdr:row>
      <xdr:rowOff>114300</xdr:rowOff>
    </xdr:to>
    <xdr:cxnSp macro="">
      <xdr:nvCxnSpPr>
        <xdr:cNvPr id="549" name="直線コネクタ 548">
          <a:extLst>
            <a:ext uri="{FF2B5EF4-FFF2-40B4-BE49-F238E27FC236}">
              <a16:creationId xmlns:a16="http://schemas.microsoft.com/office/drawing/2014/main" id="{07A28A20-3E08-4F9D-B9BE-74F089CF6C72}"/>
            </a:ext>
          </a:extLst>
        </xdr:cNvPr>
        <xdr:cNvCxnSpPr/>
      </xdr:nvCxnSpPr>
      <xdr:spPr>
        <a:xfrm>
          <a:off x="14592300" y="10355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152654</xdr:rowOff>
    </xdr:from>
    <xdr:to>
      <xdr:col>72</xdr:col>
      <xdr:colOff>38100</xdr:colOff>
      <xdr:row>60</xdr:row>
      <xdr:rowOff>82804</xdr:rowOff>
    </xdr:to>
    <xdr:sp macro="" textlink="">
      <xdr:nvSpPr>
        <xdr:cNvPr id="550" name="楕円 549">
          <a:extLst>
            <a:ext uri="{FF2B5EF4-FFF2-40B4-BE49-F238E27FC236}">
              <a16:creationId xmlns:a16="http://schemas.microsoft.com/office/drawing/2014/main" id="{CE724C91-552A-4EE6-B798-D80FA8B9BAC1}"/>
            </a:ext>
          </a:extLst>
        </xdr:cNvPr>
        <xdr:cNvSpPr/>
      </xdr:nvSpPr>
      <xdr:spPr>
        <a:xfrm>
          <a:off x="13652500" y="102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32004</xdr:rowOff>
    </xdr:from>
    <xdr:to>
      <xdr:col>76</xdr:col>
      <xdr:colOff>114300</xdr:colOff>
      <xdr:row>60</xdr:row>
      <xdr:rowOff>68580</xdr:rowOff>
    </xdr:to>
    <xdr:cxnSp macro="">
      <xdr:nvCxnSpPr>
        <xdr:cNvPr id="551" name="直線コネクタ 550">
          <a:extLst>
            <a:ext uri="{FF2B5EF4-FFF2-40B4-BE49-F238E27FC236}">
              <a16:creationId xmlns:a16="http://schemas.microsoft.com/office/drawing/2014/main" id="{8921E622-DEC3-4B11-9976-D8AE72942BF0}"/>
            </a:ext>
          </a:extLst>
        </xdr:cNvPr>
        <xdr:cNvCxnSpPr/>
      </xdr:nvCxnSpPr>
      <xdr:spPr>
        <a:xfrm>
          <a:off x="13703300" y="103190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552" name="楕円 551">
          <a:extLst>
            <a:ext uri="{FF2B5EF4-FFF2-40B4-BE49-F238E27FC236}">
              <a16:creationId xmlns:a16="http://schemas.microsoft.com/office/drawing/2014/main" id="{9048FCEC-F3E2-424C-BAA1-9F24A87E79AB}"/>
            </a:ext>
          </a:extLst>
        </xdr:cNvPr>
        <xdr:cNvSpPr/>
      </xdr:nvSpPr>
      <xdr:spPr>
        <a:xfrm>
          <a:off x="12763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32004</xdr:rowOff>
    </xdr:to>
    <xdr:cxnSp macro="">
      <xdr:nvCxnSpPr>
        <xdr:cNvPr id="553" name="直線コネクタ 552">
          <a:extLst>
            <a:ext uri="{FF2B5EF4-FFF2-40B4-BE49-F238E27FC236}">
              <a16:creationId xmlns:a16="http://schemas.microsoft.com/office/drawing/2014/main" id="{B2781A18-3E20-4578-98D7-16030A3A0C43}"/>
            </a:ext>
          </a:extLst>
        </xdr:cNvPr>
        <xdr:cNvCxnSpPr/>
      </xdr:nvCxnSpPr>
      <xdr:spPr>
        <a:xfrm>
          <a:off x="12814300" y="102870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4" name="n_1aveValue【学校施設】&#10;有形固定資産減価償却率">
          <a:extLst>
            <a:ext uri="{FF2B5EF4-FFF2-40B4-BE49-F238E27FC236}">
              <a16:creationId xmlns:a16="http://schemas.microsoft.com/office/drawing/2014/main" id="{8A228B08-546B-4C3F-86FF-0484D4356229}"/>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5" name="n_2aveValue【学校施設】&#10;有形固定資産減価償却率">
          <a:extLst>
            <a:ext uri="{FF2B5EF4-FFF2-40B4-BE49-F238E27FC236}">
              <a16:creationId xmlns:a16="http://schemas.microsoft.com/office/drawing/2014/main" id="{650B10A2-4DCD-4A00-B217-C843DC3C4E4F}"/>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6" name="n_3aveValue【学校施設】&#10;有形固定資産減価償却率">
          <a:extLst>
            <a:ext uri="{FF2B5EF4-FFF2-40B4-BE49-F238E27FC236}">
              <a16:creationId xmlns:a16="http://schemas.microsoft.com/office/drawing/2014/main" id="{E22C218D-889D-4BF6-A69F-FDB1CDB6E099}"/>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7" name="n_4aveValue【学校施設】&#10;有形固定資産減価償却率">
          <a:extLst>
            <a:ext uri="{FF2B5EF4-FFF2-40B4-BE49-F238E27FC236}">
              <a16:creationId xmlns:a16="http://schemas.microsoft.com/office/drawing/2014/main" id="{06FDE072-7938-46C0-9C9A-68A7C8DA6B7F}"/>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558" name="n_1mainValue【学校施設】&#10;有形固定資産減価償却率">
          <a:extLst>
            <a:ext uri="{FF2B5EF4-FFF2-40B4-BE49-F238E27FC236}">
              <a16:creationId xmlns:a16="http://schemas.microsoft.com/office/drawing/2014/main" id="{34897490-E593-4FB7-836A-614D06A08F7E}"/>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110507</xdr:rowOff>
    </xdr:from>
    <xdr:ext cx="405111" cy="259045"/>
    <xdr:sp macro="" textlink="">
      <xdr:nvSpPr>
        <xdr:cNvPr id="559" name="n_2mainValue【学校施設】&#10;有形固定資産減価償却率">
          <a:extLst>
            <a:ext uri="{FF2B5EF4-FFF2-40B4-BE49-F238E27FC236}">
              <a16:creationId xmlns:a16="http://schemas.microsoft.com/office/drawing/2014/main" id="{C47827F6-72EE-46A8-A028-3ABF8935FE3F}"/>
            </a:ext>
          </a:extLst>
        </xdr:cNvPr>
        <xdr:cNvSpPr txBox="1"/>
      </xdr:nvSpPr>
      <xdr:spPr>
        <a:xfrm>
          <a:off x="14389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73931</xdr:rowOff>
    </xdr:from>
    <xdr:ext cx="405111" cy="259045"/>
    <xdr:sp macro="" textlink="">
      <xdr:nvSpPr>
        <xdr:cNvPr id="560" name="n_3mainValue【学校施設】&#10;有形固定資産減価償却率">
          <a:extLst>
            <a:ext uri="{FF2B5EF4-FFF2-40B4-BE49-F238E27FC236}">
              <a16:creationId xmlns:a16="http://schemas.microsoft.com/office/drawing/2014/main" id="{2F2980EF-2064-41E9-944B-7A4D452C4869}"/>
            </a:ext>
          </a:extLst>
        </xdr:cNvPr>
        <xdr:cNvSpPr txBox="1"/>
      </xdr:nvSpPr>
      <xdr:spPr>
        <a:xfrm>
          <a:off x="1350074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41927</xdr:rowOff>
    </xdr:from>
    <xdr:ext cx="405111" cy="259045"/>
    <xdr:sp macro="" textlink="">
      <xdr:nvSpPr>
        <xdr:cNvPr id="561" name="n_4mainValue【学校施設】&#10;有形固定資産減価償却率">
          <a:extLst>
            <a:ext uri="{FF2B5EF4-FFF2-40B4-BE49-F238E27FC236}">
              <a16:creationId xmlns:a16="http://schemas.microsoft.com/office/drawing/2014/main" id="{5358E672-2326-46BB-804C-85795E979FD9}"/>
            </a:ext>
          </a:extLst>
        </xdr:cNvPr>
        <xdr:cNvSpPr txBox="1"/>
      </xdr:nvSpPr>
      <xdr:spPr>
        <a:xfrm>
          <a:off x="12611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BF491E9C-DA5B-4973-867B-6FCE045A760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2CA9AB99-D356-4DB1-A747-25B8A8EB440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B5823056-078D-47F6-8657-64EC97B9279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112D966E-218A-40A5-ACFE-E0741D920C9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69724D70-1AD0-49E6-9B15-F12EAD1526F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7A677FDA-1116-4A70-909A-F1F3749F126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167809F2-5D3C-4747-A0EB-99C0C563E7C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EA0835A3-A517-4CD0-997C-95A268FDBE4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171BC2EB-4758-4CD9-834A-BA45E8AAC26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55D91E39-BAB3-48D0-A7A7-265B11ADE14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483652E5-3AB7-44ED-A175-F9177C86F6F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47D59687-655A-4C06-B97C-F7B0E98579C7}"/>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B5F1EA57-E260-4709-995B-148103D016F3}"/>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6EE923FB-6F6B-4C9C-B77D-71219446D0A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D3682328-2174-4C95-AF39-4D0A1BF631F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E8A4CC4D-EB05-4FFB-9870-E10599AB7DC7}"/>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8" name="テキスト ボックス 577">
          <a:extLst>
            <a:ext uri="{FF2B5EF4-FFF2-40B4-BE49-F238E27FC236}">
              <a16:creationId xmlns:a16="http://schemas.microsoft.com/office/drawing/2014/main" id="{6E9AD7AF-42B7-44C3-A256-06F35BA449D9}"/>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194E6CF2-43F5-4AE2-8489-50C981D8FEB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2DF31878-7B56-49BE-9BCF-05071C05049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68F74992-6C6D-410A-B3BE-3883D30DE54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2" name="直線コネクタ 581">
          <a:extLst>
            <a:ext uri="{FF2B5EF4-FFF2-40B4-BE49-F238E27FC236}">
              <a16:creationId xmlns:a16="http://schemas.microsoft.com/office/drawing/2014/main" id="{AB832DAC-10C8-4CA1-83A4-F7E6E0AE5EA5}"/>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3" name="【学校施設】&#10;一人当たり面積最小値テキスト">
          <a:extLst>
            <a:ext uri="{FF2B5EF4-FFF2-40B4-BE49-F238E27FC236}">
              <a16:creationId xmlns:a16="http://schemas.microsoft.com/office/drawing/2014/main" id="{082B8D8A-54C8-47DB-8F6A-52E3071CD54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4" name="直線コネクタ 583">
          <a:extLst>
            <a:ext uri="{FF2B5EF4-FFF2-40B4-BE49-F238E27FC236}">
              <a16:creationId xmlns:a16="http://schemas.microsoft.com/office/drawing/2014/main" id="{49C5B55A-637A-461B-8DBE-BD07EC62EF81}"/>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5" name="【学校施設】&#10;一人当たり面積最大値テキスト">
          <a:extLst>
            <a:ext uri="{FF2B5EF4-FFF2-40B4-BE49-F238E27FC236}">
              <a16:creationId xmlns:a16="http://schemas.microsoft.com/office/drawing/2014/main" id="{A1E89D01-2F38-4C96-B1A5-D1A9A0FB50B7}"/>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6" name="直線コネクタ 585">
          <a:extLst>
            <a:ext uri="{FF2B5EF4-FFF2-40B4-BE49-F238E27FC236}">
              <a16:creationId xmlns:a16="http://schemas.microsoft.com/office/drawing/2014/main" id="{CF457998-177A-452E-AD34-E5561E97C6B9}"/>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7" name="【学校施設】&#10;一人当たり面積平均値テキスト">
          <a:extLst>
            <a:ext uri="{FF2B5EF4-FFF2-40B4-BE49-F238E27FC236}">
              <a16:creationId xmlns:a16="http://schemas.microsoft.com/office/drawing/2014/main" id="{F57605C1-E2C1-40C2-A5A1-5958DFE0ADA4}"/>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8" name="フローチャート: 判断 587">
          <a:extLst>
            <a:ext uri="{FF2B5EF4-FFF2-40B4-BE49-F238E27FC236}">
              <a16:creationId xmlns:a16="http://schemas.microsoft.com/office/drawing/2014/main" id="{A08709DE-554A-4B22-A99C-ED4DB9D41A75}"/>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9" name="フローチャート: 判断 588">
          <a:extLst>
            <a:ext uri="{FF2B5EF4-FFF2-40B4-BE49-F238E27FC236}">
              <a16:creationId xmlns:a16="http://schemas.microsoft.com/office/drawing/2014/main" id="{40B88307-6F15-4F51-BB07-6C7210B79DEB}"/>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90" name="フローチャート: 判断 589">
          <a:extLst>
            <a:ext uri="{FF2B5EF4-FFF2-40B4-BE49-F238E27FC236}">
              <a16:creationId xmlns:a16="http://schemas.microsoft.com/office/drawing/2014/main" id="{888BBCC7-5D12-49D6-9009-AE49FE4E9D56}"/>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91" name="フローチャート: 判断 590">
          <a:extLst>
            <a:ext uri="{FF2B5EF4-FFF2-40B4-BE49-F238E27FC236}">
              <a16:creationId xmlns:a16="http://schemas.microsoft.com/office/drawing/2014/main" id="{CE40D367-06CD-4AEC-A58F-D5A375967C62}"/>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2" name="フローチャート: 判断 591">
          <a:extLst>
            <a:ext uri="{FF2B5EF4-FFF2-40B4-BE49-F238E27FC236}">
              <a16:creationId xmlns:a16="http://schemas.microsoft.com/office/drawing/2014/main" id="{A101AFE8-59B6-4EA6-BD78-EAE8DC05E60D}"/>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46580871-CEC8-446A-9E1F-902E27EDCEE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6A2CF0D8-6527-4F77-BBAE-EE86B250D17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47CDA0E9-7BEA-41A0-AEBA-FA70556F73E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AAEF4243-DCBF-41DF-A5BD-ED66076FA0B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14D5A50F-9221-433A-9957-0F2BAB5433C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46927</xdr:rowOff>
    </xdr:from>
    <xdr:to>
      <xdr:col>116</xdr:col>
      <xdr:colOff>114300</xdr:colOff>
      <xdr:row>60</xdr:row>
      <xdr:rowOff>148527</xdr:rowOff>
    </xdr:to>
    <xdr:sp macro="" textlink="">
      <xdr:nvSpPr>
        <xdr:cNvPr id="598" name="楕円 597">
          <a:extLst>
            <a:ext uri="{FF2B5EF4-FFF2-40B4-BE49-F238E27FC236}">
              <a16:creationId xmlns:a16="http://schemas.microsoft.com/office/drawing/2014/main" id="{4EC86B06-CAB8-4735-926C-242564C59AD6}"/>
            </a:ext>
          </a:extLst>
        </xdr:cNvPr>
        <xdr:cNvSpPr/>
      </xdr:nvSpPr>
      <xdr:spPr>
        <a:xfrm>
          <a:off x="22110700" y="1033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69804</xdr:rowOff>
    </xdr:from>
    <xdr:ext cx="469744" cy="259045"/>
    <xdr:sp macro="" textlink="">
      <xdr:nvSpPr>
        <xdr:cNvPr id="599" name="【学校施設】&#10;一人当たり面積該当値テキスト">
          <a:extLst>
            <a:ext uri="{FF2B5EF4-FFF2-40B4-BE49-F238E27FC236}">
              <a16:creationId xmlns:a16="http://schemas.microsoft.com/office/drawing/2014/main" id="{410AFCBC-7400-4D09-BACB-FB709E51DAB6}"/>
            </a:ext>
          </a:extLst>
        </xdr:cNvPr>
        <xdr:cNvSpPr txBox="1"/>
      </xdr:nvSpPr>
      <xdr:spPr>
        <a:xfrm>
          <a:off x="22199600" y="1018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46355</xdr:rowOff>
    </xdr:from>
    <xdr:to>
      <xdr:col>112</xdr:col>
      <xdr:colOff>38100</xdr:colOff>
      <xdr:row>60</xdr:row>
      <xdr:rowOff>147955</xdr:rowOff>
    </xdr:to>
    <xdr:sp macro="" textlink="">
      <xdr:nvSpPr>
        <xdr:cNvPr id="600" name="楕円 599">
          <a:extLst>
            <a:ext uri="{FF2B5EF4-FFF2-40B4-BE49-F238E27FC236}">
              <a16:creationId xmlns:a16="http://schemas.microsoft.com/office/drawing/2014/main" id="{58C71BAA-C3D9-4BDE-9A06-BC82802EE31B}"/>
            </a:ext>
          </a:extLst>
        </xdr:cNvPr>
        <xdr:cNvSpPr/>
      </xdr:nvSpPr>
      <xdr:spPr>
        <a:xfrm>
          <a:off x="21272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97155</xdr:rowOff>
    </xdr:from>
    <xdr:to>
      <xdr:col>116</xdr:col>
      <xdr:colOff>63500</xdr:colOff>
      <xdr:row>60</xdr:row>
      <xdr:rowOff>97727</xdr:rowOff>
    </xdr:to>
    <xdr:cxnSp macro="">
      <xdr:nvCxnSpPr>
        <xdr:cNvPr id="601" name="直線コネクタ 600">
          <a:extLst>
            <a:ext uri="{FF2B5EF4-FFF2-40B4-BE49-F238E27FC236}">
              <a16:creationId xmlns:a16="http://schemas.microsoft.com/office/drawing/2014/main" id="{CF263F95-ADD6-4F49-8AF1-5BD50206E322}"/>
            </a:ext>
          </a:extLst>
        </xdr:cNvPr>
        <xdr:cNvCxnSpPr/>
      </xdr:nvCxnSpPr>
      <xdr:spPr>
        <a:xfrm>
          <a:off x="21323300" y="10384155"/>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46355</xdr:rowOff>
    </xdr:from>
    <xdr:to>
      <xdr:col>107</xdr:col>
      <xdr:colOff>101600</xdr:colOff>
      <xdr:row>60</xdr:row>
      <xdr:rowOff>147955</xdr:rowOff>
    </xdr:to>
    <xdr:sp macro="" textlink="">
      <xdr:nvSpPr>
        <xdr:cNvPr id="602" name="楕円 601">
          <a:extLst>
            <a:ext uri="{FF2B5EF4-FFF2-40B4-BE49-F238E27FC236}">
              <a16:creationId xmlns:a16="http://schemas.microsoft.com/office/drawing/2014/main" id="{0E9EFDE5-3DE5-4803-8789-EF57AD305E7B}"/>
            </a:ext>
          </a:extLst>
        </xdr:cNvPr>
        <xdr:cNvSpPr/>
      </xdr:nvSpPr>
      <xdr:spPr>
        <a:xfrm>
          <a:off x="20383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97155</xdr:rowOff>
    </xdr:from>
    <xdr:to>
      <xdr:col>111</xdr:col>
      <xdr:colOff>177800</xdr:colOff>
      <xdr:row>60</xdr:row>
      <xdr:rowOff>97155</xdr:rowOff>
    </xdr:to>
    <xdr:cxnSp macro="">
      <xdr:nvCxnSpPr>
        <xdr:cNvPr id="603" name="直線コネクタ 602">
          <a:extLst>
            <a:ext uri="{FF2B5EF4-FFF2-40B4-BE49-F238E27FC236}">
              <a16:creationId xmlns:a16="http://schemas.microsoft.com/office/drawing/2014/main" id="{2E0D3E41-48C9-4975-AC4A-305B0F39EED9}"/>
            </a:ext>
          </a:extLst>
        </xdr:cNvPr>
        <xdr:cNvCxnSpPr/>
      </xdr:nvCxnSpPr>
      <xdr:spPr>
        <a:xfrm>
          <a:off x="20434300" y="103841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49213</xdr:rowOff>
    </xdr:from>
    <xdr:to>
      <xdr:col>102</xdr:col>
      <xdr:colOff>165100</xdr:colOff>
      <xdr:row>60</xdr:row>
      <xdr:rowOff>150813</xdr:rowOff>
    </xdr:to>
    <xdr:sp macro="" textlink="">
      <xdr:nvSpPr>
        <xdr:cNvPr id="604" name="楕円 603">
          <a:extLst>
            <a:ext uri="{FF2B5EF4-FFF2-40B4-BE49-F238E27FC236}">
              <a16:creationId xmlns:a16="http://schemas.microsoft.com/office/drawing/2014/main" id="{5EF58752-2EEB-4B02-ADC0-CC649E21E63A}"/>
            </a:ext>
          </a:extLst>
        </xdr:cNvPr>
        <xdr:cNvSpPr/>
      </xdr:nvSpPr>
      <xdr:spPr>
        <a:xfrm>
          <a:off x="19494500" y="1033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97155</xdr:rowOff>
    </xdr:from>
    <xdr:to>
      <xdr:col>107</xdr:col>
      <xdr:colOff>50800</xdr:colOff>
      <xdr:row>60</xdr:row>
      <xdr:rowOff>100013</xdr:rowOff>
    </xdr:to>
    <xdr:cxnSp macro="">
      <xdr:nvCxnSpPr>
        <xdr:cNvPr id="605" name="直線コネクタ 604">
          <a:extLst>
            <a:ext uri="{FF2B5EF4-FFF2-40B4-BE49-F238E27FC236}">
              <a16:creationId xmlns:a16="http://schemas.microsoft.com/office/drawing/2014/main" id="{79D5CDCA-25E1-42AB-B4CE-DA79B0247838}"/>
            </a:ext>
          </a:extLst>
        </xdr:cNvPr>
        <xdr:cNvCxnSpPr/>
      </xdr:nvCxnSpPr>
      <xdr:spPr>
        <a:xfrm flipV="1">
          <a:off x="19545300" y="10384155"/>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45783</xdr:rowOff>
    </xdr:from>
    <xdr:to>
      <xdr:col>98</xdr:col>
      <xdr:colOff>38100</xdr:colOff>
      <xdr:row>60</xdr:row>
      <xdr:rowOff>147383</xdr:rowOff>
    </xdr:to>
    <xdr:sp macro="" textlink="">
      <xdr:nvSpPr>
        <xdr:cNvPr id="606" name="楕円 605">
          <a:extLst>
            <a:ext uri="{FF2B5EF4-FFF2-40B4-BE49-F238E27FC236}">
              <a16:creationId xmlns:a16="http://schemas.microsoft.com/office/drawing/2014/main" id="{BE8D69F3-E9BE-48E3-8695-3AF8AB51C7E0}"/>
            </a:ext>
          </a:extLst>
        </xdr:cNvPr>
        <xdr:cNvSpPr/>
      </xdr:nvSpPr>
      <xdr:spPr>
        <a:xfrm>
          <a:off x="18605500" y="1033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96583</xdr:rowOff>
    </xdr:from>
    <xdr:to>
      <xdr:col>102</xdr:col>
      <xdr:colOff>114300</xdr:colOff>
      <xdr:row>60</xdr:row>
      <xdr:rowOff>100013</xdr:rowOff>
    </xdr:to>
    <xdr:cxnSp macro="">
      <xdr:nvCxnSpPr>
        <xdr:cNvPr id="607" name="直線コネクタ 606">
          <a:extLst>
            <a:ext uri="{FF2B5EF4-FFF2-40B4-BE49-F238E27FC236}">
              <a16:creationId xmlns:a16="http://schemas.microsoft.com/office/drawing/2014/main" id="{7DA14653-2B33-4E30-9894-8E92868A46B3}"/>
            </a:ext>
          </a:extLst>
        </xdr:cNvPr>
        <xdr:cNvCxnSpPr/>
      </xdr:nvCxnSpPr>
      <xdr:spPr>
        <a:xfrm>
          <a:off x="18656300" y="10383583"/>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8" name="n_1aveValue【学校施設】&#10;一人当たり面積">
          <a:extLst>
            <a:ext uri="{FF2B5EF4-FFF2-40B4-BE49-F238E27FC236}">
              <a16:creationId xmlns:a16="http://schemas.microsoft.com/office/drawing/2014/main" id="{D46C3FCA-1001-4E7C-BBD9-7850476138EE}"/>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9" name="n_2aveValue【学校施設】&#10;一人当たり面積">
          <a:extLst>
            <a:ext uri="{FF2B5EF4-FFF2-40B4-BE49-F238E27FC236}">
              <a16:creationId xmlns:a16="http://schemas.microsoft.com/office/drawing/2014/main" id="{99A8CA1C-1FDF-4F5A-B35C-90C482D41650}"/>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10" name="n_3aveValue【学校施設】&#10;一人当たり面積">
          <a:extLst>
            <a:ext uri="{FF2B5EF4-FFF2-40B4-BE49-F238E27FC236}">
              <a16:creationId xmlns:a16="http://schemas.microsoft.com/office/drawing/2014/main" id="{1F900E00-2A4E-413D-8067-9D91FF1CAB95}"/>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11" name="n_4aveValue【学校施設】&#10;一人当たり面積">
          <a:extLst>
            <a:ext uri="{FF2B5EF4-FFF2-40B4-BE49-F238E27FC236}">
              <a16:creationId xmlns:a16="http://schemas.microsoft.com/office/drawing/2014/main" id="{6A3285B4-511E-4220-B83D-F3869679F015}"/>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164482</xdr:rowOff>
    </xdr:from>
    <xdr:ext cx="469744" cy="259045"/>
    <xdr:sp macro="" textlink="">
      <xdr:nvSpPr>
        <xdr:cNvPr id="612" name="n_1mainValue【学校施設】&#10;一人当たり面積">
          <a:extLst>
            <a:ext uri="{FF2B5EF4-FFF2-40B4-BE49-F238E27FC236}">
              <a16:creationId xmlns:a16="http://schemas.microsoft.com/office/drawing/2014/main" id="{67436EE3-E9CA-4664-856F-463C36326A86}"/>
            </a:ext>
          </a:extLst>
        </xdr:cNvPr>
        <xdr:cNvSpPr txBox="1"/>
      </xdr:nvSpPr>
      <xdr:spPr>
        <a:xfrm>
          <a:off x="21075727" y="1010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164482</xdr:rowOff>
    </xdr:from>
    <xdr:ext cx="469744" cy="259045"/>
    <xdr:sp macro="" textlink="">
      <xdr:nvSpPr>
        <xdr:cNvPr id="613" name="n_2mainValue【学校施設】&#10;一人当たり面積">
          <a:extLst>
            <a:ext uri="{FF2B5EF4-FFF2-40B4-BE49-F238E27FC236}">
              <a16:creationId xmlns:a16="http://schemas.microsoft.com/office/drawing/2014/main" id="{DDC778B9-782A-413B-998D-A8CB8D7EF0C3}"/>
            </a:ext>
          </a:extLst>
        </xdr:cNvPr>
        <xdr:cNvSpPr txBox="1"/>
      </xdr:nvSpPr>
      <xdr:spPr>
        <a:xfrm>
          <a:off x="20199427" y="1010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167340</xdr:rowOff>
    </xdr:from>
    <xdr:ext cx="469744" cy="259045"/>
    <xdr:sp macro="" textlink="">
      <xdr:nvSpPr>
        <xdr:cNvPr id="614" name="n_3mainValue【学校施設】&#10;一人当たり面積">
          <a:extLst>
            <a:ext uri="{FF2B5EF4-FFF2-40B4-BE49-F238E27FC236}">
              <a16:creationId xmlns:a16="http://schemas.microsoft.com/office/drawing/2014/main" id="{290DA2D9-2245-4AF3-B380-69EB2DEC0488}"/>
            </a:ext>
          </a:extLst>
        </xdr:cNvPr>
        <xdr:cNvSpPr txBox="1"/>
      </xdr:nvSpPr>
      <xdr:spPr>
        <a:xfrm>
          <a:off x="19310427" y="1011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163910</xdr:rowOff>
    </xdr:from>
    <xdr:ext cx="469744" cy="259045"/>
    <xdr:sp macro="" textlink="">
      <xdr:nvSpPr>
        <xdr:cNvPr id="615" name="n_4mainValue【学校施設】&#10;一人当たり面積">
          <a:extLst>
            <a:ext uri="{FF2B5EF4-FFF2-40B4-BE49-F238E27FC236}">
              <a16:creationId xmlns:a16="http://schemas.microsoft.com/office/drawing/2014/main" id="{C8665C92-3E33-4D31-AB33-CCBEC0D1C649}"/>
            </a:ext>
          </a:extLst>
        </xdr:cNvPr>
        <xdr:cNvSpPr txBox="1"/>
      </xdr:nvSpPr>
      <xdr:spPr>
        <a:xfrm>
          <a:off x="18421427" y="1010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EF9DDDAD-CA72-4B12-8175-B09196554C7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D94D962B-F51D-4289-8A53-1AF86DF91A7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69A0FA5D-22A9-4604-B706-6325E9FD4C4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C5754977-4CCD-4085-87D8-F679ECA14B7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95343814-ED49-40F2-8D41-F9A93B3CC0C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CCC9E176-C4E6-407C-9F24-A6CD8F722DD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D8033BF5-9E58-4AE7-B853-854ACB959F5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12885EBF-17E5-44D9-803B-140A8767752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25EBB866-BD62-4388-96EA-C1D3792B6A9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9A84338C-418E-4D4A-9F91-7B438FCAD12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D01E5E57-7031-49A5-8C8A-42C0D834DAD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id="{6844DA4D-E3D3-4E47-A7BE-79C7413B31C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id="{CCE26CF3-3449-4CAD-98DD-2FE83B88FA9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id="{1B02152F-5048-4928-AF67-98D84D97263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id="{10D6FA28-2CE0-47E4-8052-EBEB6F1F6C5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id="{BA4DC954-DB7B-4E28-8A3D-7DA842512AE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id="{EB6E8FEA-4591-41E4-8AA1-5C6D0A847D2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id="{1BE67102-51E3-4A1F-AB68-EAED0C57F32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id="{9D40B442-7156-4E0F-BB31-DFC0EACC942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id="{271C0B49-16E1-4E90-AFB7-1127027968A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id="{0F613417-6864-4BD3-8294-A32537EEDBE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id="{F6B93803-9F1C-4B76-AA8E-EEB7ECDC428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id="{6BB01DAE-A5AC-4268-8C90-552EC06FE8D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969BAE0-2087-43F6-9F78-8989D702204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34B1C553-E34A-43BE-88BF-FFA5C903486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id="{2F996CFD-B49C-4430-A786-23E0B29091B5}"/>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児童館】&#10;有形固定資産減価償却率最小値テキスト">
          <a:extLst>
            <a:ext uri="{FF2B5EF4-FFF2-40B4-BE49-F238E27FC236}">
              <a16:creationId xmlns:a16="http://schemas.microsoft.com/office/drawing/2014/main" id="{71ED3B3E-0F2D-4C46-930D-DF56B7CF123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id="{734AAD63-6FB4-490D-863A-1F47169AE01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4" name="【児童館】&#10;有形固定資産減価償却率最大値テキスト">
          <a:extLst>
            <a:ext uri="{FF2B5EF4-FFF2-40B4-BE49-F238E27FC236}">
              <a16:creationId xmlns:a16="http://schemas.microsoft.com/office/drawing/2014/main" id="{9C676EA9-4E3A-4923-9B74-B9F0539DD8EA}"/>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5" name="直線コネクタ 644">
          <a:extLst>
            <a:ext uri="{FF2B5EF4-FFF2-40B4-BE49-F238E27FC236}">
              <a16:creationId xmlns:a16="http://schemas.microsoft.com/office/drawing/2014/main" id="{2E485D0C-1631-499E-96FC-BAFB4DE725F2}"/>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6" name="【児童館】&#10;有形固定資産減価償却率平均値テキスト">
          <a:extLst>
            <a:ext uri="{FF2B5EF4-FFF2-40B4-BE49-F238E27FC236}">
              <a16:creationId xmlns:a16="http://schemas.microsoft.com/office/drawing/2014/main" id="{6263F4E2-0CB9-4DCE-B6F6-43669376912F}"/>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7" name="フローチャート: 判断 646">
          <a:extLst>
            <a:ext uri="{FF2B5EF4-FFF2-40B4-BE49-F238E27FC236}">
              <a16:creationId xmlns:a16="http://schemas.microsoft.com/office/drawing/2014/main" id="{85E51C00-17F6-419B-ABA0-9695A5E0C13E}"/>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8" name="フローチャート: 判断 647">
          <a:extLst>
            <a:ext uri="{FF2B5EF4-FFF2-40B4-BE49-F238E27FC236}">
              <a16:creationId xmlns:a16="http://schemas.microsoft.com/office/drawing/2014/main" id="{03BBDCEC-7624-4F95-A3AB-F66A8ABB7497}"/>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9" name="フローチャート: 判断 648">
          <a:extLst>
            <a:ext uri="{FF2B5EF4-FFF2-40B4-BE49-F238E27FC236}">
              <a16:creationId xmlns:a16="http://schemas.microsoft.com/office/drawing/2014/main" id="{7EA4EA93-BD49-4A89-9817-9F8177369718}"/>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50" name="フローチャート: 判断 649">
          <a:extLst>
            <a:ext uri="{FF2B5EF4-FFF2-40B4-BE49-F238E27FC236}">
              <a16:creationId xmlns:a16="http://schemas.microsoft.com/office/drawing/2014/main" id="{6DF03B6E-91F9-4965-9D2B-E54176FDC26E}"/>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51" name="フローチャート: 判断 650">
          <a:extLst>
            <a:ext uri="{FF2B5EF4-FFF2-40B4-BE49-F238E27FC236}">
              <a16:creationId xmlns:a16="http://schemas.microsoft.com/office/drawing/2014/main" id="{3C03A37B-4496-48D6-9EC6-C47564B49D50}"/>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96A5353B-20CA-4059-AC8D-E94A388909B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871F1A6D-E50D-4335-9CFC-BDFE17B8F82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40BAD2DA-0B81-4C62-AA26-01ACBB8D6EA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30E9042-34FF-44E1-962D-4480CEB3472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62DE4D5-F71A-47CA-B4AB-1FE4A258DBA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42818</xdr:rowOff>
    </xdr:from>
    <xdr:to>
      <xdr:col>85</xdr:col>
      <xdr:colOff>177800</xdr:colOff>
      <xdr:row>81</xdr:row>
      <xdr:rowOff>144418</xdr:rowOff>
    </xdr:to>
    <xdr:sp macro="" textlink="">
      <xdr:nvSpPr>
        <xdr:cNvPr id="657" name="楕円 656">
          <a:extLst>
            <a:ext uri="{FF2B5EF4-FFF2-40B4-BE49-F238E27FC236}">
              <a16:creationId xmlns:a16="http://schemas.microsoft.com/office/drawing/2014/main" id="{49DF8444-FE43-485E-9691-25C4E34D6948}"/>
            </a:ext>
          </a:extLst>
        </xdr:cNvPr>
        <xdr:cNvSpPr/>
      </xdr:nvSpPr>
      <xdr:spPr>
        <a:xfrm>
          <a:off x="16268700" y="1393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65695</xdr:rowOff>
    </xdr:from>
    <xdr:ext cx="405111" cy="259045"/>
    <xdr:sp macro="" textlink="">
      <xdr:nvSpPr>
        <xdr:cNvPr id="658" name="【児童館】&#10;有形固定資産減価償却率該当値テキスト">
          <a:extLst>
            <a:ext uri="{FF2B5EF4-FFF2-40B4-BE49-F238E27FC236}">
              <a16:creationId xmlns:a16="http://schemas.microsoft.com/office/drawing/2014/main" id="{AD8FB970-4B3A-42CC-A0A3-39CA54E60EB9}"/>
            </a:ext>
          </a:extLst>
        </xdr:cNvPr>
        <xdr:cNvSpPr txBox="1"/>
      </xdr:nvSpPr>
      <xdr:spPr>
        <a:xfrm>
          <a:off x="16357600" y="13781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96701</xdr:rowOff>
    </xdr:from>
    <xdr:to>
      <xdr:col>81</xdr:col>
      <xdr:colOff>101600</xdr:colOff>
      <xdr:row>81</xdr:row>
      <xdr:rowOff>26851</xdr:rowOff>
    </xdr:to>
    <xdr:sp macro="" textlink="">
      <xdr:nvSpPr>
        <xdr:cNvPr id="659" name="楕円 658">
          <a:extLst>
            <a:ext uri="{FF2B5EF4-FFF2-40B4-BE49-F238E27FC236}">
              <a16:creationId xmlns:a16="http://schemas.microsoft.com/office/drawing/2014/main" id="{2FF4F9AC-FA70-4F37-B96F-F272496C2D8D}"/>
            </a:ext>
          </a:extLst>
        </xdr:cNvPr>
        <xdr:cNvSpPr/>
      </xdr:nvSpPr>
      <xdr:spPr>
        <a:xfrm>
          <a:off x="15430500" y="1381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147501</xdr:rowOff>
    </xdr:from>
    <xdr:to>
      <xdr:col>85</xdr:col>
      <xdr:colOff>127000</xdr:colOff>
      <xdr:row>81</xdr:row>
      <xdr:rowOff>93618</xdr:rowOff>
    </xdr:to>
    <xdr:cxnSp macro="">
      <xdr:nvCxnSpPr>
        <xdr:cNvPr id="660" name="直線コネクタ 659">
          <a:extLst>
            <a:ext uri="{FF2B5EF4-FFF2-40B4-BE49-F238E27FC236}">
              <a16:creationId xmlns:a16="http://schemas.microsoft.com/office/drawing/2014/main" id="{5A778BAA-88D7-4DC6-BE93-2755364A1101}"/>
            </a:ext>
          </a:extLst>
        </xdr:cNvPr>
        <xdr:cNvCxnSpPr/>
      </xdr:nvCxnSpPr>
      <xdr:spPr>
        <a:xfrm>
          <a:off x="15481300" y="13863501"/>
          <a:ext cx="838200" cy="11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44450</xdr:rowOff>
    </xdr:from>
    <xdr:to>
      <xdr:col>76</xdr:col>
      <xdr:colOff>165100</xdr:colOff>
      <xdr:row>80</xdr:row>
      <xdr:rowOff>146050</xdr:rowOff>
    </xdr:to>
    <xdr:sp macro="" textlink="">
      <xdr:nvSpPr>
        <xdr:cNvPr id="661" name="楕円 660">
          <a:extLst>
            <a:ext uri="{FF2B5EF4-FFF2-40B4-BE49-F238E27FC236}">
              <a16:creationId xmlns:a16="http://schemas.microsoft.com/office/drawing/2014/main" id="{34565279-3814-4C77-AEB4-18093E743D2F}"/>
            </a:ext>
          </a:extLst>
        </xdr:cNvPr>
        <xdr:cNvSpPr/>
      </xdr:nvSpPr>
      <xdr:spPr>
        <a:xfrm>
          <a:off x="145415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95250</xdr:rowOff>
    </xdr:from>
    <xdr:to>
      <xdr:col>81</xdr:col>
      <xdr:colOff>50800</xdr:colOff>
      <xdr:row>80</xdr:row>
      <xdr:rowOff>147501</xdr:rowOff>
    </xdr:to>
    <xdr:cxnSp macro="">
      <xdr:nvCxnSpPr>
        <xdr:cNvPr id="662" name="直線コネクタ 661">
          <a:extLst>
            <a:ext uri="{FF2B5EF4-FFF2-40B4-BE49-F238E27FC236}">
              <a16:creationId xmlns:a16="http://schemas.microsoft.com/office/drawing/2014/main" id="{4CF3768D-B83D-47FE-B753-DA1CCEA42163}"/>
            </a:ext>
          </a:extLst>
        </xdr:cNvPr>
        <xdr:cNvCxnSpPr/>
      </xdr:nvCxnSpPr>
      <xdr:spPr>
        <a:xfrm>
          <a:off x="14592300" y="1381125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148952</xdr:rowOff>
    </xdr:from>
    <xdr:to>
      <xdr:col>72</xdr:col>
      <xdr:colOff>38100</xdr:colOff>
      <xdr:row>80</xdr:row>
      <xdr:rowOff>79102</xdr:rowOff>
    </xdr:to>
    <xdr:sp macro="" textlink="">
      <xdr:nvSpPr>
        <xdr:cNvPr id="663" name="楕円 662">
          <a:extLst>
            <a:ext uri="{FF2B5EF4-FFF2-40B4-BE49-F238E27FC236}">
              <a16:creationId xmlns:a16="http://schemas.microsoft.com/office/drawing/2014/main" id="{514199B4-BAB7-4A56-BEB6-9466CFDFF09F}"/>
            </a:ext>
          </a:extLst>
        </xdr:cNvPr>
        <xdr:cNvSpPr/>
      </xdr:nvSpPr>
      <xdr:spPr>
        <a:xfrm>
          <a:off x="13652500" y="1369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28302</xdr:rowOff>
    </xdr:from>
    <xdr:to>
      <xdr:col>76</xdr:col>
      <xdr:colOff>114300</xdr:colOff>
      <xdr:row>80</xdr:row>
      <xdr:rowOff>95250</xdr:rowOff>
    </xdr:to>
    <xdr:cxnSp macro="">
      <xdr:nvCxnSpPr>
        <xdr:cNvPr id="664" name="直線コネクタ 663">
          <a:extLst>
            <a:ext uri="{FF2B5EF4-FFF2-40B4-BE49-F238E27FC236}">
              <a16:creationId xmlns:a16="http://schemas.microsoft.com/office/drawing/2014/main" id="{6CF6BC72-9962-41DD-A153-D1448505317F}"/>
            </a:ext>
          </a:extLst>
        </xdr:cNvPr>
        <xdr:cNvCxnSpPr/>
      </xdr:nvCxnSpPr>
      <xdr:spPr>
        <a:xfrm>
          <a:off x="13703300" y="13744302"/>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82006</xdr:rowOff>
    </xdr:from>
    <xdr:to>
      <xdr:col>67</xdr:col>
      <xdr:colOff>101600</xdr:colOff>
      <xdr:row>80</xdr:row>
      <xdr:rowOff>12156</xdr:rowOff>
    </xdr:to>
    <xdr:sp macro="" textlink="">
      <xdr:nvSpPr>
        <xdr:cNvPr id="665" name="楕円 664">
          <a:extLst>
            <a:ext uri="{FF2B5EF4-FFF2-40B4-BE49-F238E27FC236}">
              <a16:creationId xmlns:a16="http://schemas.microsoft.com/office/drawing/2014/main" id="{28A09D13-CBC8-4C77-8914-70F86ED35A08}"/>
            </a:ext>
          </a:extLst>
        </xdr:cNvPr>
        <xdr:cNvSpPr/>
      </xdr:nvSpPr>
      <xdr:spPr>
        <a:xfrm>
          <a:off x="12763500" y="1362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132806</xdr:rowOff>
    </xdr:from>
    <xdr:to>
      <xdr:col>71</xdr:col>
      <xdr:colOff>177800</xdr:colOff>
      <xdr:row>80</xdr:row>
      <xdr:rowOff>28302</xdr:rowOff>
    </xdr:to>
    <xdr:cxnSp macro="">
      <xdr:nvCxnSpPr>
        <xdr:cNvPr id="666" name="直線コネクタ 665">
          <a:extLst>
            <a:ext uri="{FF2B5EF4-FFF2-40B4-BE49-F238E27FC236}">
              <a16:creationId xmlns:a16="http://schemas.microsoft.com/office/drawing/2014/main" id="{8101A6C8-2630-4FBE-86E1-C6F9657CB27B}"/>
            </a:ext>
          </a:extLst>
        </xdr:cNvPr>
        <xdr:cNvCxnSpPr/>
      </xdr:nvCxnSpPr>
      <xdr:spPr>
        <a:xfrm>
          <a:off x="12814300" y="13677356"/>
          <a:ext cx="8890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7" name="n_1aveValue【児童館】&#10;有形固定資産減価償却率">
          <a:extLst>
            <a:ext uri="{FF2B5EF4-FFF2-40B4-BE49-F238E27FC236}">
              <a16:creationId xmlns:a16="http://schemas.microsoft.com/office/drawing/2014/main" id="{5F0135CE-258B-4B12-9CDC-E1BD2EBC7381}"/>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8" name="n_2aveValue【児童館】&#10;有形固定資産減価償却率">
          <a:extLst>
            <a:ext uri="{FF2B5EF4-FFF2-40B4-BE49-F238E27FC236}">
              <a16:creationId xmlns:a16="http://schemas.microsoft.com/office/drawing/2014/main" id="{A3661D4F-6FA3-45ED-A612-347417A07BDB}"/>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9" name="n_3aveValue【児童館】&#10;有形固定資産減価償却率">
          <a:extLst>
            <a:ext uri="{FF2B5EF4-FFF2-40B4-BE49-F238E27FC236}">
              <a16:creationId xmlns:a16="http://schemas.microsoft.com/office/drawing/2014/main" id="{0782643B-5B16-4FDF-879C-9EF30E538EFC}"/>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70" name="n_4aveValue【児童館】&#10;有形固定資産減価償却率">
          <a:extLst>
            <a:ext uri="{FF2B5EF4-FFF2-40B4-BE49-F238E27FC236}">
              <a16:creationId xmlns:a16="http://schemas.microsoft.com/office/drawing/2014/main" id="{68F5AD1B-B671-4339-BC3F-A4739DC3AB43}"/>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43378</xdr:rowOff>
    </xdr:from>
    <xdr:ext cx="405111" cy="259045"/>
    <xdr:sp macro="" textlink="">
      <xdr:nvSpPr>
        <xdr:cNvPr id="671" name="n_1mainValue【児童館】&#10;有形固定資産減価償却率">
          <a:extLst>
            <a:ext uri="{FF2B5EF4-FFF2-40B4-BE49-F238E27FC236}">
              <a16:creationId xmlns:a16="http://schemas.microsoft.com/office/drawing/2014/main" id="{7E4B4260-05CB-4C02-B279-0DC4C1AFBEE0}"/>
            </a:ext>
          </a:extLst>
        </xdr:cNvPr>
        <xdr:cNvSpPr txBox="1"/>
      </xdr:nvSpPr>
      <xdr:spPr>
        <a:xfrm>
          <a:off x="15266044" y="13587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162577</xdr:rowOff>
    </xdr:from>
    <xdr:ext cx="405111" cy="259045"/>
    <xdr:sp macro="" textlink="">
      <xdr:nvSpPr>
        <xdr:cNvPr id="672" name="n_2mainValue【児童館】&#10;有形固定資産減価償却率">
          <a:extLst>
            <a:ext uri="{FF2B5EF4-FFF2-40B4-BE49-F238E27FC236}">
              <a16:creationId xmlns:a16="http://schemas.microsoft.com/office/drawing/2014/main" id="{DA7069DF-0A67-415E-905F-616924EABF50}"/>
            </a:ext>
          </a:extLst>
        </xdr:cNvPr>
        <xdr:cNvSpPr txBox="1"/>
      </xdr:nvSpPr>
      <xdr:spPr>
        <a:xfrm>
          <a:off x="1438974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95629</xdr:rowOff>
    </xdr:from>
    <xdr:ext cx="405111" cy="259045"/>
    <xdr:sp macro="" textlink="">
      <xdr:nvSpPr>
        <xdr:cNvPr id="673" name="n_3mainValue【児童館】&#10;有形固定資産減価償却率">
          <a:extLst>
            <a:ext uri="{FF2B5EF4-FFF2-40B4-BE49-F238E27FC236}">
              <a16:creationId xmlns:a16="http://schemas.microsoft.com/office/drawing/2014/main" id="{AA4E6C8F-5F69-4D98-8E5B-B0E21CF3C73E}"/>
            </a:ext>
          </a:extLst>
        </xdr:cNvPr>
        <xdr:cNvSpPr txBox="1"/>
      </xdr:nvSpPr>
      <xdr:spPr>
        <a:xfrm>
          <a:off x="13500744" y="1346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28683</xdr:rowOff>
    </xdr:from>
    <xdr:ext cx="405111" cy="259045"/>
    <xdr:sp macro="" textlink="">
      <xdr:nvSpPr>
        <xdr:cNvPr id="674" name="n_4mainValue【児童館】&#10;有形固定資産減価償却率">
          <a:extLst>
            <a:ext uri="{FF2B5EF4-FFF2-40B4-BE49-F238E27FC236}">
              <a16:creationId xmlns:a16="http://schemas.microsoft.com/office/drawing/2014/main" id="{F73E3C36-2792-4861-8604-ED122CC19570}"/>
            </a:ext>
          </a:extLst>
        </xdr:cNvPr>
        <xdr:cNvSpPr txBox="1"/>
      </xdr:nvSpPr>
      <xdr:spPr>
        <a:xfrm>
          <a:off x="12611744" y="1340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D0F6FDAE-1C79-40BC-8B2A-8D196A6816A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F8AB64B4-15C8-4873-90AB-92892B5213D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C3104513-4013-4249-BE6C-F0F467F4EA6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EA447ED0-5C2B-4666-8C1C-8205B72C7EC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C706153C-99ED-4B2E-B378-3CAD7B55B22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ED3BEDA0-0EF1-4C2E-85D8-77FBA629B9D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7685D8D6-F6C5-4426-B659-1171FF8D2EC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4F5641AE-EFE4-4E86-B350-E06F3451C3E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C243A006-E710-4FED-8063-3FBD38CD633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DA9E41BF-4543-4439-A5D6-7352C7DFF9F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5" name="直線コネクタ 684">
          <a:extLst>
            <a:ext uri="{FF2B5EF4-FFF2-40B4-BE49-F238E27FC236}">
              <a16:creationId xmlns:a16="http://schemas.microsoft.com/office/drawing/2014/main" id="{5BCF9065-8A1C-4032-91D3-B038B5A2CC9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6" name="テキスト ボックス 685">
          <a:extLst>
            <a:ext uri="{FF2B5EF4-FFF2-40B4-BE49-F238E27FC236}">
              <a16:creationId xmlns:a16="http://schemas.microsoft.com/office/drawing/2014/main" id="{230FACBB-B1A9-4D73-A5EC-EC2BECB0C66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7" name="直線コネクタ 686">
          <a:extLst>
            <a:ext uri="{FF2B5EF4-FFF2-40B4-BE49-F238E27FC236}">
              <a16:creationId xmlns:a16="http://schemas.microsoft.com/office/drawing/2014/main" id="{EA094CF2-B996-49C6-B6EA-B3A3AE93786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8" name="テキスト ボックス 687">
          <a:extLst>
            <a:ext uri="{FF2B5EF4-FFF2-40B4-BE49-F238E27FC236}">
              <a16:creationId xmlns:a16="http://schemas.microsoft.com/office/drawing/2014/main" id="{A2424386-1AA1-4307-A068-5E6F0BB7400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9" name="直線コネクタ 688">
          <a:extLst>
            <a:ext uri="{FF2B5EF4-FFF2-40B4-BE49-F238E27FC236}">
              <a16:creationId xmlns:a16="http://schemas.microsoft.com/office/drawing/2014/main" id="{C1AA1F26-B201-45AE-A953-E79709C8491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0" name="テキスト ボックス 689">
          <a:extLst>
            <a:ext uri="{FF2B5EF4-FFF2-40B4-BE49-F238E27FC236}">
              <a16:creationId xmlns:a16="http://schemas.microsoft.com/office/drawing/2014/main" id="{810E1889-22D5-4F36-B8D0-92F3F239232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1" name="直線コネクタ 690">
          <a:extLst>
            <a:ext uri="{FF2B5EF4-FFF2-40B4-BE49-F238E27FC236}">
              <a16:creationId xmlns:a16="http://schemas.microsoft.com/office/drawing/2014/main" id="{346E9789-0899-432A-A42F-826A23829DB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2" name="テキスト ボックス 691">
          <a:extLst>
            <a:ext uri="{FF2B5EF4-FFF2-40B4-BE49-F238E27FC236}">
              <a16:creationId xmlns:a16="http://schemas.microsoft.com/office/drawing/2014/main" id="{E8573C88-92FF-4575-9CC8-2ED68AD5C9F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3" name="直線コネクタ 692">
          <a:extLst>
            <a:ext uri="{FF2B5EF4-FFF2-40B4-BE49-F238E27FC236}">
              <a16:creationId xmlns:a16="http://schemas.microsoft.com/office/drawing/2014/main" id="{D0FD2597-53EA-4E29-A961-96D6A9637D0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4" name="テキスト ボックス 693">
          <a:extLst>
            <a:ext uri="{FF2B5EF4-FFF2-40B4-BE49-F238E27FC236}">
              <a16:creationId xmlns:a16="http://schemas.microsoft.com/office/drawing/2014/main" id="{5C9F8F1A-D0A6-4209-919C-F2B8328CF30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4988E19D-9A28-4FE4-979D-AA31AD23135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35B9E69E-4C1B-42F6-BBBE-3016C70A007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児童館】&#10;一人当たり面積グラフ枠">
          <a:extLst>
            <a:ext uri="{FF2B5EF4-FFF2-40B4-BE49-F238E27FC236}">
              <a16:creationId xmlns:a16="http://schemas.microsoft.com/office/drawing/2014/main" id="{BF5978F6-4F7E-4B2B-A9AA-5E0B7318E4A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8" name="直線コネクタ 697">
          <a:extLst>
            <a:ext uri="{FF2B5EF4-FFF2-40B4-BE49-F238E27FC236}">
              <a16:creationId xmlns:a16="http://schemas.microsoft.com/office/drawing/2014/main" id="{8F46DEB5-8CCC-4B45-8CD0-219FC9525EB4}"/>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9" name="【児童館】&#10;一人当たり面積最小値テキスト">
          <a:extLst>
            <a:ext uri="{FF2B5EF4-FFF2-40B4-BE49-F238E27FC236}">
              <a16:creationId xmlns:a16="http://schemas.microsoft.com/office/drawing/2014/main" id="{E6EFB6D3-538E-4AD1-86FA-655F65AC99FF}"/>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0" name="直線コネクタ 699">
          <a:extLst>
            <a:ext uri="{FF2B5EF4-FFF2-40B4-BE49-F238E27FC236}">
              <a16:creationId xmlns:a16="http://schemas.microsoft.com/office/drawing/2014/main" id="{9D1711A2-B48D-43D9-A57D-3FEB827D9A1E}"/>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01" name="【児童館】&#10;一人当たり面積最大値テキスト">
          <a:extLst>
            <a:ext uri="{FF2B5EF4-FFF2-40B4-BE49-F238E27FC236}">
              <a16:creationId xmlns:a16="http://schemas.microsoft.com/office/drawing/2014/main" id="{56CF6EB7-A503-4956-A0DD-42861B8812DF}"/>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2" name="直線コネクタ 701">
          <a:extLst>
            <a:ext uri="{FF2B5EF4-FFF2-40B4-BE49-F238E27FC236}">
              <a16:creationId xmlns:a16="http://schemas.microsoft.com/office/drawing/2014/main" id="{10EBE370-E05B-45E3-83D5-25C7B2E519DD}"/>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3" name="【児童館】&#10;一人当たり面積平均値テキスト">
          <a:extLst>
            <a:ext uri="{FF2B5EF4-FFF2-40B4-BE49-F238E27FC236}">
              <a16:creationId xmlns:a16="http://schemas.microsoft.com/office/drawing/2014/main" id="{17CE656D-DAAB-4E76-A3E9-CB8286770229}"/>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4" name="フローチャート: 判断 703">
          <a:extLst>
            <a:ext uri="{FF2B5EF4-FFF2-40B4-BE49-F238E27FC236}">
              <a16:creationId xmlns:a16="http://schemas.microsoft.com/office/drawing/2014/main" id="{A2B85586-B494-4CAA-A9BE-6669A8066D38}"/>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5" name="フローチャート: 判断 704">
          <a:extLst>
            <a:ext uri="{FF2B5EF4-FFF2-40B4-BE49-F238E27FC236}">
              <a16:creationId xmlns:a16="http://schemas.microsoft.com/office/drawing/2014/main" id="{3114D75B-AD98-42B7-896C-384B190E0342}"/>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6" name="フローチャート: 判断 705">
          <a:extLst>
            <a:ext uri="{FF2B5EF4-FFF2-40B4-BE49-F238E27FC236}">
              <a16:creationId xmlns:a16="http://schemas.microsoft.com/office/drawing/2014/main" id="{73BF0F00-FC87-4A50-8C87-6E6ACF67F962}"/>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7" name="フローチャート: 判断 706">
          <a:extLst>
            <a:ext uri="{FF2B5EF4-FFF2-40B4-BE49-F238E27FC236}">
              <a16:creationId xmlns:a16="http://schemas.microsoft.com/office/drawing/2014/main" id="{63B598F9-692D-4749-BB61-EC3E97D9A4B8}"/>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8" name="フローチャート: 判断 707">
          <a:extLst>
            <a:ext uri="{FF2B5EF4-FFF2-40B4-BE49-F238E27FC236}">
              <a16:creationId xmlns:a16="http://schemas.microsoft.com/office/drawing/2014/main" id="{19D3CB82-9C33-412F-8B90-689CA68FCA29}"/>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4E161486-C2A0-4E65-B421-50D9B41A9D4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2D4558B5-081C-4676-A52C-C87BD03CCA4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90944FD-A62C-4C8F-A5CC-D93C06C2A3B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D98F4C85-224D-41A9-A704-3B77A46ACF9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12C55AC-35B2-46E2-B8CC-68BF7A7A59A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19050</xdr:rowOff>
    </xdr:from>
    <xdr:to>
      <xdr:col>116</xdr:col>
      <xdr:colOff>114300</xdr:colOff>
      <xdr:row>85</xdr:row>
      <xdr:rowOff>120650</xdr:rowOff>
    </xdr:to>
    <xdr:sp macro="" textlink="">
      <xdr:nvSpPr>
        <xdr:cNvPr id="714" name="楕円 713">
          <a:extLst>
            <a:ext uri="{FF2B5EF4-FFF2-40B4-BE49-F238E27FC236}">
              <a16:creationId xmlns:a16="http://schemas.microsoft.com/office/drawing/2014/main" id="{DA530FB3-E9F8-4CEB-8D6E-521FDEA27030}"/>
            </a:ext>
          </a:extLst>
        </xdr:cNvPr>
        <xdr:cNvSpPr/>
      </xdr:nvSpPr>
      <xdr:spPr>
        <a:xfrm>
          <a:off x="221107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715" name="【児童館】&#10;一人当たり面積該当値テキスト">
          <a:extLst>
            <a:ext uri="{FF2B5EF4-FFF2-40B4-BE49-F238E27FC236}">
              <a16:creationId xmlns:a16="http://schemas.microsoft.com/office/drawing/2014/main" id="{4B595F21-CADD-4575-861A-8A2098D9757A}"/>
            </a:ext>
          </a:extLst>
        </xdr:cNvPr>
        <xdr:cNvSpPr txBox="1"/>
      </xdr:nvSpPr>
      <xdr:spPr>
        <a:xfrm>
          <a:off x="22199600" y="1457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19050</xdr:rowOff>
    </xdr:from>
    <xdr:to>
      <xdr:col>112</xdr:col>
      <xdr:colOff>38100</xdr:colOff>
      <xdr:row>85</xdr:row>
      <xdr:rowOff>120650</xdr:rowOff>
    </xdr:to>
    <xdr:sp macro="" textlink="">
      <xdr:nvSpPr>
        <xdr:cNvPr id="716" name="楕円 715">
          <a:extLst>
            <a:ext uri="{FF2B5EF4-FFF2-40B4-BE49-F238E27FC236}">
              <a16:creationId xmlns:a16="http://schemas.microsoft.com/office/drawing/2014/main" id="{EDDDA307-5504-4C9D-BD5B-54F7658D74A7}"/>
            </a:ext>
          </a:extLst>
        </xdr:cNvPr>
        <xdr:cNvSpPr/>
      </xdr:nvSpPr>
      <xdr:spPr>
        <a:xfrm>
          <a:off x="21272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69850</xdr:rowOff>
    </xdr:from>
    <xdr:to>
      <xdr:col>116</xdr:col>
      <xdr:colOff>63500</xdr:colOff>
      <xdr:row>85</xdr:row>
      <xdr:rowOff>69850</xdr:rowOff>
    </xdr:to>
    <xdr:cxnSp macro="">
      <xdr:nvCxnSpPr>
        <xdr:cNvPr id="717" name="直線コネクタ 716">
          <a:extLst>
            <a:ext uri="{FF2B5EF4-FFF2-40B4-BE49-F238E27FC236}">
              <a16:creationId xmlns:a16="http://schemas.microsoft.com/office/drawing/2014/main" id="{8884741A-D909-4130-8D34-65D9E33A0C8A}"/>
            </a:ext>
          </a:extLst>
        </xdr:cNvPr>
        <xdr:cNvCxnSpPr/>
      </xdr:nvCxnSpPr>
      <xdr:spPr>
        <a:xfrm>
          <a:off x="21323300" y="14643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19050</xdr:rowOff>
    </xdr:from>
    <xdr:to>
      <xdr:col>107</xdr:col>
      <xdr:colOff>101600</xdr:colOff>
      <xdr:row>85</xdr:row>
      <xdr:rowOff>120650</xdr:rowOff>
    </xdr:to>
    <xdr:sp macro="" textlink="">
      <xdr:nvSpPr>
        <xdr:cNvPr id="718" name="楕円 717">
          <a:extLst>
            <a:ext uri="{FF2B5EF4-FFF2-40B4-BE49-F238E27FC236}">
              <a16:creationId xmlns:a16="http://schemas.microsoft.com/office/drawing/2014/main" id="{F8F32C86-22BB-4A97-94C7-81219FDE16C9}"/>
            </a:ext>
          </a:extLst>
        </xdr:cNvPr>
        <xdr:cNvSpPr/>
      </xdr:nvSpPr>
      <xdr:spPr>
        <a:xfrm>
          <a:off x="20383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69850</xdr:rowOff>
    </xdr:from>
    <xdr:to>
      <xdr:col>111</xdr:col>
      <xdr:colOff>177800</xdr:colOff>
      <xdr:row>85</xdr:row>
      <xdr:rowOff>69850</xdr:rowOff>
    </xdr:to>
    <xdr:cxnSp macro="">
      <xdr:nvCxnSpPr>
        <xdr:cNvPr id="719" name="直線コネクタ 718">
          <a:extLst>
            <a:ext uri="{FF2B5EF4-FFF2-40B4-BE49-F238E27FC236}">
              <a16:creationId xmlns:a16="http://schemas.microsoft.com/office/drawing/2014/main" id="{33B901FF-868D-48C6-BC15-D260AC8A2DA6}"/>
            </a:ext>
          </a:extLst>
        </xdr:cNvPr>
        <xdr:cNvCxnSpPr/>
      </xdr:nvCxnSpPr>
      <xdr:spPr>
        <a:xfrm>
          <a:off x="20434300" y="1464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19050</xdr:rowOff>
    </xdr:from>
    <xdr:to>
      <xdr:col>102</xdr:col>
      <xdr:colOff>165100</xdr:colOff>
      <xdr:row>85</xdr:row>
      <xdr:rowOff>120650</xdr:rowOff>
    </xdr:to>
    <xdr:sp macro="" textlink="">
      <xdr:nvSpPr>
        <xdr:cNvPr id="720" name="楕円 719">
          <a:extLst>
            <a:ext uri="{FF2B5EF4-FFF2-40B4-BE49-F238E27FC236}">
              <a16:creationId xmlns:a16="http://schemas.microsoft.com/office/drawing/2014/main" id="{73F44259-4C14-4F12-9996-D57D38BEF682}"/>
            </a:ext>
          </a:extLst>
        </xdr:cNvPr>
        <xdr:cNvSpPr/>
      </xdr:nvSpPr>
      <xdr:spPr>
        <a:xfrm>
          <a:off x="19494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69850</xdr:rowOff>
    </xdr:from>
    <xdr:to>
      <xdr:col>107</xdr:col>
      <xdr:colOff>50800</xdr:colOff>
      <xdr:row>85</xdr:row>
      <xdr:rowOff>69850</xdr:rowOff>
    </xdr:to>
    <xdr:cxnSp macro="">
      <xdr:nvCxnSpPr>
        <xdr:cNvPr id="721" name="直線コネクタ 720">
          <a:extLst>
            <a:ext uri="{FF2B5EF4-FFF2-40B4-BE49-F238E27FC236}">
              <a16:creationId xmlns:a16="http://schemas.microsoft.com/office/drawing/2014/main" id="{7B59DE6D-C347-4AC3-9ED5-3F539B2FD17F}"/>
            </a:ext>
          </a:extLst>
        </xdr:cNvPr>
        <xdr:cNvCxnSpPr/>
      </xdr:nvCxnSpPr>
      <xdr:spPr>
        <a:xfrm>
          <a:off x="19545300" y="1464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19050</xdr:rowOff>
    </xdr:from>
    <xdr:to>
      <xdr:col>98</xdr:col>
      <xdr:colOff>38100</xdr:colOff>
      <xdr:row>85</xdr:row>
      <xdr:rowOff>120650</xdr:rowOff>
    </xdr:to>
    <xdr:sp macro="" textlink="">
      <xdr:nvSpPr>
        <xdr:cNvPr id="722" name="楕円 721">
          <a:extLst>
            <a:ext uri="{FF2B5EF4-FFF2-40B4-BE49-F238E27FC236}">
              <a16:creationId xmlns:a16="http://schemas.microsoft.com/office/drawing/2014/main" id="{3C9372EC-E342-4CED-8B9E-D246F1D4D61E}"/>
            </a:ext>
          </a:extLst>
        </xdr:cNvPr>
        <xdr:cNvSpPr/>
      </xdr:nvSpPr>
      <xdr:spPr>
        <a:xfrm>
          <a:off x="18605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69850</xdr:rowOff>
    </xdr:from>
    <xdr:to>
      <xdr:col>102</xdr:col>
      <xdr:colOff>114300</xdr:colOff>
      <xdr:row>85</xdr:row>
      <xdr:rowOff>69850</xdr:rowOff>
    </xdr:to>
    <xdr:cxnSp macro="">
      <xdr:nvCxnSpPr>
        <xdr:cNvPr id="723" name="直線コネクタ 722">
          <a:extLst>
            <a:ext uri="{FF2B5EF4-FFF2-40B4-BE49-F238E27FC236}">
              <a16:creationId xmlns:a16="http://schemas.microsoft.com/office/drawing/2014/main" id="{7CEDB27F-41CF-42FE-8104-D87872F2BAAC}"/>
            </a:ext>
          </a:extLst>
        </xdr:cNvPr>
        <xdr:cNvCxnSpPr/>
      </xdr:nvCxnSpPr>
      <xdr:spPr>
        <a:xfrm>
          <a:off x="18656300" y="1464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4" name="n_1aveValue【児童館】&#10;一人当たり面積">
          <a:extLst>
            <a:ext uri="{FF2B5EF4-FFF2-40B4-BE49-F238E27FC236}">
              <a16:creationId xmlns:a16="http://schemas.microsoft.com/office/drawing/2014/main" id="{7D5162D2-43CC-46A4-B795-9378DC1D3D4E}"/>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5" name="n_2aveValue【児童館】&#10;一人当たり面積">
          <a:extLst>
            <a:ext uri="{FF2B5EF4-FFF2-40B4-BE49-F238E27FC236}">
              <a16:creationId xmlns:a16="http://schemas.microsoft.com/office/drawing/2014/main" id="{C29B5F33-438E-4531-AA9D-A4AB472AEF4C}"/>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6" name="n_3aveValue【児童館】&#10;一人当たり面積">
          <a:extLst>
            <a:ext uri="{FF2B5EF4-FFF2-40B4-BE49-F238E27FC236}">
              <a16:creationId xmlns:a16="http://schemas.microsoft.com/office/drawing/2014/main" id="{03FBF013-8669-4A15-8698-55715F3EA05E}"/>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7" name="n_4aveValue【児童館】&#10;一人当たり面積">
          <a:extLst>
            <a:ext uri="{FF2B5EF4-FFF2-40B4-BE49-F238E27FC236}">
              <a16:creationId xmlns:a16="http://schemas.microsoft.com/office/drawing/2014/main" id="{CCD28A07-F6B1-460C-97C4-8F302B0495BF}"/>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111777</xdr:rowOff>
    </xdr:from>
    <xdr:ext cx="469744" cy="259045"/>
    <xdr:sp macro="" textlink="">
      <xdr:nvSpPr>
        <xdr:cNvPr id="728" name="n_1mainValue【児童館】&#10;一人当たり面積">
          <a:extLst>
            <a:ext uri="{FF2B5EF4-FFF2-40B4-BE49-F238E27FC236}">
              <a16:creationId xmlns:a16="http://schemas.microsoft.com/office/drawing/2014/main" id="{22FB6825-0589-4DC4-A3B7-91E21ED2B494}"/>
            </a:ext>
          </a:extLst>
        </xdr:cNvPr>
        <xdr:cNvSpPr txBox="1"/>
      </xdr:nvSpPr>
      <xdr:spPr>
        <a:xfrm>
          <a:off x="21075727"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111777</xdr:rowOff>
    </xdr:from>
    <xdr:ext cx="469744" cy="259045"/>
    <xdr:sp macro="" textlink="">
      <xdr:nvSpPr>
        <xdr:cNvPr id="729" name="n_2mainValue【児童館】&#10;一人当たり面積">
          <a:extLst>
            <a:ext uri="{FF2B5EF4-FFF2-40B4-BE49-F238E27FC236}">
              <a16:creationId xmlns:a16="http://schemas.microsoft.com/office/drawing/2014/main" id="{0B1843EA-92E8-4662-8141-7C44FEDC2D48}"/>
            </a:ext>
          </a:extLst>
        </xdr:cNvPr>
        <xdr:cNvSpPr txBox="1"/>
      </xdr:nvSpPr>
      <xdr:spPr>
        <a:xfrm>
          <a:off x="20199427"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111777</xdr:rowOff>
    </xdr:from>
    <xdr:ext cx="469744" cy="259045"/>
    <xdr:sp macro="" textlink="">
      <xdr:nvSpPr>
        <xdr:cNvPr id="730" name="n_3mainValue【児童館】&#10;一人当たり面積">
          <a:extLst>
            <a:ext uri="{FF2B5EF4-FFF2-40B4-BE49-F238E27FC236}">
              <a16:creationId xmlns:a16="http://schemas.microsoft.com/office/drawing/2014/main" id="{70A356BE-CF18-44CF-A8B6-29E5DBB684D5}"/>
            </a:ext>
          </a:extLst>
        </xdr:cNvPr>
        <xdr:cNvSpPr txBox="1"/>
      </xdr:nvSpPr>
      <xdr:spPr>
        <a:xfrm>
          <a:off x="19310427"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111777</xdr:rowOff>
    </xdr:from>
    <xdr:ext cx="469744" cy="259045"/>
    <xdr:sp macro="" textlink="">
      <xdr:nvSpPr>
        <xdr:cNvPr id="731" name="n_4mainValue【児童館】&#10;一人当たり面積">
          <a:extLst>
            <a:ext uri="{FF2B5EF4-FFF2-40B4-BE49-F238E27FC236}">
              <a16:creationId xmlns:a16="http://schemas.microsoft.com/office/drawing/2014/main" id="{307FFBA8-70C0-481F-9FA6-57AE75975427}"/>
            </a:ext>
          </a:extLst>
        </xdr:cNvPr>
        <xdr:cNvSpPr txBox="1"/>
      </xdr:nvSpPr>
      <xdr:spPr>
        <a:xfrm>
          <a:off x="18421427"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348ADD72-9CD3-4DB2-82B2-1FFB5E26B05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B61BC2DF-5C29-41D6-9905-67BDC51C4DE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B63A9015-DFAF-4ED9-A35B-90C03C499B5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E581D095-8FFE-4A53-AF99-B0681528C7F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6580C629-6A3F-455C-AF31-311115BD68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E07CE771-1ECF-4165-B2D3-DBA9BB30925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A80E27E9-6AF1-43AD-B114-92CCF0F3708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2015FD13-5F8B-41B1-BD40-387D5E868B0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5A580583-BCA1-4BFE-84BB-4EC47BF9041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74E146F6-2C1F-4681-905C-C97A7307B6C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417CA852-C7F5-4082-8905-9CDF064E38C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06826FD0-E601-4E6E-82E0-76C0AFDD237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A282F07F-A7C8-4F49-964F-6D935B91A03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0C4D3C3E-3FD6-4F3D-A05C-8714AA3A14F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FE18DF82-1C22-47CC-8E40-DFB59584989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2E1A17CD-2692-4A22-9D0A-1796B4BDF87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D59C914A-0A71-4B3A-9046-FF4D83B5D1F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AF8483B6-526C-44B7-A8B7-5FE9888B796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41F9B093-7DAA-410C-B1D3-5850F06A8EA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25E6E1F5-78A4-4631-BAE3-B219B398B1B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B70D2BF1-AEE4-4B6C-9454-EAED697167C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AEC31C60-3EEC-430B-A29D-143E00388ED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a:extLst>
            <a:ext uri="{FF2B5EF4-FFF2-40B4-BE49-F238E27FC236}">
              <a16:creationId xmlns:a16="http://schemas.microsoft.com/office/drawing/2014/main" id="{D732759C-9EF7-44DC-9184-FB90F63495A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F9B446E-56B7-4740-AD18-F5F1B7E40CB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3718C176-5689-40D9-BFEB-6C2710F2652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7" name="直線コネクタ 756">
          <a:extLst>
            <a:ext uri="{FF2B5EF4-FFF2-40B4-BE49-F238E27FC236}">
              <a16:creationId xmlns:a16="http://schemas.microsoft.com/office/drawing/2014/main" id="{0850DE3A-999B-4C72-9568-BC3160DC8EB9}"/>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8" name="【公民館】&#10;有形固定資産減価償却率最小値テキスト">
          <a:extLst>
            <a:ext uri="{FF2B5EF4-FFF2-40B4-BE49-F238E27FC236}">
              <a16:creationId xmlns:a16="http://schemas.microsoft.com/office/drawing/2014/main" id="{4051F234-5CA7-4A39-B83F-E15BD4B81DC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9" name="直線コネクタ 758">
          <a:extLst>
            <a:ext uri="{FF2B5EF4-FFF2-40B4-BE49-F238E27FC236}">
              <a16:creationId xmlns:a16="http://schemas.microsoft.com/office/drawing/2014/main" id="{3770C009-9683-40A9-8186-C6CFB63F701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60" name="【公民館】&#10;有形固定資産減価償却率最大値テキスト">
          <a:extLst>
            <a:ext uri="{FF2B5EF4-FFF2-40B4-BE49-F238E27FC236}">
              <a16:creationId xmlns:a16="http://schemas.microsoft.com/office/drawing/2014/main" id="{80B25DE1-5310-4B5A-A2B8-E7831F1A284F}"/>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61" name="直線コネクタ 760">
          <a:extLst>
            <a:ext uri="{FF2B5EF4-FFF2-40B4-BE49-F238E27FC236}">
              <a16:creationId xmlns:a16="http://schemas.microsoft.com/office/drawing/2014/main" id="{59B620EC-E508-48FD-8783-46D18E5C11A1}"/>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762" name="【公民館】&#10;有形固定資産減価償却率平均値テキスト">
          <a:extLst>
            <a:ext uri="{FF2B5EF4-FFF2-40B4-BE49-F238E27FC236}">
              <a16:creationId xmlns:a16="http://schemas.microsoft.com/office/drawing/2014/main" id="{D4BCB332-4066-4480-AE79-93F8A36D5494}"/>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3" name="フローチャート: 判断 762">
          <a:extLst>
            <a:ext uri="{FF2B5EF4-FFF2-40B4-BE49-F238E27FC236}">
              <a16:creationId xmlns:a16="http://schemas.microsoft.com/office/drawing/2014/main" id="{A04105EC-63C3-481D-8940-3CC77F401048}"/>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4" name="フローチャート: 判断 763">
          <a:extLst>
            <a:ext uri="{FF2B5EF4-FFF2-40B4-BE49-F238E27FC236}">
              <a16:creationId xmlns:a16="http://schemas.microsoft.com/office/drawing/2014/main" id="{A092D6D8-0ED8-4305-A4DA-4AB92D65F025}"/>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5" name="フローチャート: 判断 764">
          <a:extLst>
            <a:ext uri="{FF2B5EF4-FFF2-40B4-BE49-F238E27FC236}">
              <a16:creationId xmlns:a16="http://schemas.microsoft.com/office/drawing/2014/main" id="{9CF3CFFC-3708-42D6-BEAA-57DD093C4FF3}"/>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6" name="フローチャート: 判断 765">
          <a:extLst>
            <a:ext uri="{FF2B5EF4-FFF2-40B4-BE49-F238E27FC236}">
              <a16:creationId xmlns:a16="http://schemas.microsoft.com/office/drawing/2014/main" id="{A1387341-4479-4686-A655-4CC182E81CD7}"/>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7" name="フローチャート: 判断 766">
          <a:extLst>
            <a:ext uri="{FF2B5EF4-FFF2-40B4-BE49-F238E27FC236}">
              <a16:creationId xmlns:a16="http://schemas.microsoft.com/office/drawing/2014/main" id="{EC33929F-0C21-4EB5-AC0E-F6A27E5A1A69}"/>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EF41D7F-7717-474C-89C0-B19A4FB5EF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15881038-DF15-4CD9-AC2E-965E431B10C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6D54A2DD-95CF-4A70-8897-BD912ED17B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13548BA3-6FB1-4C9D-87C6-DD19ABD9646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B20C1E41-C41B-4668-8D12-51D591308CB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73" name="楕円 772">
          <a:extLst>
            <a:ext uri="{FF2B5EF4-FFF2-40B4-BE49-F238E27FC236}">
              <a16:creationId xmlns:a16="http://schemas.microsoft.com/office/drawing/2014/main" id="{98590493-C030-403B-8F83-812816A6C985}"/>
            </a:ext>
          </a:extLst>
        </xdr:cNvPr>
        <xdr:cNvSpPr/>
      </xdr:nvSpPr>
      <xdr:spPr>
        <a:xfrm>
          <a:off x="162687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31948</xdr:rowOff>
    </xdr:from>
    <xdr:ext cx="405111" cy="259045"/>
    <xdr:sp macro="" textlink="">
      <xdr:nvSpPr>
        <xdr:cNvPr id="774" name="【公民館】&#10;有形固定資産減価償却率該当値テキスト">
          <a:extLst>
            <a:ext uri="{FF2B5EF4-FFF2-40B4-BE49-F238E27FC236}">
              <a16:creationId xmlns:a16="http://schemas.microsoft.com/office/drawing/2014/main" id="{F1D588B2-D14E-4B12-B05D-61809B6906F1}"/>
            </a:ext>
          </a:extLst>
        </xdr:cNvPr>
        <xdr:cNvSpPr txBox="1"/>
      </xdr:nvSpPr>
      <xdr:spPr>
        <a:xfrm>
          <a:off x="16357600" y="17691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125005</xdr:rowOff>
    </xdr:from>
    <xdr:to>
      <xdr:col>81</xdr:col>
      <xdr:colOff>101600</xdr:colOff>
      <xdr:row>104</xdr:row>
      <xdr:rowOff>55155</xdr:rowOff>
    </xdr:to>
    <xdr:sp macro="" textlink="">
      <xdr:nvSpPr>
        <xdr:cNvPr id="775" name="楕円 774">
          <a:extLst>
            <a:ext uri="{FF2B5EF4-FFF2-40B4-BE49-F238E27FC236}">
              <a16:creationId xmlns:a16="http://schemas.microsoft.com/office/drawing/2014/main" id="{5FA0D985-2B9C-4957-B2EB-A65F29A4C3B8}"/>
            </a:ext>
          </a:extLst>
        </xdr:cNvPr>
        <xdr:cNvSpPr/>
      </xdr:nvSpPr>
      <xdr:spPr>
        <a:xfrm>
          <a:off x="15430500" y="1778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4355</xdr:rowOff>
    </xdr:from>
    <xdr:to>
      <xdr:col>85</xdr:col>
      <xdr:colOff>127000</xdr:colOff>
      <xdr:row>104</xdr:row>
      <xdr:rowOff>59871</xdr:rowOff>
    </xdr:to>
    <xdr:cxnSp macro="">
      <xdr:nvCxnSpPr>
        <xdr:cNvPr id="776" name="直線コネクタ 775">
          <a:extLst>
            <a:ext uri="{FF2B5EF4-FFF2-40B4-BE49-F238E27FC236}">
              <a16:creationId xmlns:a16="http://schemas.microsoft.com/office/drawing/2014/main" id="{D59CDBCE-5263-412B-B0C9-7E8FA2E79F5B}"/>
            </a:ext>
          </a:extLst>
        </xdr:cNvPr>
        <xdr:cNvCxnSpPr/>
      </xdr:nvCxnSpPr>
      <xdr:spPr>
        <a:xfrm>
          <a:off x="15481300" y="17835155"/>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67855</xdr:rowOff>
    </xdr:from>
    <xdr:to>
      <xdr:col>76</xdr:col>
      <xdr:colOff>165100</xdr:colOff>
      <xdr:row>103</xdr:row>
      <xdr:rowOff>169455</xdr:rowOff>
    </xdr:to>
    <xdr:sp macro="" textlink="">
      <xdr:nvSpPr>
        <xdr:cNvPr id="777" name="楕円 776">
          <a:extLst>
            <a:ext uri="{FF2B5EF4-FFF2-40B4-BE49-F238E27FC236}">
              <a16:creationId xmlns:a16="http://schemas.microsoft.com/office/drawing/2014/main" id="{294BF7F2-77C1-4127-9E68-A3B22007CABC}"/>
            </a:ext>
          </a:extLst>
        </xdr:cNvPr>
        <xdr:cNvSpPr/>
      </xdr:nvSpPr>
      <xdr:spPr>
        <a:xfrm>
          <a:off x="14541500" y="1772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118655</xdr:rowOff>
    </xdr:from>
    <xdr:to>
      <xdr:col>81</xdr:col>
      <xdr:colOff>50800</xdr:colOff>
      <xdr:row>104</xdr:row>
      <xdr:rowOff>4355</xdr:rowOff>
    </xdr:to>
    <xdr:cxnSp macro="">
      <xdr:nvCxnSpPr>
        <xdr:cNvPr id="778" name="直線コネクタ 777">
          <a:extLst>
            <a:ext uri="{FF2B5EF4-FFF2-40B4-BE49-F238E27FC236}">
              <a16:creationId xmlns:a16="http://schemas.microsoft.com/office/drawing/2014/main" id="{0334486A-1B96-416D-81FA-76B43FA1A44D}"/>
            </a:ext>
          </a:extLst>
        </xdr:cNvPr>
        <xdr:cNvCxnSpPr/>
      </xdr:nvCxnSpPr>
      <xdr:spPr>
        <a:xfrm>
          <a:off x="14592300" y="177780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10705</xdr:rowOff>
    </xdr:from>
    <xdr:to>
      <xdr:col>72</xdr:col>
      <xdr:colOff>38100</xdr:colOff>
      <xdr:row>103</xdr:row>
      <xdr:rowOff>112305</xdr:rowOff>
    </xdr:to>
    <xdr:sp macro="" textlink="">
      <xdr:nvSpPr>
        <xdr:cNvPr id="779" name="楕円 778">
          <a:extLst>
            <a:ext uri="{FF2B5EF4-FFF2-40B4-BE49-F238E27FC236}">
              <a16:creationId xmlns:a16="http://schemas.microsoft.com/office/drawing/2014/main" id="{042D8CFF-8253-4AC3-994A-D82000A03B7D}"/>
            </a:ext>
          </a:extLst>
        </xdr:cNvPr>
        <xdr:cNvSpPr/>
      </xdr:nvSpPr>
      <xdr:spPr>
        <a:xfrm>
          <a:off x="136525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61505</xdr:rowOff>
    </xdr:from>
    <xdr:to>
      <xdr:col>76</xdr:col>
      <xdr:colOff>114300</xdr:colOff>
      <xdr:row>103</xdr:row>
      <xdr:rowOff>118655</xdr:rowOff>
    </xdr:to>
    <xdr:cxnSp macro="">
      <xdr:nvCxnSpPr>
        <xdr:cNvPr id="780" name="直線コネクタ 779">
          <a:extLst>
            <a:ext uri="{FF2B5EF4-FFF2-40B4-BE49-F238E27FC236}">
              <a16:creationId xmlns:a16="http://schemas.microsoft.com/office/drawing/2014/main" id="{A6A0B1C3-C215-4516-81E2-DEA91E71411B}"/>
            </a:ext>
          </a:extLst>
        </xdr:cNvPr>
        <xdr:cNvCxnSpPr/>
      </xdr:nvCxnSpPr>
      <xdr:spPr>
        <a:xfrm>
          <a:off x="13703300" y="177208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126637</xdr:rowOff>
    </xdr:from>
    <xdr:to>
      <xdr:col>67</xdr:col>
      <xdr:colOff>101600</xdr:colOff>
      <xdr:row>103</xdr:row>
      <xdr:rowOff>56787</xdr:rowOff>
    </xdr:to>
    <xdr:sp macro="" textlink="">
      <xdr:nvSpPr>
        <xdr:cNvPr id="781" name="楕円 780">
          <a:extLst>
            <a:ext uri="{FF2B5EF4-FFF2-40B4-BE49-F238E27FC236}">
              <a16:creationId xmlns:a16="http://schemas.microsoft.com/office/drawing/2014/main" id="{372CD06B-12A2-4617-8294-D41AC5F47EFC}"/>
            </a:ext>
          </a:extLst>
        </xdr:cNvPr>
        <xdr:cNvSpPr/>
      </xdr:nvSpPr>
      <xdr:spPr>
        <a:xfrm>
          <a:off x="12763500" y="1761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5987</xdr:rowOff>
    </xdr:from>
    <xdr:to>
      <xdr:col>71</xdr:col>
      <xdr:colOff>177800</xdr:colOff>
      <xdr:row>103</xdr:row>
      <xdr:rowOff>61505</xdr:rowOff>
    </xdr:to>
    <xdr:cxnSp macro="">
      <xdr:nvCxnSpPr>
        <xdr:cNvPr id="782" name="直線コネクタ 781">
          <a:extLst>
            <a:ext uri="{FF2B5EF4-FFF2-40B4-BE49-F238E27FC236}">
              <a16:creationId xmlns:a16="http://schemas.microsoft.com/office/drawing/2014/main" id="{ED379C8E-2EAE-4DD6-A010-6521BD0F2EAC}"/>
            </a:ext>
          </a:extLst>
        </xdr:cNvPr>
        <xdr:cNvCxnSpPr/>
      </xdr:nvCxnSpPr>
      <xdr:spPr>
        <a:xfrm>
          <a:off x="12814300" y="17665337"/>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83" name="n_1aveValue【公民館】&#10;有形固定資産減価償却率">
          <a:extLst>
            <a:ext uri="{FF2B5EF4-FFF2-40B4-BE49-F238E27FC236}">
              <a16:creationId xmlns:a16="http://schemas.microsoft.com/office/drawing/2014/main" id="{3314F6CE-01FB-41BE-9132-8E22C5274450}"/>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84" name="n_2aveValue【公民館】&#10;有形固定資産減価償却率">
          <a:extLst>
            <a:ext uri="{FF2B5EF4-FFF2-40B4-BE49-F238E27FC236}">
              <a16:creationId xmlns:a16="http://schemas.microsoft.com/office/drawing/2014/main" id="{17B3A01E-C238-4CD5-BC7C-F0BFE9E666D6}"/>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785" name="n_3aveValue【公民館】&#10;有形固定資産減価償却率">
          <a:extLst>
            <a:ext uri="{FF2B5EF4-FFF2-40B4-BE49-F238E27FC236}">
              <a16:creationId xmlns:a16="http://schemas.microsoft.com/office/drawing/2014/main" id="{CDAD3230-3485-4CD3-9D2D-60CE5CD41D0C}"/>
            </a:ext>
          </a:extLst>
        </xdr:cNvPr>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786" name="n_4aveValue【公民館】&#10;有形固定資産減価償却率">
          <a:extLst>
            <a:ext uri="{FF2B5EF4-FFF2-40B4-BE49-F238E27FC236}">
              <a16:creationId xmlns:a16="http://schemas.microsoft.com/office/drawing/2014/main" id="{09952A85-E904-48A4-B8B4-3DA2CB4D5BDA}"/>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71682</xdr:rowOff>
    </xdr:from>
    <xdr:ext cx="405111" cy="259045"/>
    <xdr:sp macro="" textlink="">
      <xdr:nvSpPr>
        <xdr:cNvPr id="787" name="n_1mainValue【公民館】&#10;有形固定資産減価償却率">
          <a:extLst>
            <a:ext uri="{FF2B5EF4-FFF2-40B4-BE49-F238E27FC236}">
              <a16:creationId xmlns:a16="http://schemas.microsoft.com/office/drawing/2014/main" id="{9B8FF3BF-6C52-497A-8BF8-A1693D7B46D4}"/>
            </a:ext>
          </a:extLst>
        </xdr:cNvPr>
        <xdr:cNvSpPr txBox="1"/>
      </xdr:nvSpPr>
      <xdr:spPr>
        <a:xfrm>
          <a:off x="15266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14532</xdr:rowOff>
    </xdr:from>
    <xdr:ext cx="405111" cy="259045"/>
    <xdr:sp macro="" textlink="">
      <xdr:nvSpPr>
        <xdr:cNvPr id="788" name="n_2mainValue【公民館】&#10;有形固定資産減価償却率">
          <a:extLst>
            <a:ext uri="{FF2B5EF4-FFF2-40B4-BE49-F238E27FC236}">
              <a16:creationId xmlns:a16="http://schemas.microsoft.com/office/drawing/2014/main" id="{BAE110BB-FB36-4794-BB89-FE141771E433}"/>
            </a:ext>
          </a:extLst>
        </xdr:cNvPr>
        <xdr:cNvSpPr txBox="1"/>
      </xdr:nvSpPr>
      <xdr:spPr>
        <a:xfrm>
          <a:off x="14389744" y="1750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128832</xdr:rowOff>
    </xdr:from>
    <xdr:ext cx="405111" cy="259045"/>
    <xdr:sp macro="" textlink="">
      <xdr:nvSpPr>
        <xdr:cNvPr id="789" name="n_3mainValue【公民館】&#10;有形固定資産減価償却率">
          <a:extLst>
            <a:ext uri="{FF2B5EF4-FFF2-40B4-BE49-F238E27FC236}">
              <a16:creationId xmlns:a16="http://schemas.microsoft.com/office/drawing/2014/main" id="{7F3A8BAF-C5F7-42D1-A052-2B0471356C57}"/>
            </a:ext>
          </a:extLst>
        </xdr:cNvPr>
        <xdr:cNvSpPr txBox="1"/>
      </xdr:nvSpPr>
      <xdr:spPr>
        <a:xfrm>
          <a:off x="13500744" y="1744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73314</xdr:rowOff>
    </xdr:from>
    <xdr:ext cx="405111" cy="259045"/>
    <xdr:sp macro="" textlink="">
      <xdr:nvSpPr>
        <xdr:cNvPr id="790" name="n_4mainValue【公民館】&#10;有形固定資産減価償却率">
          <a:extLst>
            <a:ext uri="{FF2B5EF4-FFF2-40B4-BE49-F238E27FC236}">
              <a16:creationId xmlns:a16="http://schemas.microsoft.com/office/drawing/2014/main" id="{3DFF8ACF-7BA3-41FA-A49E-71BF644C36B7}"/>
            </a:ext>
          </a:extLst>
        </xdr:cNvPr>
        <xdr:cNvSpPr txBox="1"/>
      </xdr:nvSpPr>
      <xdr:spPr>
        <a:xfrm>
          <a:off x="12611744" y="1738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1F5056A0-C15A-456F-876B-6600531D649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7F4136B2-96FF-486F-830F-07E5AF79C4A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24125B7B-16B2-48DC-9D48-9930945036D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2DFE6540-0BD3-4338-A434-11ABDD3525E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8680FF40-0E47-4954-805A-347E315D6A1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06A29940-CF83-4B2E-B1DD-262AF7145D2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3AE5FA41-E3B0-439F-852F-50DCD122CEA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67241876-A3CF-4CA2-9FFA-8B766FF6A83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DF6CC9AC-1AD2-42FA-8A36-AC34E664957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BF9FDB71-97CB-4ED2-8151-6ECCD9B8F5E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4900C7AD-F69D-4BA2-AA91-198D72DDCEE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146AC347-8E58-4056-A896-6E9572834BE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E4A85998-C0A4-4347-928E-9D720E76631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327000DB-30C9-4FE1-A435-0EEEC3DA828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04F20C01-8C4D-423E-9ADC-198DB3C91B9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63900C01-C0CF-4CD2-9E11-98DE09AC271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88B3C8A7-5024-4601-86FC-FED19DA1B8C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FE805720-9DDE-4394-8320-82C6A2589E7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0948141B-0792-4479-B473-8DDB243CA3F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A26A23E3-D87A-45B2-8EAE-876258C2726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4FAED822-7167-4026-BAAB-2B840D247AB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746BCC30-4B41-4116-A5A9-23632F317F0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B881E249-E957-4937-BCF4-5FFDCF1B64E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C0977CEA-95BC-486D-A766-6E69528E215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0B7B5DEE-80AF-4428-84A7-E5B46DC7583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6" name="直線コネクタ 815">
          <a:extLst>
            <a:ext uri="{FF2B5EF4-FFF2-40B4-BE49-F238E27FC236}">
              <a16:creationId xmlns:a16="http://schemas.microsoft.com/office/drawing/2014/main" id="{CE962502-3C2E-48E2-8B41-8DE094C3BB27}"/>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7" name="【公民館】&#10;一人当たり面積最小値テキスト">
          <a:extLst>
            <a:ext uri="{FF2B5EF4-FFF2-40B4-BE49-F238E27FC236}">
              <a16:creationId xmlns:a16="http://schemas.microsoft.com/office/drawing/2014/main" id="{31407E81-73BF-40B6-B91F-27CE37657E4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8" name="直線コネクタ 817">
          <a:extLst>
            <a:ext uri="{FF2B5EF4-FFF2-40B4-BE49-F238E27FC236}">
              <a16:creationId xmlns:a16="http://schemas.microsoft.com/office/drawing/2014/main" id="{6A71AC3D-DA96-4843-AE46-A2B9B54D2EDA}"/>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9" name="【公民館】&#10;一人当たり面積最大値テキスト">
          <a:extLst>
            <a:ext uri="{FF2B5EF4-FFF2-40B4-BE49-F238E27FC236}">
              <a16:creationId xmlns:a16="http://schemas.microsoft.com/office/drawing/2014/main" id="{E6216675-7939-4BE0-95E6-ED0437F87369}"/>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20" name="直線コネクタ 819">
          <a:extLst>
            <a:ext uri="{FF2B5EF4-FFF2-40B4-BE49-F238E27FC236}">
              <a16:creationId xmlns:a16="http://schemas.microsoft.com/office/drawing/2014/main" id="{5FB09818-394A-41AF-942A-298080DE1763}"/>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21" name="【公民館】&#10;一人当たり面積平均値テキスト">
          <a:extLst>
            <a:ext uri="{FF2B5EF4-FFF2-40B4-BE49-F238E27FC236}">
              <a16:creationId xmlns:a16="http://schemas.microsoft.com/office/drawing/2014/main" id="{AD84D7E3-B93D-4F03-95A3-6F8580CC135A}"/>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2" name="フローチャート: 判断 821">
          <a:extLst>
            <a:ext uri="{FF2B5EF4-FFF2-40B4-BE49-F238E27FC236}">
              <a16:creationId xmlns:a16="http://schemas.microsoft.com/office/drawing/2014/main" id="{F0F9A691-EE34-4BB4-B0C0-A7BF441584D6}"/>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3" name="フローチャート: 判断 822">
          <a:extLst>
            <a:ext uri="{FF2B5EF4-FFF2-40B4-BE49-F238E27FC236}">
              <a16:creationId xmlns:a16="http://schemas.microsoft.com/office/drawing/2014/main" id="{067CCED0-1330-4B49-AE0B-B141E3CC2CA6}"/>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4" name="フローチャート: 判断 823">
          <a:extLst>
            <a:ext uri="{FF2B5EF4-FFF2-40B4-BE49-F238E27FC236}">
              <a16:creationId xmlns:a16="http://schemas.microsoft.com/office/drawing/2014/main" id="{5CB1BE5D-7ABD-4F8B-8ED9-DF7BBA3119D5}"/>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5" name="フローチャート: 判断 824">
          <a:extLst>
            <a:ext uri="{FF2B5EF4-FFF2-40B4-BE49-F238E27FC236}">
              <a16:creationId xmlns:a16="http://schemas.microsoft.com/office/drawing/2014/main" id="{5A2838EC-B5CD-40B2-B528-523B89A6BF5D}"/>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6" name="フローチャート: 判断 825">
          <a:extLst>
            <a:ext uri="{FF2B5EF4-FFF2-40B4-BE49-F238E27FC236}">
              <a16:creationId xmlns:a16="http://schemas.microsoft.com/office/drawing/2014/main" id="{42E07ECC-BD9F-4D01-8D3F-50A6CA90B310}"/>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456810E-BCF5-4EB8-AFC9-50462BA9A3D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DE14659-9975-4246-B41A-4DAD03312C9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4EEC6CD-91A9-45D4-A619-5D16377EED9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F733192-FB07-469A-92C6-BD1925BFB7B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DBD6857-186A-4C7D-91E6-85CD3A1473D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832" name="楕円 831">
          <a:extLst>
            <a:ext uri="{FF2B5EF4-FFF2-40B4-BE49-F238E27FC236}">
              <a16:creationId xmlns:a16="http://schemas.microsoft.com/office/drawing/2014/main" id="{74B5A892-5F75-44DE-BED0-78CA1EEDE4DE}"/>
            </a:ext>
          </a:extLst>
        </xdr:cNvPr>
        <xdr:cNvSpPr/>
      </xdr:nvSpPr>
      <xdr:spPr>
        <a:xfrm>
          <a:off x="22110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72407</xdr:rowOff>
    </xdr:from>
    <xdr:ext cx="469744" cy="259045"/>
    <xdr:sp macro="" textlink="">
      <xdr:nvSpPr>
        <xdr:cNvPr id="833" name="【公民館】&#10;一人当たり面積該当値テキスト">
          <a:extLst>
            <a:ext uri="{FF2B5EF4-FFF2-40B4-BE49-F238E27FC236}">
              <a16:creationId xmlns:a16="http://schemas.microsoft.com/office/drawing/2014/main" id="{1C2D3873-1D53-4C5B-A1F6-A902A00923EA}"/>
            </a:ext>
          </a:extLst>
        </xdr:cNvPr>
        <xdr:cNvSpPr txBox="1"/>
      </xdr:nvSpPr>
      <xdr:spPr>
        <a:xfrm>
          <a:off x="22199600"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93980</xdr:rowOff>
    </xdr:from>
    <xdr:to>
      <xdr:col>112</xdr:col>
      <xdr:colOff>38100</xdr:colOff>
      <xdr:row>107</xdr:row>
      <xdr:rowOff>24130</xdr:rowOff>
    </xdr:to>
    <xdr:sp macro="" textlink="">
      <xdr:nvSpPr>
        <xdr:cNvPr id="834" name="楕円 833">
          <a:extLst>
            <a:ext uri="{FF2B5EF4-FFF2-40B4-BE49-F238E27FC236}">
              <a16:creationId xmlns:a16="http://schemas.microsoft.com/office/drawing/2014/main" id="{B6E7209E-F76A-40BB-BC3E-D7668D6F3F61}"/>
            </a:ext>
          </a:extLst>
        </xdr:cNvPr>
        <xdr:cNvSpPr/>
      </xdr:nvSpPr>
      <xdr:spPr>
        <a:xfrm>
          <a:off x="21272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144780</xdr:rowOff>
    </xdr:to>
    <xdr:cxnSp macro="">
      <xdr:nvCxnSpPr>
        <xdr:cNvPr id="835" name="直線コネクタ 834">
          <a:extLst>
            <a:ext uri="{FF2B5EF4-FFF2-40B4-BE49-F238E27FC236}">
              <a16:creationId xmlns:a16="http://schemas.microsoft.com/office/drawing/2014/main" id="{582E439F-16F7-4C3C-9F26-0FB64CEC59A8}"/>
            </a:ext>
          </a:extLst>
        </xdr:cNvPr>
        <xdr:cNvCxnSpPr/>
      </xdr:nvCxnSpPr>
      <xdr:spPr>
        <a:xfrm>
          <a:off x="21323300" y="1831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836" name="楕円 835">
          <a:extLst>
            <a:ext uri="{FF2B5EF4-FFF2-40B4-BE49-F238E27FC236}">
              <a16:creationId xmlns:a16="http://schemas.microsoft.com/office/drawing/2014/main" id="{7A558002-7768-41D1-AB6E-EA6EE6C27C1F}"/>
            </a:ext>
          </a:extLst>
        </xdr:cNvPr>
        <xdr:cNvSpPr/>
      </xdr:nvSpPr>
      <xdr:spPr>
        <a:xfrm>
          <a:off x="20383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144780</xdr:rowOff>
    </xdr:from>
    <xdr:to>
      <xdr:col>111</xdr:col>
      <xdr:colOff>177800</xdr:colOff>
      <xdr:row>106</xdr:row>
      <xdr:rowOff>144780</xdr:rowOff>
    </xdr:to>
    <xdr:cxnSp macro="">
      <xdr:nvCxnSpPr>
        <xdr:cNvPr id="837" name="直線コネクタ 836">
          <a:extLst>
            <a:ext uri="{FF2B5EF4-FFF2-40B4-BE49-F238E27FC236}">
              <a16:creationId xmlns:a16="http://schemas.microsoft.com/office/drawing/2014/main" id="{9E40F468-A04A-4990-8346-FD762FECDDD4}"/>
            </a:ext>
          </a:extLst>
        </xdr:cNvPr>
        <xdr:cNvCxnSpPr/>
      </xdr:nvCxnSpPr>
      <xdr:spPr>
        <a:xfrm>
          <a:off x="20434300" y="1831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97245</xdr:rowOff>
    </xdr:from>
    <xdr:to>
      <xdr:col>102</xdr:col>
      <xdr:colOff>165100</xdr:colOff>
      <xdr:row>107</xdr:row>
      <xdr:rowOff>27395</xdr:rowOff>
    </xdr:to>
    <xdr:sp macro="" textlink="">
      <xdr:nvSpPr>
        <xdr:cNvPr id="838" name="楕円 837">
          <a:extLst>
            <a:ext uri="{FF2B5EF4-FFF2-40B4-BE49-F238E27FC236}">
              <a16:creationId xmlns:a16="http://schemas.microsoft.com/office/drawing/2014/main" id="{6D611426-42D9-44A7-B539-56F4E31AB81E}"/>
            </a:ext>
          </a:extLst>
        </xdr:cNvPr>
        <xdr:cNvSpPr/>
      </xdr:nvSpPr>
      <xdr:spPr>
        <a:xfrm>
          <a:off x="19494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148045</xdr:rowOff>
    </xdr:to>
    <xdr:cxnSp macro="">
      <xdr:nvCxnSpPr>
        <xdr:cNvPr id="839" name="直線コネクタ 838">
          <a:extLst>
            <a:ext uri="{FF2B5EF4-FFF2-40B4-BE49-F238E27FC236}">
              <a16:creationId xmlns:a16="http://schemas.microsoft.com/office/drawing/2014/main" id="{E08A8505-1B1F-4176-9265-098044F8913B}"/>
            </a:ext>
          </a:extLst>
        </xdr:cNvPr>
        <xdr:cNvCxnSpPr/>
      </xdr:nvCxnSpPr>
      <xdr:spPr>
        <a:xfrm flipV="1">
          <a:off x="19545300" y="183184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840" name="楕円 839">
          <a:extLst>
            <a:ext uri="{FF2B5EF4-FFF2-40B4-BE49-F238E27FC236}">
              <a16:creationId xmlns:a16="http://schemas.microsoft.com/office/drawing/2014/main" id="{1A89EEBD-EEB0-4A1C-AC09-FFEDDEBF3F28}"/>
            </a:ext>
          </a:extLst>
        </xdr:cNvPr>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148045</xdr:rowOff>
    </xdr:to>
    <xdr:cxnSp macro="">
      <xdr:nvCxnSpPr>
        <xdr:cNvPr id="841" name="直線コネクタ 840">
          <a:extLst>
            <a:ext uri="{FF2B5EF4-FFF2-40B4-BE49-F238E27FC236}">
              <a16:creationId xmlns:a16="http://schemas.microsoft.com/office/drawing/2014/main" id="{FE84286A-F3E8-4AB9-9031-09BD52496EC6}"/>
            </a:ext>
          </a:extLst>
        </xdr:cNvPr>
        <xdr:cNvCxnSpPr/>
      </xdr:nvCxnSpPr>
      <xdr:spPr>
        <a:xfrm>
          <a:off x="18656300" y="183184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2" name="n_1aveValue【公民館】&#10;一人当たり面積">
          <a:extLst>
            <a:ext uri="{FF2B5EF4-FFF2-40B4-BE49-F238E27FC236}">
              <a16:creationId xmlns:a16="http://schemas.microsoft.com/office/drawing/2014/main" id="{26773EF3-72C2-414A-93FE-45EB9A73CB3E}"/>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3" name="n_2aveValue【公民館】&#10;一人当たり面積">
          <a:extLst>
            <a:ext uri="{FF2B5EF4-FFF2-40B4-BE49-F238E27FC236}">
              <a16:creationId xmlns:a16="http://schemas.microsoft.com/office/drawing/2014/main" id="{51A716B4-6C03-415B-8A3B-AEB50E59F04C}"/>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4" name="n_3aveValue【公民館】&#10;一人当たり面積">
          <a:extLst>
            <a:ext uri="{FF2B5EF4-FFF2-40B4-BE49-F238E27FC236}">
              <a16:creationId xmlns:a16="http://schemas.microsoft.com/office/drawing/2014/main" id="{C43F5B5E-0127-4E47-88AE-769D89E7ABDD}"/>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5" name="n_4aveValue【公民館】&#10;一人当たり面積">
          <a:extLst>
            <a:ext uri="{FF2B5EF4-FFF2-40B4-BE49-F238E27FC236}">
              <a16:creationId xmlns:a16="http://schemas.microsoft.com/office/drawing/2014/main" id="{BB592215-B0A8-4D0E-A66C-B86E5669D796}"/>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40657</xdr:rowOff>
    </xdr:from>
    <xdr:ext cx="469744" cy="259045"/>
    <xdr:sp macro="" textlink="">
      <xdr:nvSpPr>
        <xdr:cNvPr id="846" name="n_1mainValue【公民館】&#10;一人当たり面積">
          <a:extLst>
            <a:ext uri="{FF2B5EF4-FFF2-40B4-BE49-F238E27FC236}">
              <a16:creationId xmlns:a16="http://schemas.microsoft.com/office/drawing/2014/main" id="{6DF0401D-A885-4A38-A8FC-9A76E9BC30B0}"/>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40657</xdr:rowOff>
    </xdr:from>
    <xdr:ext cx="469744" cy="259045"/>
    <xdr:sp macro="" textlink="">
      <xdr:nvSpPr>
        <xdr:cNvPr id="847" name="n_2mainValue【公民館】&#10;一人当たり面積">
          <a:extLst>
            <a:ext uri="{FF2B5EF4-FFF2-40B4-BE49-F238E27FC236}">
              <a16:creationId xmlns:a16="http://schemas.microsoft.com/office/drawing/2014/main" id="{2493685E-BA4C-4BD2-BA41-2DD0A2AB3E1A}"/>
            </a:ext>
          </a:extLst>
        </xdr:cNvPr>
        <xdr:cNvSpPr txBox="1"/>
      </xdr:nvSpPr>
      <xdr:spPr>
        <a:xfrm>
          <a:off x="20199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43922</xdr:rowOff>
    </xdr:from>
    <xdr:ext cx="469744" cy="259045"/>
    <xdr:sp macro="" textlink="">
      <xdr:nvSpPr>
        <xdr:cNvPr id="848" name="n_3mainValue【公民館】&#10;一人当たり面積">
          <a:extLst>
            <a:ext uri="{FF2B5EF4-FFF2-40B4-BE49-F238E27FC236}">
              <a16:creationId xmlns:a16="http://schemas.microsoft.com/office/drawing/2014/main" id="{5A9360B8-AD8A-451A-B1DF-91A563233696}"/>
            </a:ext>
          </a:extLst>
        </xdr:cNvPr>
        <xdr:cNvSpPr txBox="1"/>
      </xdr:nvSpPr>
      <xdr:spPr>
        <a:xfrm>
          <a:off x="19310427" y="1804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40657</xdr:rowOff>
    </xdr:from>
    <xdr:ext cx="469744" cy="259045"/>
    <xdr:sp macro="" textlink="">
      <xdr:nvSpPr>
        <xdr:cNvPr id="849" name="n_4mainValue【公民館】&#10;一人当たり面積">
          <a:extLst>
            <a:ext uri="{FF2B5EF4-FFF2-40B4-BE49-F238E27FC236}">
              <a16:creationId xmlns:a16="http://schemas.microsoft.com/office/drawing/2014/main" id="{0196C934-CCBD-496A-BCA7-16210D82C7AB}"/>
            </a:ext>
          </a:extLst>
        </xdr:cNvPr>
        <xdr:cNvSpPr txBox="1"/>
      </xdr:nvSpPr>
      <xdr:spPr>
        <a:xfrm>
          <a:off x="18421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8779D641-F8BF-4B48-83DC-E516BCCDD67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0D53FF08-E5A2-48AF-AEF0-B7F543D508B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2D1888BD-0B4E-490C-9CA5-C8ADB320352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年度の有形固定資産減価償却率が類似団体内平均より高くなっている施設は、保育所、橋りょう、学校施設であり、年次計画による大規模改修及び改良を予定している。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一方で、減価償却率が低くなっている施設は、道路、公営住宅、児童館、公民館であり、道路については合併特例債を活用した改良を推進したこと、公営住宅、児童館、公民館については施設の建替等に伴い率が低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a:t>
          </a:r>
          <a:r>
            <a:rPr kumimoji="1" lang="en-US" altLang="ja-JP" sz="1100" b="0" i="0" baseline="0">
              <a:solidFill>
                <a:schemeClr val="dk1"/>
              </a:solidFill>
              <a:effectLst/>
              <a:latin typeface="+mn-lt"/>
              <a:ea typeface="+mn-ea"/>
              <a:cs typeface="+mn-cs"/>
            </a:rPr>
            <a:t>H29</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月に策定し、</a:t>
          </a:r>
          <a:r>
            <a:rPr kumimoji="1" lang="en-US" altLang="ja-JP" sz="1100" b="0" i="0" baseline="0">
              <a:solidFill>
                <a:schemeClr val="dk1"/>
              </a:solidFill>
              <a:effectLst/>
              <a:latin typeface="+mn-lt"/>
              <a:ea typeface="+mn-ea"/>
              <a:cs typeface="+mn-cs"/>
            </a:rPr>
            <a:t>R5</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月に改訂した公共施設等総合管理計画、</a:t>
          </a:r>
          <a:r>
            <a:rPr kumimoji="1" lang="en-US" altLang="ja-JP" sz="1100" b="0" i="0" baseline="0">
              <a:solidFill>
                <a:schemeClr val="dk1"/>
              </a:solidFill>
              <a:effectLst/>
              <a:latin typeface="+mn-lt"/>
              <a:ea typeface="+mn-ea"/>
              <a:cs typeface="+mn-cs"/>
            </a:rPr>
            <a:t>R2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月に策定した個別計画に基づき、施設の維持・修繕・統廃合等に取り組み、施設の有効活用を図る。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CD6D144-3F9F-4E46-8806-1351500A3BF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B7A2FFE-FD18-495F-8F27-5C0AC96BFCF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7EC984-A578-44C1-B18E-528AA3C5096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AE1E7BD-DFA8-4CB1-88CB-CFBA0192620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18C4C3-DBA8-4375-B9EB-8724D10A10C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A51FD5-E9B9-4774-8CE5-43CD2808A4A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3E680E-5607-4264-A7B4-7514FCE894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150822-A4AF-48DC-8241-1B9D88C6292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1E46CF-F6ED-4025-A1E4-E39E188514A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82A6F15-2A0C-4EDA-BC28-3AC156F0592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1DA744A-0B68-4C99-8D68-DC140482CEC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8912220-ACFA-49AA-AEE6-9C3241F00B8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486CC3-A974-4596-B648-8E01E92D644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9D79B3A-19A2-412C-A607-32C40BB0439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25E2B1-F45A-41AA-9441-B7F954B33F8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46497A5-8EBA-43E4-8386-69C48BDDC1E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BAD770-40CE-411D-95EA-61A34B98CD8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7F79370-2FB9-41A5-914C-7E72BCED477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6D83322-3AFA-4B8B-ACBB-33BF7876EDA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22165D-FBA1-4483-BC2A-466F4BE6DBB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C24549-5851-42BB-B379-3F4BC0ED7C9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98385BB-5359-47E9-9C4F-BFE7D0E22EE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6048B87-5A9C-4BD4-8C75-5504B0B054E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7498EF-E74B-4884-8F88-ACD43996014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885EAF-9903-4179-9B38-50280E96FF7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E47DC6-8672-49BD-B996-77A50A2E1BF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40884B0-E3D2-44E0-894A-6A806710BCD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82BB147-83E1-43A5-8F9F-36B72E04CA3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4B03FFA-6CB1-45C5-A73C-04A7636AC63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FA64F7-7F24-4B60-972E-A3D8928CB38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8325E2-9D6D-47B0-86A2-64DE444C959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E56EC5-197D-418F-95E2-3DD80181A35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7680071-10B0-4DAA-9584-5DAE044A75C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2944B5C-4523-4459-8651-E1F64D10B6D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7E152C8-6FD3-4D76-A0EC-2FC8CBBCD19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F1628B-AD8D-45F8-9809-EF50AECFE2E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8A2D1A-C753-4D61-8CE5-760AAD33F54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88F50A9-E392-4866-A04E-B276A868BE9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87981FD-2918-4115-AF48-9D65B43CBE7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0ADF601-D2EA-437D-B635-DE8DBA504C9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313563C-A3B3-4049-A3BD-BBCEDFFC2FD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BA14E4A-B16B-495C-B8D3-0C376F27791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F72982B-22B1-4E10-AA7A-A2765E8E4AB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6105AD3-7A38-43C1-8545-410C75A855A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2F0D284-4ADA-470F-A908-5D4C17E0AD2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34AEE32-EF3E-4E91-B62F-93ACC5DAEA3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66CCC1A-1906-45EE-BFEB-F7636CA8DAD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13B6BB1-BE5E-44BC-907E-861C4CEDF4F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02F15C1-C5FF-4706-A69A-814FA2A246A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9481083-8242-49C1-B738-EFD822C3982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0797A94-71EB-4405-B320-7266653A626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C2CFAB5-BB92-4300-B70B-AF73FF0DBB5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ED92AD4-FF1B-4F59-9266-FBFB964B3EE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5286BB3-0543-4839-9D83-D2C00304568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E468784-2FFF-45C9-A642-BD5ED192EF2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52AF8DC-1F0C-4087-A5B1-07D91429371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2BD00F09-FDF9-4769-84AE-243B9C6C7E53}"/>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7DA0F44-8470-49FD-8496-27502DE943C5}"/>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22115E8-65C6-4C04-9D5F-EB9A91C37759}"/>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F1089032-ABF5-4184-95AB-F161BFC72685}"/>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77389B54-63A2-4BB7-92D9-60DB25187421}"/>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B54942D4-3703-4056-A0FC-43E6050852E6}"/>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599E20D1-AFEF-4541-A54E-1930E51DFE49}"/>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2819AB48-2A1A-4141-950E-846B380CA876}"/>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70E38261-84A2-4744-93B1-AA828F13D301}"/>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7F0FC3FD-E18B-4168-B273-8817AAE5193A}"/>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82AF5ED1-A3FE-43AC-B264-9B07BC7CC722}"/>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87875F-441D-4597-88E4-07AA91F788E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35932AD-EF6D-4FDD-8FE4-F2DD8C75525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42A9B6F-C210-44E0-8557-2D3B6BAADC7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453BF45-929C-4D73-9649-A9447E62212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76F6C9E-AEAD-480E-9D5C-059A85E61E3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93980</xdr:rowOff>
    </xdr:from>
    <xdr:to>
      <xdr:col>24</xdr:col>
      <xdr:colOff>114300</xdr:colOff>
      <xdr:row>40</xdr:row>
      <xdr:rowOff>24130</xdr:rowOff>
    </xdr:to>
    <xdr:sp macro="" textlink="">
      <xdr:nvSpPr>
        <xdr:cNvPr id="74" name="楕円 73">
          <a:extLst>
            <a:ext uri="{FF2B5EF4-FFF2-40B4-BE49-F238E27FC236}">
              <a16:creationId xmlns:a16="http://schemas.microsoft.com/office/drawing/2014/main" id="{C9162D74-29F1-43C3-A96D-92924522AA0C}"/>
            </a:ext>
          </a:extLst>
        </xdr:cNvPr>
        <xdr:cNvSpPr/>
      </xdr:nvSpPr>
      <xdr:spPr>
        <a:xfrm>
          <a:off x="4584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72407</xdr:rowOff>
    </xdr:from>
    <xdr:ext cx="405111" cy="259045"/>
    <xdr:sp macro="" textlink="">
      <xdr:nvSpPr>
        <xdr:cNvPr id="75" name="【図書館】&#10;有形固定資産減価償却率該当値テキスト">
          <a:extLst>
            <a:ext uri="{FF2B5EF4-FFF2-40B4-BE49-F238E27FC236}">
              <a16:creationId xmlns:a16="http://schemas.microsoft.com/office/drawing/2014/main" id="{A148897E-8CE5-46B6-A8AB-B5D54BF06B72}"/>
            </a:ext>
          </a:extLst>
        </xdr:cNvPr>
        <xdr:cNvSpPr txBox="1"/>
      </xdr:nvSpPr>
      <xdr:spPr>
        <a:xfrm>
          <a:off x="4673600"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54791</xdr:rowOff>
    </xdr:from>
    <xdr:to>
      <xdr:col>20</xdr:col>
      <xdr:colOff>38100</xdr:colOff>
      <xdr:row>39</xdr:row>
      <xdr:rowOff>156391</xdr:rowOff>
    </xdr:to>
    <xdr:sp macro="" textlink="">
      <xdr:nvSpPr>
        <xdr:cNvPr id="76" name="楕円 75">
          <a:extLst>
            <a:ext uri="{FF2B5EF4-FFF2-40B4-BE49-F238E27FC236}">
              <a16:creationId xmlns:a16="http://schemas.microsoft.com/office/drawing/2014/main" id="{53CA5B3E-0421-426B-915C-251D44B3BCC7}"/>
            </a:ext>
          </a:extLst>
        </xdr:cNvPr>
        <xdr:cNvSpPr/>
      </xdr:nvSpPr>
      <xdr:spPr>
        <a:xfrm>
          <a:off x="3746500" y="674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105591</xdr:rowOff>
    </xdr:from>
    <xdr:to>
      <xdr:col>24</xdr:col>
      <xdr:colOff>63500</xdr:colOff>
      <xdr:row>39</xdr:row>
      <xdr:rowOff>144780</xdr:rowOff>
    </xdr:to>
    <xdr:cxnSp macro="">
      <xdr:nvCxnSpPr>
        <xdr:cNvPr id="77" name="直線コネクタ 76">
          <a:extLst>
            <a:ext uri="{FF2B5EF4-FFF2-40B4-BE49-F238E27FC236}">
              <a16:creationId xmlns:a16="http://schemas.microsoft.com/office/drawing/2014/main" id="{ECD2D2DF-04F1-4758-ABDE-056C44289580}"/>
            </a:ext>
          </a:extLst>
        </xdr:cNvPr>
        <xdr:cNvCxnSpPr/>
      </xdr:nvCxnSpPr>
      <xdr:spPr>
        <a:xfrm>
          <a:off x="3797300" y="679214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35197</xdr:rowOff>
    </xdr:from>
    <xdr:to>
      <xdr:col>15</xdr:col>
      <xdr:colOff>101600</xdr:colOff>
      <xdr:row>39</xdr:row>
      <xdr:rowOff>136797</xdr:rowOff>
    </xdr:to>
    <xdr:sp macro="" textlink="">
      <xdr:nvSpPr>
        <xdr:cNvPr id="78" name="楕円 77">
          <a:extLst>
            <a:ext uri="{FF2B5EF4-FFF2-40B4-BE49-F238E27FC236}">
              <a16:creationId xmlns:a16="http://schemas.microsoft.com/office/drawing/2014/main" id="{CC8B5000-F791-4C01-8D17-E64855C77242}"/>
            </a:ext>
          </a:extLst>
        </xdr:cNvPr>
        <xdr:cNvSpPr/>
      </xdr:nvSpPr>
      <xdr:spPr>
        <a:xfrm>
          <a:off x="2857500" y="67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85997</xdr:rowOff>
    </xdr:from>
    <xdr:to>
      <xdr:col>19</xdr:col>
      <xdr:colOff>177800</xdr:colOff>
      <xdr:row>39</xdr:row>
      <xdr:rowOff>105591</xdr:rowOff>
    </xdr:to>
    <xdr:cxnSp macro="">
      <xdr:nvCxnSpPr>
        <xdr:cNvPr id="79" name="直線コネクタ 78">
          <a:extLst>
            <a:ext uri="{FF2B5EF4-FFF2-40B4-BE49-F238E27FC236}">
              <a16:creationId xmlns:a16="http://schemas.microsoft.com/office/drawing/2014/main" id="{F440E6E0-EB7B-4287-9453-DC7660475708}"/>
            </a:ext>
          </a:extLst>
        </xdr:cNvPr>
        <xdr:cNvCxnSpPr/>
      </xdr:nvCxnSpPr>
      <xdr:spPr>
        <a:xfrm>
          <a:off x="2908300" y="677254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13970</xdr:rowOff>
    </xdr:from>
    <xdr:to>
      <xdr:col>10</xdr:col>
      <xdr:colOff>165100</xdr:colOff>
      <xdr:row>39</xdr:row>
      <xdr:rowOff>115570</xdr:rowOff>
    </xdr:to>
    <xdr:sp macro="" textlink="">
      <xdr:nvSpPr>
        <xdr:cNvPr id="80" name="楕円 79">
          <a:extLst>
            <a:ext uri="{FF2B5EF4-FFF2-40B4-BE49-F238E27FC236}">
              <a16:creationId xmlns:a16="http://schemas.microsoft.com/office/drawing/2014/main" id="{BF9E7B88-8A50-4B20-BD54-046CFBAB27BE}"/>
            </a:ext>
          </a:extLst>
        </xdr:cNvPr>
        <xdr:cNvSpPr/>
      </xdr:nvSpPr>
      <xdr:spPr>
        <a:xfrm>
          <a:off x="1968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64770</xdr:rowOff>
    </xdr:from>
    <xdr:to>
      <xdr:col>15</xdr:col>
      <xdr:colOff>50800</xdr:colOff>
      <xdr:row>39</xdr:row>
      <xdr:rowOff>85997</xdr:rowOff>
    </xdr:to>
    <xdr:cxnSp macro="">
      <xdr:nvCxnSpPr>
        <xdr:cNvPr id="81" name="直線コネクタ 80">
          <a:extLst>
            <a:ext uri="{FF2B5EF4-FFF2-40B4-BE49-F238E27FC236}">
              <a16:creationId xmlns:a16="http://schemas.microsoft.com/office/drawing/2014/main" id="{77530F53-8F3B-4951-A6CF-71B94B6C2486}"/>
            </a:ext>
          </a:extLst>
        </xdr:cNvPr>
        <xdr:cNvCxnSpPr/>
      </xdr:nvCxnSpPr>
      <xdr:spPr>
        <a:xfrm>
          <a:off x="2019300" y="675132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164193</xdr:rowOff>
    </xdr:from>
    <xdr:to>
      <xdr:col>6</xdr:col>
      <xdr:colOff>38100</xdr:colOff>
      <xdr:row>39</xdr:row>
      <xdr:rowOff>94343</xdr:rowOff>
    </xdr:to>
    <xdr:sp macro="" textlink="">
      <xdr:nvSpPr>
        <xdr:cNvPr id="82" name="楕円 81">
          <a:extLst>
            <a:ext uri="{FF2B5EF4-FFF2-40B4-BE49-F238E27FC236}">
              <a16:creationId xmlns:a16="http://schemas.microsoft.com/office/drawing/2014/main" id="{BC7C74AD-C30C-408D-BCA5-2DF4F97EF141}"/>
            </a:ext>
          </a:extLst>
        </xdr:cNvPr>
        <xdr:cNvSpPr/>
      </xdr:nvSpPr>
      <xdr:spPr>
        <a:xfrm>
          <a:off x="1079500" y="66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43543</xdr:rowOff>
    </xdr:from>
    <xdr:to>
      <xdr:col>10</xdr:col>
      <xdr:colOff>114300</xdr:colOff>
      <xdr:row>39</xdr:row>
      <xdr:rowOff>64770</xdr:rowOff>
    </xdr:to>
    <xdr:cxnSp macro="">
      <xdr:nvCxnSpPr>
        <xdr:cNvPr id="83" name="直線コネクタ 82">
          <a:extLst>
            <a:ext uri="{FF2B5EF4-FFF2-40B4-BE49-F238E27FC236}">
              <a16:creationId xmlns:a16="http://schemas.microsoft.com/office/drawing/2014/main" id="{CBAF70F3-7CA8-4BF2-B8FD-59798D7FB3BE}"/>
            </a:ext>
          </a:extLst>
        </xdr:cNvPr>
        <xdr:cNvCxnSpPr/>
      </xdr:nvCxnSpPr>
      <xdr:spPr>
        <a:xfrm>
          <a:off x="1130300" y="673009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1E36AD41-F535-4AB0-A82F-FB7EC1C1E511}"/>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5CEBD2A7-2680-4863-9A6B-37FE927A7F42}"/>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96FF9EB5-8BA2-45FD-89B9-0A55C759F8D1}"/>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C963AF95-C6FF-4364-9E3E-4800FDDADFAC}"/>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147518</xdr:rowOff>
    </xdr:from>
    <xdr:ext cx="405111" cy="259045"/>
    <xdr:sp macro="" textlink="">
      <xdr:nvSpPr>
        <xdr:cNvPr id="88" name="n_1mainValue【図書館】&#10;有形固定資産減価償却率">
          <a:extLst>
            <a:ext uri="{FF2B5EF4-FFF2-40B4-BE49-F238E27FC236}">
              <a16:creationId xmlns:a16="http://schemas.microsoft.com/office/drawing/2014/main" id="{CEDE317E-69C1-48AE-B3EE-80A6DE65599A}"/>
            </a:ext>
          </a:extLst>
        </xdr:cNvPr>
        <xdr:cNvSpPr txBox="1"/>
      </xdr:nvSpPr>
      <xdr:spPr>
        <a:xfrm>
          <a:off x="3582044" y="683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127924</xdr:rowOff>
    </xdr:from>
    <xdr:ext cx="405111" cy="259045"/>
    <xdr:sp macro="" textlink="">
      <xdr:nvSpPr>
        <xdr:cNvPr id="89" name="n_2mainValue【図書館】&#10;有形固定資産減価償却率">
          <a:extLst>
            <a:ext uri="{FF2B5EF4-FFF2-40B4-BE49-F238E27FC236}">
              <a16:creationId xmlns:a16="http://schemas.microsoft.com/office/drawing/2014/main" id="{629FAAC2-B9CB-4C2E-B642-6BB5BBF9D523}"/>
            </a:ext>
          </a:extLst>
        </xdr:cNvPr>
        <xdr:cNvSpPr txBox="1"/>
      </xdr:nvSpPr>
      <xdr:spPr>
        <a:xfrm>
          <a:off x="2705744"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106697</xdr:rowOff>
    </xdr:from>
    <xdr:ext cx="405111" cy="259045"/>
    <xdr:sp macro="" textlink="">
      <xdr:nvSpPr>
        <xdr:cNvPr id="90" name="n_3mainValue【図書館】&#10;有形固定資産減価償却率">
          <a:extLst>
            <a:ext uri="{FF2B5EF4-FFF2-40B4-BE49-F238E27FC236}">
              <a16:creationId xmlns:a16="http://schemas.microsoft.com/office/drawing/2014/main" id="{32525F77-8D0C-4DF1-8F8D-0F6E3627F882}"/>
            </a:ext>
          </a:extLst>
        </xdr:cNvPr>
        <xdr:cNvSpPr txBox="1"/>
      </xdr:nvSpPr>
      <xdr:spPr>
        <a:xfrm>
          <a:off x="1816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85470</xdr:rowOff>
    </xdr:from>
    <xdr:ext cx="405111" cy="259045"/>
    <xdr:sp macro="" textlink="">
      <xdr:nvSpPr>
        <xdr:cNvPr id="91" name="n_4mainValue【図書館】&#10;有形固定資産減価償却率">
          <a:extLst>
            <a:ext uri="{FF2B5EF4-FFF2-40B4-BE49-F238E27FC236}">
              <a16:creationId xmlns:a16="http://schemas.microsoft.com/office/drawing/2014/main" id="{105986BB-4252-4B50-A265-E4A28A55403B}"/>
            </a:ext>
          </a:extLst>
        </xdr:cNvPr>
        <xdr:cNvSpPr txBox="1"/>
      </xdr:nvSpPr>
      <xdr:spPr>
        <a:xfrm>
          <a:off x="927744" y="677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9673CBB-707F-4AD7-B2FD-3DDEFC96F74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E3912D9-E773-4A3C-96A7-D49C0981248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9B7A223-4528-47AC-B86C-818D0F2DA9C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BCAEE9E-6050-4C9A-AE4D-71B5C66DED9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303BC50-F43A-4175-B612-FF6C6A2A8C9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AB49B90-40FE-44AC-BC78-360348FDA50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44D9671-6ADD-49B0-9004-923455F7F3D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2398450-38C9-4CA4-9A1A-11712031410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026DD0A-A5B1-46A4-A477-04EB5176CC4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B652D0A-5D8D-4E4B-8802-5FBEE87B8B9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FA5F52C-F813-4D1C-B29F-0AE1943F7FA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5DC1789-920B-4912-B966-F93092617F7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4A11997-D5DE-4E97-B572-85765EFB727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5714906-C7E0-4F72-A687-D574EF44EC9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AC5830B-619D-498A-85ED-C686403E1C4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B37A1A4-904D-48E1-9C7F-A9F8D9BC147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157372C-9725-4F7C-AAAF-C5793CFFA8D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9405E7F-A640-4DF9-A9C1-3A558A670D5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E92337A-EB76-45A6-91EE-9CEC1EEC1B9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35C0760-57FE-433F-B9AB-E485088352B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DC4522D-A8ED-4DFC-A309-5A3CF90F508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41B3026-F6CB-4E97-9757-A4D1EC77AE9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9102BFF4-9812-482E-BD4E-ABDDF56E676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A95B1276-0E4D-4F21-9E8A-55DC9F785A05}"/>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5ED4143-1118-4D60-9E7D-2C8BBAE90202}"/>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BF7F2080-4695-458C-BEFB-42C29E81C414}"/>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D319EAF0-EC49-4C45-A4FC-A46835AD56F2}"/>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CFAC463E-9BD9-4FBD-BA25-E2DBC2515EAF}"/>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FB1CDBD9-7983-4650-B467-CA439A603FD8}"/>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1E9EF449-19EF-4143-90DA-5F2F54BABBB6}"/>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53113252-F125-4C8B-94B2-61A5944326BD}"/>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5C3D83F0-095E-495E-B2B5-531EC659D2C4}"/>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D4231FE2-CF61-4AA1-AB0E-D7B07A1245BD}"/>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FBA315E8-B400-47B5-842B-9BB6F3081DCE}"/>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C90E6FF-78BF-404B-9309-D22179FA260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AD0B611-D88B-4EB0-8A55-B8256C9AE89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896D4EB-C747-465C-BD17-B0F73BD476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2552423-0D28-4081-8462-A12CE0E096C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C5FE351-2946-48C1-B181-1F7CE11474A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59690</xdr:rowOff>
    </xdr:from>
    <xdr:to>
      <xdr:col>55</xdr:col>
      <xdr:colOff>50800</xdr:colOff>
      <xdr:row>41</xdr:row>
      <xdr:rowOff>161290</xdr:rowOff>
    </xdr:to>
    <xdr:sp macro="" textlink="">
      <xdr:nvSpPr>
        <xdr:cNvPr id="131" name="楕円 130">
          <a:extLst>
            <a:ext uri="{FF2B5EF4-FFF2-40B4-BE49-F238E27FC236}">
              <a16:creationId xmlns:a16="http://schemas.microsoft.com/office/drawing/2014/main" id="{EA15C702-03E2-4F18-B957-695431371EA9}"/>
            </a:ext>
          </a:extLst>
        </xdr:cNvPr>
        <xdr:cNvSpPr/>
      </xdr:nvSpPr>
      <xdr:spPr>
        <a:xfrm>
          <a:off x="104267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146067</xdr:rowOff>
    </xdr:from>
    <xdr:ext cx="469744" cy="259045"/>
    <xdr:sp macro="" textlink="">
      <xdr:nvSpPr>
        <xdr:cNvPr id="132" name="【図書館】&#10;一人当たり面積該当値テキスト">
          <a:extLst>
            <a:ext uri="{FF2B5EF4-FFF2-40B4-BE49-F238E27FC236}">
              <a16:creationId xmlns:a16="http://schemas.microsoft.com/office/drawing/2014/main" id="{1B006F42-5022-4D93-AAA1-684E1C7B33A4}"/>
            </a:ext>
          </a:extLst>
        </xdr:cNvPr>
        <xdr:cNvSpPr txBox="1"/>
      </xdr:nvSpPr>
      <xdr:spPr>
        <a:xfrm>
          <a:off x="10515600" y="700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59690</xdr:rowOff>
    </xdr:from>
    <xdr:to>
      <xdr:col>50</xdr:col>
      <xdr:colOff>165100</xdr:colOff>
      <xdr:row>41</xdr:row>
      <xdr:rowOff>161290</xdr:rowOff>
    </xdr:to>
    <xdr:sp macro="" textlink="">
      <xdr:nvSpPr>
        <xdr:cNvPr id="133" name="楕円 132">
          <a:extLst>
            <a:ext uri="{FF2B5EF4-FFF2-40B4-BE49-F238E27FC236}">
              <a16:creationId xmlns:a16="http://schemas.microsoft.com/office/drawing/2014/main" id="{4299340F-F2D2-46A0-90EE-2D1F25E74143}"/>
            </a:ext>
          </a:extLst>
        </xdr:cNvPr>
        <xdr:cNvSpPr/>
      </xdr:nvSpPr>
      <xdr:spPr>
        <a:xfrm>
          <a:off x="9588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110490</xdr:rowOff>
    </xdr:from>
    <xdr:to>
      <xdr:col>55</xdr:col>
      <xdr:colOff>0</xdr:colOff>
      <xdr:row>41</xdr:row>
      <xdr:rowOff>110490</xdr:rowOff>
    </xdr:to>
    <xdr:cxnSp macro="">
      <xdr:nvCxnSpPr>
        <xdr:cNvPr id="134" name="直線コネクタ 133">
          <a:extLst>
            <a:ext uri="{FF2B5EF4-FFF2-40B4-BE49-F238E27FC236}">
              <a16:creationId xmlns:a16="http://schemas.microsoft.com/office/drawing/2014/main" id="{A985264B-28BE-4ACB-BE3E-8804047270D8}"/>
            </a:ext>
          </a:extLst>
        </xdr:cNvPr>
        <xdr:cNvCxnSpPr/>
      </xdr:nvCxnSpPr>
      <xdr:spPr>
        <a:xfrm>
          <a:off x="9639300" y="71399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59690</xdr:rowOff>
    </xdr:from>
    <xdr:to>
      <xdr:col>46</xdr:col>
      <xdr:colOff>38100</xdr:colOff>
      <xdr:row>41</xdr:row>
      <xdr:rowOff>161290</xdr:rowOff>
    </xdr:to>
    <xdr:sp macro="" textlink="">
      <xdr:nvSpPr>
        <xdr:cNvPr id="135" name="楕円 134">
          <a:extLst>
            <a:ext uri="{FF2B5EF4-FFF2-40B4-BE49-F238E27FC236}">
              <a16:creationId xmlns:a16="http://schemas.microsoft.com/office/drawing/2014/main" id="{8632AE7F-1753-46DA-A799-C39FAEE05B62}"/>
            </a:ext>
          </a:extLst>
        </xdr:cNvPr>
        <xdr:cNvSpPr/>
      </xdr:nvSpPr>
      <xdr:spPr>
        <a:xfrm>
          <a:off x="8699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110490</xdr:rowOff>
    </xdr:from>
    <xdr:to>
      <xdr:col>50</xdr:col>
      <xdr:colOff>114300</xdr:colOff>
      <xdr:row>41</xdr:row>
      <xdr:rowOff>110490</xdr:rowOff>
    </xdr:to>
    <xdr:cxnSp macro="">
      <xdr:nvCxnSpPr>
        <xdr:cNvPr id="136" name="直線コネクタ 135">
          <a:extLst>
            <a:ext uri="{FF2B5EF4-FFF2-40B4-BE49-F238E27FC236}">
              <a16:creationId xmlns:a16="http://schemas.microsoft.com/office/drawing/2014/main" id="{B7859E11-4B77-4178-8258-05A81BE1B0B3}"/>
            </a:ext>
          </a:extLst>
        </xdr:cNvPr>
        <xdr:cNvCxnSpPr/>
      </xdr:nvCxnSpPr>
      <xdr:spPr>
        <a:xfrm>
          <a:off x="8750300" y="713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59690</xdr:rowOff>
    </xdr:from>
    <xdr:to>
      <xdr:col>41</xdr:col>
      <xdr:colOff>101600</xdr:colOff>
      <xdr:row>41</xdr:row>
      <xdr:rowOff>161290</xdr:rowOff>
    </xdr:to>
    <xdr:sp macro="" textlink="">
      <xdr:nvSpPr>
        <xdr:cNvPr id="137" name="楕円 136">
          <a:extLst>
            <a:ext uri="{FF2B5EF4-FFF2-40B4-BE49-F238E27FC236}">
              <a16:creationId xmlns:a16="http://schemas.microsoft.com/office/drawing/2014/main" id="{1110A6A6-5B88-4367-AE2C-DCCB742522DC}"/>
            </a:ext>
          </a:extLst>
        </xdr:cNvPr>
        <xdr:cNvSpPr/>
      </xdr:nvSpPr>
      <xdr:spPr>
        <a:xfrm>
          <a:off x="7810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110490</xdr:rowOff>
    </xdr:from>
    <xdr:to>
      <xdr:col>45</xdr:col>
      <xdr:colOff>177800</xdr:colOff>
      <xdr:row>41</xdr:row>
      <xdr:rowOff>110490</xdr:rowOff>
    </xdr:to>
    <xdr:cxnSp macro="">
      <xdr:nvCxnSpPr>
        <xdr:cNvPr id="138" name="直線コネクタ 137">
          <a:extLst>
            <a:ext uri="{FF2B5EF4-FFF2-40B4-BE49-F238E27FC236}">
              <a16:creationId xmlns:a16="http://schemas.microsoft.com/office/drawing/2014/main" id="{0740B58D-2337-4EEB-AF07-72CF9689EAA0}"/>
            </a:ext>
          </a:extLst>
        </xdr:cNvPr>
        <xdr:cNvCxnSpPr/>
      </xdr:nvCxnSpPr>
      <xdr:spPr>
        <a:xfrm>
          <a:off x="7861300" y="713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59690</xdr:rowOff>
    </xdr:from>
    <xdr:to>
      <xdr:col>36</xdr:col>
      <xdr:colOff>165100</xdr:colOff>
      <xdr:row>41</xdr:row>
      <xdr:rowOff>161290</xdr:rowOff>
    </xdr:to>
    <xdr:sp macro="" textlink="">
      <xdr:nvSpPr>
        <xdr:cNvPr id="139" name="楕円 138">
          <a:extLst>
            <a:ext uri="{FF2B5EF4-FFF2-40B4-BE49-F238E27FC236}">
              <a16:creationId xmlns:a16="http://schemas.microsoft.com/office/drawing/2014/main" id="{3A29BEF7-D707-4D5A-AD7F-4CFD9A912231}"/>
            </a:ext>
          </a:extLst>
        </xdr:cNvPr>
        <xdr:cNvSpPr/>
      </xdr:nvSpPr>
      <xdr:spPr>
        <a:xfrm>
          <a:off x="6921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110490</xdr:rowOff>
    </xdr:from>
    <xdr:to>
      <xdr:col>41</xdr:col>
      <xdr:colOff>50800</xdr:colOff>
      <xdr:row>41</xdr:row>
      <xdr:rowOff>110490</xdr:rowOff>
    </xdr:to>
    <xdr:cxnSp macro="">
      <xdr:nvCxnSpPr>
        <xdr:cNvPr id="140" name="直線コネクタ 139">
          <a:extLst>
            <a:ext uri="{FF2B5EF4-FFF2-40B4-BE49-F238E27FC236}">
              <a16:creationId xmlns:a16="http://schemas.microsoft.com/office/drawing/2014/main" id="{A6D31752-B78A-4B4A-9B76-0C9CE05B6739}"/>
            </a:ext>
          </a:extLst>
        </xdr:cNvPr>
        <xdr:cNvCxnSpPr/>
      </xdr:nvCxnSpPr>
      <xdr:spPr>
        <a:xfrm>
          <a:off x="6972300" y="713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7F96495F-DC7B-4A61-A854-F9303967BCC4}"/>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5F27E00B-60E9-442A-A65E-3750D3D37589}"/>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B728E0B8-C965-4C07-8E46-CAC73526D3BB}"/>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FE44E34E-0976-4000-B27A-25BF740A529C}"/>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152417</xdr:rowOff>
    </xdr:from>
    <xdr:ext cx="469744" cy="259045"/>
    <xdr:sp macro="" textlink="">
      <xdr:nvSpPr>
        <xdr:cNvPr id="145" name="n_1mainValue【図書館】&#10;一人当たり面積">
          <a:extLst>
            <a:ext uri="{FF2B5EF4-FFF2-40B4-BE49-F238E27FC236}">
              <a16:creationId xmlns:a16="http://schemas.microsoft.com/office/drawing/2014/main" id="{8EE58065-841D-488D-8624-EB8E08FE0208}"/>
            </a:ext>
          </a:extLst>
        </xdr:cNvPr>
        <xdr:cNvSpPr txBox="1"/>
      </xdr:nvSpPr>
      <xdr:spPr>
        <a:xfrm>
          <a:off x="93917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152417</xdr:rowOff>
    </xdr:from>
    <xdr:ext cx="469744" cy="259045"/>
    <xdr:sp macro="" textlink="">
      <xdr:nvSpPr>
        <xdr:cNvPr id="146" name="n_2mainValue【図書館】&#10;一人当たり面積">
          <a:extLst>
            <a:ext uri="{FF2B5EF4-FFF2-40B4-BE49-F238E27FC236}">
              <a16:creationId xmlns:a16="http://schemas.microsoft.com/office/drawing/2014/main" id="{8551CE54-028A-44B5-B666-DD2E6F10FEFF}"/>
            </a:ext>
          </a:extLst>
        </xdr:cNvPr>
        <xdr:cNvSpPr txBox="1"/>
      </xdr:nvSpPr>
      <xdr:spPr>
        <a:xfrm>
          <a:off x="8515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152417</xdr:rowOff>
    </xdr:from>
    <xdr:ext cx="469744" cy="259045"/>
    <xdr:sp macro="" textlink="">
      <xdr:nvSpPr>
        <xdr:cNvPr id="147" name="n_3mainValue【図書館】&#10;一人当たり面積">
          <a:extLst>
            <a:ext uri="{FF2B5EF4-FFF2-40B4-BE49-F238E27FC236}">
              <a16:creationId xmlns:a16="http://schemas.microsoft.com/office/drawing/2014/main" id="{DD5EA359-0400-4705-8F33-EF30C9E537F2}"/>
            </a:ext>
          </a:extLst>
        </xdr:cNvPr>
        <xdr:cNvSpPr txBox="1"/>
      </xdr:nvSpPr>
      <xdr:spPr>
        <a:xfrm>
          <a:off x="7626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152417</xdr:rowOff>
    </xdr:from>
    <xdr:ext cx="469744" cy="259045"/>
    <xdr:sp macro="" textlink="">
      <xdr:nvSpPr>
        <xdr:cNvPr id="148" name="n_4mainValue【図書館】&#10;一人当たり面積">
          <a:extLst>
            <a:ext uri="{FF2B5EF4-FFF2-40B4-BE49-F238E27FC236}">
              <a16:creationId xmlns:a16="http://schemas.microsoft.com/office/drawing/2014/main" id="{594E9DE3-6A68-4B81-B786-8648842F26BB}"/>
            </a:ext>
          </a:extLst>
        </xdr:cNvPr>
        <xdr:cNvSpPr txBox="1"/>
      </xdr:nvSpPr>
      <xdr:spPr>
        <a:xfrm>
          <a:off x="6737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FE13697-E620-4E00-85C7-DB7BBBDEC3E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57BD39A-2677-4DB7-8C84-3DC5746CE59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0B5DACB-444F-4826-99E5-8367C295CCB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9E9D115-DC72-45F9-B2EA-5B2DBADC6EA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085DDDB-F506-4CB5-9C4A-92CD13FB6FD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4A8AF44-E820-41F0-8DEA-C21F1EFA228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86D8515-42A4-48D2-B168-9BCD2E2C51B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E749DC5-6FC5-4107-ACC6-F68F6DFA67B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D86036A-5162-4E40-9D02-4F12B0870A7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1995F2A-C3F7-4E97-A4A4-32433FED5A0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4BA999A-40F9-445E-A970-98ED68E0184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7808508E-5EF6-4FD4-8BC7-1DCFBFC714E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7BEBC21A-F40E-49E5-BCAA-EF5A8BE406D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F450FE1-B3D9-4C8B-AF54-AE0651542EC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3E38261E-779B-4F1E-9876-FFEAE28E3AC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0282DAF-F90A-41FB-827B-8CC8746ED8E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484E7636-7EC3-451F-82C0-F0934763897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E12106EC-EC0B-4E3D-9998-0395A23FFFD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5E4D64BE-F6BE-4EBB-9350-5E0C4BE4568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610CF075-38CF-411C-9648-B9315951887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965971D7-CFE2-4622-9C84-D827A9BD0BE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6D2B6352-6E6F-48F9-BEB4-CD137F3F737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81541C79-5792-4746-BB56-885416D79B0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04DCA6B-3F98-484E-8D71-D3C7F9EDC7A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D4B40CB9-77D0-4A7E-B49C-AA1D4CB5F91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F3232AF-FC12-427A-9404-D6AB0D25B1BC}"/>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E9C5DA10-97BD-4A41-8E27-75474348381D}"/>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EEC3B46A-B07F-48F3-8187-CFCFD4CA3678}"/>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B4C093B0-5757-43EB-97B8-03BA4B404C32}"/>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5E29040D-BF30-43D0-948D-5B89D59A1B56}"/>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DA132CFC-047C-464D-9534-5773F1BAEC00}"/>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DC45B287-D53E-4D6D-A356-28F9B20EAD4F}"/>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DE561040-A488-433C-BF68-F130CB410314}"/>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D90057B-58AC-486E-845E-794498A7813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E44A65F8-A556-4AD8-A504-D35D911E9204}"/>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2C5A733C-BF19-4A8D-BFF2-57ECE3AB53EE}"/>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7858F54-4962-4509-A0EE-1AB15A4088C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A7EE233-DF9B-429D-9FBA-748575C5630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5CB2559-5948-4FE0-A5F0-F726535C2AE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778F4DF-9442-4D84-BA17-40E78E880EE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7853BCE-A411-4B1D-89AD-40C9E9E8798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105954</xdr:rowOff>
    </xdr:from>
    <xdr:to>
      <xdr:col>24</xdr:col>
      <xdr:colOff>114300</xdr:colOff>
      <xdr:row>62</xdr:row>
      <xdr:rowOff>36104</xdr:rowOff>
    </xdr:to>
    <xdr:sp macro="" textlink="">
      <xdr:nvSpPr>
        <xdr:cNvPr id="190" name="楕円 189">
          <a:extLst>
            <a:ext uri="{FF2B5EF4-FFF2-40B4-BE49-F238E27FC236}">
              <a16:creationId xmlns:a16="http://schemas.microsoft.com/office/drawing/2014/main" id="{1CC9678C-26AE-416E-A0F8-4E6E7FD60839}"/>
            </a:ext>
          </a:extLst>
        </xdr:cNvPr>
        <xdr:cNvSpPr/>
      </xdr:nvSpPr>
      <xdr:spPr>
        <a:xfrm>
          <a:off x="458470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84381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22FC58C7-0396-462B-B3DE-CFD67F002F22}"/>
            </a:ext>
          </a:extLst>
        </xdr:cNvPr>
        <xdr:cNvSpPr txBox="1"/>
      </xdr:nvSpPr>
      <xdr:spPr>
        <a:xfrm>
          <a:off x="4673600"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92" name="楕円 191">
          <a:extLst>
            <a:ext uri="{FF2B5EF4-FFF2-40B4-BE49-F238E27FC236}">
              <a16:creationId xmlns:a16="http://schemas.microsoft.com/office/drawing/2014/main" id="{8544C112-1CC5-46E1-A469-0F090225F3F3}"/>
            </a:ext>
          </a:extLst>
        </xdr:cNvPr>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156754</xdr:rowOff>
    </xdr:to>
    <xdr:cxnSp macro="">
      <xdr:nvCxnSpPr>
        <xdr:cNvPr id="193" name="直線コネクタ 192">
          <a:extLst>
            <a:ext uri="{FF2B5EF4-FFF2-40B4-BE49-F238E27FC236}">
              <a16:creationId xmlns:a16="http://schemas.microsoft.com/office/drawing/2014/main" id="{8DA7ECD2-8D0D-439F-AC69-24D69760202D}"/>
            </a:ext>
          </a:extLst>
        </xdr:cNvPr>
        <xdr:cNvCxnSpPr/>
      </xdr:nvCxnSpPr>
      <xdr:spPr>
        <a:xfrm>
          <a:off x="3797300" y="10561320"/>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7983</xdr:rowOff>
    </xdr:from>
    <xdr:to>
      <xdr:col>15</xdr:col>
      <xdr:colOff>101600</xdr:colOff>
      <xdr:row>61</xdr:row>
      <xdr:rowOff>109583</xdr:rowOff>
    </xdr:to>
    <xdr:sp macro="" textlink="">
      <xdr:nvSpPr>
        <xdr:cNvPr id="194" name="楕円 193">
          <a:extLst>
            <a:ext uri="{FF2B5EF4-FFF2-40B4-BE49-F238E27FC236}">
              <a16:creationId xmlns:a16="http://schemas.microsoft.com/office/drawing/2014/main" id="{7C640356-AE6D-4B16-9518-0738AABE7A25}"/>
            </a:ext>
          </a:extLst>
        </xdr:cNvPr>
        <xdr:cNvSpPr/>
      </xdr:nvSpPr>
      <xdr:spPr>
        <a:xfrm>
          <a:off x="2857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58783</xdr:rowOff>
    </xdr:from>
    <xdr:to>
      <xdr:col>19</xdr:col>
      <xdr:colOff>177800</xdr:colOff>
      <xdr:row>61</xdr:row>
      <xdr:rowOff>102870</xdr:rowOff>
    </xdr:to>
    <xdr:cxnSp macro="">
      <xdr:nvCxnSpPr>
        <xdr:cNvPr id="195" name="直線コネクタ 194">
          <a:extLst>
            <a:ext uri="{FF2B5EF4-FFF2-40B4-BE49-F238E27FC236}">
              <a16:creationId xmlns:a16="http://schemas.microsoft.com/office/drawing/2014/main" id="{96F41653-3CE8-489E-890D-150410B2D86E}"/>
            </a:ext>
          </a:extLst>
        </xdr:cNvPr>
        <xdr:cNvCxnSpPr/>
      </xdr:nvCxnSpPr>
      <xdr:spPr>
        <a:xfrm>
          <a:off x="2908300" y="1051723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60234</xdr:rowOff>
    </xdr:from>
    <xdr:to>
      <xdr:col>10</xdr:col>
      <xdr:colOff>165100</xdr:colOff>
      <xdr:row>61</xdr:row>
      <xdr:rowOff>161834</xdr:rowOff>
    </xdr:to>
    <xdr:sp macro="" textlink="">
      <xdr:nvSpPr>
        <xdr:cNvPr id="196" name="楕円 195">
          <a:extLst>
            <a:ext uri="{FF2B5EF4-FFF2-40B4-BE49-F238E27FC236}">
              <a16:creationId xmlns:a16="http://schemas.microsoft.com/office/drawing/2014/main" id="{634AA226-0005-4C75-B5CD-87CADB0671BD}"/>
            </a:ext>
          </a:extLst>
        </xdr:cNvPr>
        <xdr:cNvSpPr/>
      </xdr:nvSpPr>
      <xdr:spPr>
        <a:xfrm>
          <a:off x="19685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58783</xdr:rowOff>
    </xdr:from>
    <xdr:to>
      <xdr:col>15</xdr:col>
      <xdr:colOff>50800</xdr:colOff>
      <xdr:row>61</xdr:row>
      <xdr:rowOff>111034</xdr:rowOff>
    </xdr:to>
    <xdr:cxnSp macro="">
      <xdr:nvCxnSpPr>
        <xdr:cNvPr id="197" name="直線コネクタ 196">
          <a:extLst>
            <a:ext uri="{FF2B5EF4-FFF2-40B4-BE49-F238E27FC236}">
              <a16:creationId xmlns:a16="http://schemas.microsoft.com/office/drawing/2014/main" id="{63FE55B0-E2B3-490C-A680-0CDB184B6AC8}"/>
            </a:ext>
          </a:extLst>
        </xdr:cNvPr>
        <xdr:cNvCxnSpPr/>
      </xdr:nvCxnSpPr>
      <xdr:spPr>
        <a:xfrm flipV="1">
          <a:off x="2019300" y="1051723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8" name="楕円 197">
          <a:extLst>
            <a:ext uri="{FF2B5EF4-FFF2-40B4-BE49-F238E27FC236}">
              <a16:creationId xmlns:a16="http://schemas.microsoft.com/office/drawing/2014/main" id="{975D446A-0BAA-423E-ACD3-13572A2DEB8D}"/>
            </a:ext>
          </a:extLst>
        </xdr:cNvPr>
        <xdr:cNvSpPr/>
      </xdr:nvSpPr>
      <xdr:spPr>
        <a:xfrm>
          <a:off x="1079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111034</xdr:rowOff>
    </xdr:to>
    <xdr:cxnSp macro="">
      <xdr:nvCxnSpPr>
        <xdr:cNvPr id="199" name="直線コネクタ 198">
          <a:extLst>
            <a:ext uri="{FF2B5EF4-FFF2-40B4-BE49-F238E27FC236}">
              <a16:creationId xmlns:a16="http://schemas.microsoft.com/office/drawing/2014/main" id="{C7F9B3F4-D518-46B9-990C-F28548B07450}"/>
            </a:ext>
          </a:extLst>
        </xdr:cNvPr>
        <xdr:cNvCxnSpPr/>
      </xdr:nvCxnSpPr>
      <xdr:spPr>
        <a:xfrm>
          <a:off x="1130300" y="1053846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895FA2BD-03C6-4943-9755-2A2C65FE5375}"/>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24209A7A-FE65-4E65-8BB1-3FB8379815FB}"/>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EF090C4D-8922-4313-8DC6-2ABB9B1F2537}"/>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326534AA-A0DB-4791-B2A3-26740F9C4CCB}"/>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4" name="n_1mainValue【体育館・プール】&#10;有形固定資産減価償却率">
          <a:extLst>
            <a:ext uri="{FF2B5EF4-FFF2-40B4-BE49-F238E27FC236}">
              <a16:creationId xmlns:a16="http://schemas.microsoft.com/office/drawing/2014/main" id="{268EA1FE-A5B2-47F0-9A80-6B488868AA93}"/>
            </a:ext>
          </a:extLst>
        </xdr:cNvPr>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126110</xdr:rowOff>
    </xdr:from>
    <xdr:ext cx="405111" cy="259045"/>
    <xdr:sp macro="" textlink="">
      <xdr:nvSpPr>
        <xdr:cNvPr id="205" name="n_2mainValue【体育館・プール】&#10;有形固定資産減価償却率">
          <a:extLst>
            <a:ext uri="{FF2B5EF4-FFF2-40B4-BE49-F238E27FC236}">
              <a16:creationId xmlns:a16="http://schemas.microsoft.com/office/drawing/2014/main" id="{DB2072F1-3DA6-4871-AD0C-6A5F8F584CFB}"/>
            </a:ext>
          </a:extLst>
        </xdr:cNvPr>
        <xdr:cNvSpPr txBox="1"/>
      </xdr:nvSpPr>
      <xdr:spPr>
        <a:xfrm>
          <a:off x="2705744" y="1024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152961</xdr:rowOff>
    </xdr:from>
    <xdr:ext cx="405111" cy="259045"/>
    <xdr:sp macro="" textlink="">
      <xdr:nvSpPr>
        <xdr:cNvPr id="206" name="n_3mainValue【体育館・プール】&#10;有形固定資産減価償却率">
          <a:extLst>
            <a:ext uri="{FF2B5EF4-FFF2-40B4-BE49-F238E27FC236}">
              <a16:creationId xmlns:a16="http://schemas.microsoft.com/office/drawing/2014/main" id="{2EB36169-BF12-4E0F-B522-10EC5F1196A4}"/>
            </a:ext>
          </a:extLst>
        </xdr:cNvPr>
        <xdr:cNvSpPr txBox="1"/>
      </xdr:nvSpPr>
      <xdr:spPr>
        <a:xfrm>
          <a:off x="181674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7" name="n_4mainValue【体育館・プール】&#10;有形固定資産減価償却率">
          <a:extLst>
            <a:ext uri="{FF2B5EF4-FFF2-40B4-BE49-F238E27FC236}">
              <a16:creationId xmlns:a16="http://schemas.microsoft.com/office/drawing/2014/main" id="{A41B3FAD-1C86-4345-9056-0DBEA63F8776}"/>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EEBD381-9EA1-43A0-8B96-978541467BD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8D4D2287-1EF3-43AC-A38E-B0FA33DDC02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DE2AAA0-511C-4198-B405-DE14EE61D34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748D74A5-3B92-42C0-B630-10AC29E79EB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B55A467-08CF-49B0-B78E-A3AE1EA9CD0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46B3D50D-038B-44E0-88A9-A9A5B9AA5B5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3839F001-169B-4361-8F29-E22302768D7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A057B3B-D00C-4EB8-935F-10D8EF96D2A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B7CB207-7F27-4434-BABF-693805D4957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FDDCBE6-1CA1-49ED-A367-1AC6F91BD1C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7402FB84-E665-493F-9C3D-2382F186096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E24B81FD-D8B9-4E6F-9CCA-49DFE4E0E9C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1C0494BA-FB1F-4AD4-92AC-3D9A6F6D9E9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B4B9AC13-F513-4EC5-A82B-7C20434362E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5DC25AAA-8B40-4C48-8972-5CD06B4BF48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24ED9AF8-5810-4739-8CEE-45909F30AC3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9E5AA5B-EDD4-405A-B10D-AE0925373A0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BE378B16-253B-4A05-AEF4-52071459E11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83CB8297-4EA4-43EB-BF31-9576AF3DFAD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FF51EB50-6CC5-4C42-B66C-0756732B17E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92574AEF-3FF0-4DBF-B0D5-1221A543786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04D410E-39C2-4DBF-BC5D-1BBEE44E32C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A6A37972-5815-43D0-86F9-2A4F6C7BE92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14D6F20E-9738-4DF4-B3F2-7DDAF8D05DF6}"/>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83A5756B-9751-435D-BCED-C6E157730975}"/>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DD6006B9-DE8F-41FD-91F9-7579CADC7FD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B9B503F5-9AEC-43C1-AB00-EC18F5310452}"/>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1D1869D9-5677-410E-B443-6AC04707132B}"/>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99F10E62-E8D0-492F-9A4F-2965A646D2C9}"/>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B1C2A1DB-AEAC-4C45-B48A-4E22549365AC}"/>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5EE28299-E267-48CA-A3E0-1D041AFC1391}"/>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A636F615-C8F0-4483-8591-E52227674663}"/>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F82F10A5-5632-4AC6-9019-9D7B167E4C3E}"/>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79CE5BB6-FEFA-47D8-9CEA-BD1A36AA885A}"/>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34FBA20-A121-480E-81BA-554008596EC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FA152B8-5478-4D57-B0D1-759C95CBB16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09FDF66-AFFA-4258-BFAA-CC9DAB9C642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7D3E029-562A-43FB-8FE6-B62BC84F18E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7BB1AE8-CF16-475E-A2AA-E5258D8B4A3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55880</xdr:rowOff>
    </xdr:from>
    <xdr:to>
      <xdr:col>55</xdr:col>
      <xdr:colOff>50800</xdr:colOff>
      <xdr:row>61</xdr:row>
      <xdr:rowOff>157480</xdr:rowOff>
    </xdr:to>
    <xdr:sp macro="" textlink="">
      <xdr:nvSpPr>
        <xdr:cNvPr id="247" name="楕円 246">
          <a:extLst>
            <a:ext uri="{FF2B5EF4-FFF2-40B4-BE49-F238E27FC236}">
              <a16:creationId xmlns:a16="http://schemas.microsoft.com/office/drawing/2014/main" id="{6F329578-5967-4711-B5D4-FA32B0775CC4}"/>
            </a:ext>
          </a:extLst>
        </xdr:cNvPr>
        <xdr:cNvSpPr/>
      </xdr:nvSpPr>
      <xdr:spPr>
        <a:xfrm>
          <a:off x="104267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78757</xdr:rowOff>
    </xdr:from>
    <xdr:ext cx="469744" cy="259045"/>
    <xdr:sp macro="" textlink="">
      <xdr:nvSpPr>
        <xdr:cNvPr id="248" name="【体育館・プール】&#10;一人当たり面積該当値テキスト">
          <a:extLst>
            <a:ext uri="{FF2B5EF4-FFF2-40B4-BE49-F238E27FC236}">
              <a16:creationId xmlns:a16="http://schemas.microsoft.com/office/drawing/2014/main" id="{FB3D870F-BCDC-4B08-8DC8-0074E3095DE5}"/>
            </a:ext>
          </a:extLst>
        </xdr:cNvPr>
        <xdr:cNvSpPr txBox="1"/>
      </xdr:nvSpPr>
      <xdr:spPr>
        <a:xfrm>
          <a:off x="10515600"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55880</xdr:rowOff>
    </xdr:from>
    <xdr:to>
      <xdr:col>50</xdr:col>
      <xdr:colOff>165100</xdr:colOff>
      <xdr:row>61</xdr:row>
      <xdr:rowOff>157480</xdr:rowOff>
    </xdr:to>
    <xdr:sp macro="" textlink="">
      <xdr:nvSpPr>
        <xdr:cNvPr id="249" name="楕円 248">
          <a:extLst>
            <a:ext uri="{FF2B5EF4-FFF2-40B4-BE49-F238E27FC236}">
              <a16:creationId xmlns:a16="http://schemas.microsoft.com/office/drawing/2014/main" id="{71DF4D83-B6F2-4A5D-B7BE-F2E846B38E72}"/>
            </a:ext>
          </a:extLst>
        </xdr:cNvPr>
        <xdr:cNvSpPr/>
      </xdr:nvSpPr>
      <xdr:spPr>
        <a:xfrm>
          <a:off x="9588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106680</xdr:rowOff>
    </xdr:from>
    <xdr:to>
      <xdr:col>55</xdr:col>
      <xdr:colOff>0</xdr:colOff>
      <xdr:row>61</xdr:row>
      <xdr:rowOff>106680</xdr:rowOff>
    </xdr:to>
    <xdr:cxnSp macro="">
      <xdr:nvCxnSpPr>
        <xdr:cNvPr id="250" name="直線コネクタ 249">
          <a:extLst>
            <a:ext uri="{FF2B5EF4-FFF2-40B4-BE49-F238E27FC236}">
              <a16:creationId xmlns:a16="http://schemas.microsoft.com/office/drawing/2014/main" id="{13566579-C7DD-4BCD-A514-C43139F14A16}"/>
            </a:ext>
          </a:extLst>
        </xdr:cNvPr>
        <xdr:cNvCxnSpPr/>
      </xdr:nvCxnSpPr>
      <xdr:spPr>
        <a:xfrm>
          <a:off x="9639300" y="10565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55880</xdr:rowOff>
    </xdr:from>
    <xdr:to>
      <xdr:col>46</xdr:col>
      <xdr:colOff>38100</xdr:colOff>
      <xdr:row>61</xdr:row>
      <xdr:rowOff>157480</xdr:rowOff>
    </xdr:to>
    <xdr:sp macro="" textlink="">
      <xdr:nvSpPr>
        <xdr:cNvPr id="251" name="楕円 250">
          <a:extLst>
            <a:ext uri="{FF2B5EF4-FFF2-40B4-BE49-F238E27FC236}">
              <a16:creationId xmlns:a16="http://schemas.microsoft.com/office/drawing/2014/main" id="{4BB93465-01A4-42BA-A4E7-C553CBD089B4}"/>
            </a:ext>
          </a:extLst>
        </xdr:cNvPr>
        <xdr:cNvSpPr/>
      </xdr:nvSpPr>
      <xdr:spPr>
        <a:xfrm>
          <a:off x="8699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106680</xdr:rowOff>
    </xdr:from>
    <xdr:to>
      <xdr:col>50</xdr:col>
      <xdr:colOff>114300</xdr:colOff>
      <xdr:row>61</xdr:row>
      <xdr:rowOff>106680</xdr:rowOff>
    </xdr:to>
    <xdr:cxnSp macro="">
      <xdr:nvCxnSpPr>
        <xdr:cNvPr id="252" name="直線コネクタ 251">
          <a:extLst>
            <a:ext uri="{FF2B5EF4-FFF2-40B4-BE49-F238E27FC236}">
              <a16:creationId xmlns:a16="http://schemas.microsoft.com/office/drawing/2014/main" id="{59869820-CE89-4929-9409-F4F173E2A095}"/>
            </a:ext>
          </a:extLst>
        </xdr:cNvPr>
        <xdr:cNvCxnSpPr/>
      </xdr:nvCxnSpPr>
      <xdr:spPr>
        <a:xfrm>
          <a:off x="8750300" y="10565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57785</xdr:rowOff>
    </xdr:from>
    <xdr:to>
      <xdr:col>41</xdr:col>
      <xdr:colOff>101600</xdr:colOff>
      <xdr:row>61</xdr:row>
      <xdr:rowOff>159385</xdr:rowOff>
    </xdr:to>
    <xdr:sp macro="" textlink="">
      <xdr:nvSpPr>
        <xdr:cNvPr id="253" name="楕円 252">
          <a:extLst>
            <a:ext uri="{FF2B5EF4-FFF2-40B4-BE49-F238E27FC236}">
              <a16:creationId xmlns:a16="http://schemas.microsoft.com/office/drawing/2014/main" id="{0FCFF8C6-741F-476D-8F7D-DE72443E1CFC}"/>
            </a:ext>
          </a:extLst>
        </xdr:cNvPr>
        <xdr:cNvSpPr/>
      </xdr:nvSpPr>
      <xdr:spPr>
        <a:xfrm>
          <a:off x="78105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106680</xdr:rowOff>
    </xdr:from>
    <xdr:to>
      <xdr:col>45</xdr:col>
      <xdr:colOff>177800</xdr:colOff>
      <xdr:row>61</xdr:row>
      <xdr:rowOff>108585</xdr:rowOff>
    </xdr:to>
    <xdr:cxnSp macro="">
      <xdr:nvCxnSpPr>
        <xdr:cNvPr id="254" name="直線コネクタ 253">
          <a:extLst>
            <a:ext uri="{FF2B5EF4-FFF2-40B4-BE49-F238E27FC236}">
              <a16:creationId xmlns:a16="http://schemas.microsoft.com/office/drawing/2014/main" id="{6E0C657D-44C6-4249-B9D0-F9F6F37E3CDD}"/>
            </a:ext>
          </a:extLst>
        </xdr:cNvPr>
        <xdr:cNvCxnSpPr/>
      </xdr:nvCxnSpPr>
      <xdr:spPr>
        <a:xfrm flipV="1">
          <a:off x="7861300" y="105651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52070</xdr:rowOff>
    </xdr:from>
    <xdr:to>
      <xdr:col>36</xdr:col>
      <xdr:colOff>165100</xdr:colOff>
      <xdr:row>61</xdr:row>
      <xdr:rowOff>153670</xdr:rowOff>
    </xdr:to>
    <xdr:sp macro="" textlink="">
      <xdr:nvSpPr>
        <xdr:cNvPr id="255" name="楕円 254">
          <a:extLst>
            <a:ext uri="{FF2B5EF4-FFF2-40B4-BE49-F238E27FC236}">
              <a16:creationId xmlns:a16="http://schemas.microsoft.com/office/drawing/2014/main" id="{CAE9C8A5-A7CF-4092-91C2-CF6BA6AC0891}"/>
            </a:ext>
          </a:extLst>
        </xdr:cNvPr>
        <xdr:cNvSpPr/>
      </xdr:nvSpPr>
      <xdr:spPr>
        <a:xfrm>
          <a:off x="6921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102870</xdr:rowOff>
    </xdr:from>
    <xdr:to>
      <xdr:col>41</xdr:col>
      <xdr:colOff>50800</xdr:colOff>
      <xdr:row>61</xdr:row>
      <xdr:rowOff>108585</xdr:rowOff>
    </xdr:to>
    <xdr:cxnSp macro="">
      <xdr:nvCxnSpPr>
        <xdr:cNvPr id="256" name="直線コネクタ 255">
          <a:extLst>
            <a:ext uri="{FF2B5EF4-FFF2-40B4-BE49-F238E27FC236}">
              <a16:creationId xmlns:a16="http://schemas.microsoft.com/office/drawing/2014/main" id="{429CD76D-6997-465D-9F23-8CFA0192B399}"/>
            </a:ext>
          </a:extLst>
        </xdr:cNvPr>
        <xdr:cNvCxnSpPr/>
      </xdr:nvCxnSpPr>
      <xdr:spPr>
        <a:xfrm>
          <a:off x="6972300" y="105613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48A58BA2-E76B-4E3C-A78B-4E472014EDE4}"/>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A3248318-4DB1-4895-A7F0-C4E2135A9178}"/>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602085BF-9A21-4E00-ACC2-79D9BC6FAA12}"/>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D042991F-BDE1-4675-8D2A-998F8E1639FB}"/>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2557</xdr:rowOff>
    </xdr:from>
    <xdr:ext cx="469744" cy="259045"/>
    <xdr:sp macro="" textlink="">
      <xdr:nvSpPr>
        <xdr:cNvPr id="261" name="n_1mainValue【体育館・プール】&#10;一人当たり面積">
          <a:extLst>
            <a:ext uri="{FF2B5EF4-FFF2-40B4-BE49-F238E27FC236}">
              <a16:creationId xmlns:a16="http://schemas.microsoft.com/office/drawing/2014/main" id="{2AD0617B-8313-4FFF-8AB8-E7725D205CAE}"/>
            </a:ext>
          </a:extLst>
        </xdr:cNvPr>
        <xdr:cNvSpPr txBox="1"/>
      </xdr:nvSpPr>
      <xdr:spPr>
        <a:xfrm>
          <a:off x="9391727"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2557</xdr:rowOff>
    </xdr:from>
    <xdr:ext cx="469744" cy="259045"/>
    <xdr:sp macro="" textlink="">
      <xdr:nvSpPr>
        <xdr:cNvPr id="262" name="n_2mainValue【体育館・プール】&#10;一人当たり面積">
          <a:extLst>
            <a:ext uri="{FF2B5EF4-FFF2-40B4-BE49-F238E27FC236}">
              <a16:creationId xmlns:a16="http://schemas.microsoft.com/office/drawing/2014/main" id="{8F3B51CD-4F0F-41FE-AF46-EC1613F31D95}"/>
            </a:ext>
          </a:extLst>
        </xdr:cNvPr>
        <xdr:cNvSpPr txBox="1"/>
      </xdr:nvSpPr>
      <xdr:spPr>
        <a:xfrm>
          <a:off x="8515427"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4462</xdr:rowOff>
    </xdr:from>
    <xdr:ext cx="469744" cy="259045"/>
    <xdr:sp macro="" textlink="">
      <xdr:nvSpPr>
        <xdr:cNvPr id="263" name="n_3mainValue【体育館・プール】&#10;一人当たり面積">
          <a:extLst>
            <a:ext uri="{FF2B5EF4-FFF2-40B4-BE49-F238E27FC236}">
              <a16:creationId xmlns:a16="http://schemas.microsoft.com/office/drawing/2014/main" id="{308D1D03-8139-40A8-8F86-E2073404FBE4}"/>
            </a:ext>
          </a:extLst>
        </xdr:cNvPr>
        <xdr:cNvSpPr txBox="1"/>
      </xdr:nvSpPr>
      <xdr:spPr>
        <a:xfrm>
          <a:off x="7626427" y="1029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170197</xdr:rowOff>
    </xdr:from>
    <xdr:ext cx="469744" cy="259045"/>
    <xdr:sp macro="" textlink="">
      <xdr:nvSpPr>
        <xdr:cNvPr id="264" name="n_4mainValue【体育館・プール】&#10;一人当たり面積">
          <a:extLst>
            <a:ext uri="{FF2B5EF4-FFF2-40B4-BE49-F238E27FC236}">
              <a16:creationId xmlns:a16="http://schemas.microsoft.com/office/drawing/2014/main" id="{3314AA71-2833-4967-BEA1-141E8A629E86}"/>
            </a:ext>
          </a:extLst>
        </xdr:cNvPr>
        <xdr:cNvSpPr txBox="1"/>
      </xdr:nvSpPr>
      <xdr:spPr>
        <a:xfrm>
          <a:off x="67374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1B9AFE03-2FB7-4587-9413-4A7F895F9C6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2073010A-083B-4B54-A05D-6BF6D622878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87497A1-88C6-481A-A68C-2A8B96E4649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131B33B6-E8A9-4841-A7E8-83140F4C370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5DA77AD8-837E-47F2-B4CD-53226FFB95B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63F1C409-CB2E-404E-96FE-FBF34EDD13D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619386E-9694-452A-AFDB-F526BAF227E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742DE2C1-96EC-4909-B48B-4E1B068255A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A246A173-44EF-458E-8FF5-0FC0A871AFA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8BDD9EE0-F67B-4266-8B2B-2DBE7042816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1E571194-29F3-4F14-A1EC-A36360BB10B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6D5E1F12-7E1C-4F03-AFC8-9D949E99F4E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BC00049F-3CFF-4C78-A13E-CC7592C7188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65990D7-D9CD-479E-A70C-DA1406DA1FA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C93DB859-1B59-42BD-ACB6-BA48E807657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395FE8F4-8EFF-4904-B39C-E3A5C4B9B7B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70BF1BE2-347F-495E-8107-73011C8F956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47053455-4CEE-47AC-B2A6-68FF759E99F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1B77D949-A620-4FA1-A7AD-7B94691303C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6AA65F29-0343-43D9-A0FA-E4E4AFA2BF9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47C8A56A-C113-4550-9A1F-14E7F20B2B9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DD1FABE2-2379-44DF-A3C3-B5926BB1A21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250FB8F1-2D7A-46C2-9AE8-B23A4C486E7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C880ECD-9871-4935-A0EF-05508A07F2E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965EBBFD-E8FC-4454-9DA7-08843941B731}"/>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C1CD0CC1-9491-4AD1-B522-EDAA96C355A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F69662B9-6EEC-4D15-9761-FF3FE0E92C9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1D0AD621-16B1-4198-8FC5-3DE0EE438943}"/>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7208359A-77C5-4CA5-AD74-9E7DE3308A20}"/>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C95AAFA-861D-4CBE-83C3-B95C64939163}"/>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E65E7A6D-CF1D-4574-B74E-1F224CE050A1}"/>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2EE8DF33-C9D0-48C9-A73B-939652554DF2}"/>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0BE54062-793E-4075-AFD9-D6057DB96429}"/>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10DA9D6D-79D0-4A47-9076-49651B155FAE}"/>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113A873A-E59F-41D8-AE3C-488116846A95}"/>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1CAF64F-D3E5-4F0D-96B6-9D6A9291F5F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0734C0A-C35E-4FCB-B611-4D1C3B0CD22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F7B3E4F-BD6C-4087-8319-F064C2ACBDA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330447D-E1B6-44BE-9607-C062CF6B40C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11E498A-9DE3-446C-9D99-E5BB597CF07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305" name="楕円 304">
          <a:extLst>
            <a:ext uri="{FF2B5EF4-FFF2-40B4-BE49-F238E27FC236}">
              <a16:creationId xmlns:a16="http://schemas.microsoft.com/office/drawing/2014/main" id="{6F91D07F-ACAF-4FED-AB50-63CBACDBA39E}"/>
            </a:ext>
          </a:extLst>
        </xdr:cNvPr>
        <xdr:cNvSpPr/>
      </xdr:nvSpPr>
      <xdr:spPr>
        <a:xfrm>
          <a:off x="4584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33038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5E41457B-9D40-4A8E-A289-488E3ACA88DA}"/>
            </a:ext>
          </a:extLst>
        </xdr:cNvPr>
        <xdr:cNvSpPr txBox="1"/>
      </xdr:nvSpPr>
      <xdr:spPr>
        <a:xfrm>
          <a:off x="4673600"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122555</xdr:rowOff>
    </xdr:from>
    <xdr:to>
      <xdr:col>20</xdr:col>
      <xdr:colOff>38100</xdr:colOff>
      <xdr:row>82</xdr:row>
      <xdr:rowOff>52705</xdr:rowOff>
    </xdr:to>
    <xdr:sp macro="" textlink="">
      <xdr:nvSpPr>
        <xdr:cNvPr id="307" name="楕円 306">
          <a:extLst>
            <a:ext uri="{FF2B5EF4-FFF2-40B4-BE49-F238E27FC236}">
              <a16:creationId xmlns:a16="http://schemas.microsoft.com/office/drawing/2014/main" id="{93274402-354F-4FAF-A2B4-B4159B2AA136}"/>
            </a:ext>
          </a:extLst>
        </xdr:cNvPr>
        <xdr:cNvSpPr/>
      </xdr:nvSpPr>
      <xdr:spPr>
        <a:xfrm>
          <a:off x="3746500" y="140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1905</xdr:rowOff>
    </xdr:from>
    <xdr:to>
      <xdr:col>24</xdr:col>
      <xdr:colOff>63500</xdr:colOff>
      <xdr:row>82</xdr:row>
      <xdr:rowOff>60961</xdr:rowOff>
    </xdr:to>
    <xdr:cxnSp macro="">
      <xdr:nvCxnSpPr>
        <xdr:cNvPr id="308" name="直線コネクタ 307">
          <a:extLst>
            <a:ext uri="{FF2B5EF4-FFF2-40B4-BE49-F238E27FC236}">
              <a16:creationId xmlns:a16="http://schemas.microsoft.com/office/drawing/2014/main" id="{63782658-3923-4327-99C4-CFC8BC1EE400}"/>
            </a:ext>
          </a:extLst>
        </xdr:cNvPr>
        <xdr:cNvCxnSpPr/>
      </xdr:nvCxnSpPr>
      <xdr:spPr>
        <a:xfrm>
          <a:off x="3797300" y="14060805"/>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80645</xdr:rowOff>
    </xdr:from>
    <xdr:to>
      <xdr:col>15</xdr:col>
      <xdr:colOff>101600</xdr:colOff>
      <xdr:row>82</xdr:row>
      <xdr:rowOff>10795</xdr:rowOff>
    </xdr:to>
    <xdr:sp macro="" textlink="">
      <xdr:nvSpPr>
        <xdr:cNvPr id="309" name="楕円 308">
          <a:extLst>
            <a:ext uri="{FF2B5EF4-FFF2-40B4-BE49-F238E27FC236}">
              <a16:creationId xmlns:a16="http://schemas.microsoft.com/office/drawing/2014/main" id="{7FE2BC54-28BB-474C-BFC9-C27ED1FBFDFA}"/>
            </a:ext>
          </a:extLst>
        </xdr:cNvPr>
        <xdr:cNvSpPr/>
      </xdr:nvSpPr>
      <xdr:spPr>
        <a:xfrm>
          <a:off x="28575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131445</xdr:rowOff>
    </xdr:from>
    <xdr:to>
      <xdr:col>19</xdr:col>
      <xdr:colOff>177800</xdr:colOff>
      <xdr:row>82</xdr:row>
      <xdr:rowOff>1905</xdr:rowOff>
    </xdr:to>
    <xdr:cxnSp macro="">
      <xdr:nvCxnSpPr>
        <xdr:cNvPr id="310" name="直線コネクタ 309">
          <a:extLst>
            <a:ext uri="{FF2B5EF4-FFF2-40B4-BE49-F238E27FC236}">
              <a16:creationId xmlns:a16="http://schemas.microsoft.com/office/drawing/2014/main" id="{D05750FE-DBE0-4864-AAEF-AEF8260E8CA9}"/>
            </a:ext>
          </a:extLst>
        </xdr:cNvPr>
        <xdr:cNvCxnSpPr/>
      </xdr:nvCxnSpPr>
      <xdr:spPr>
        <a:xfrm>
          <a:off x="2908300" y="140188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63500</xdr:rowOff>
    </xdr:from>
    <xdr:to>
      <xdr:col>10</xdr:col>
      <xdr:colOff>165100</xdr:colOff>
      <xdr:row>81</xdr:row>
      <xdr:rowOff>165100</xdr:rowOff>
    </xdr:to>
    <xdr:sp macro="" textlink="">
      <xdr:nvSpPr>
        <xdr:cNvPr id="311" name="楕円 310">
          <a:extLst>
            <a:ext uri="{FF2B5EF4-FFF2-40B4-BE49-F238E27FC236}">
              <a16:creationId xmlns:a16="http://schemas.microsoft.com/office/drawing/2014/main" id="{A909A6C0-9ECA-49BF-AF01-9D2365607256}"/>
            </a:ext>
          </a:extLst>
        </xdr:cNvPr>
        <xdr:cNvSpPr/>
      </xdr:nvSpPr>
      <xdr:spPr>
        <a:xfrm>
          <a:off x="1968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114300</xdr:rowOff>
    </xdr:from>
    <xdr:to>
      <xdr:col>15</xdr:col>
      <xdr:colOff>50800</xdr:colOff>
      <xdr:row>81</xdr:row>
      <xdr:rowOff>131445</xdr:rowOff>
    </xdr:to>
    <xdr:cxnSp macro="">
      <xdr:nvCxnSpPr>
        <xdr:cNvPr id="312" name="直線コネクタ 311">
          <a:extLst>
            <a:ext uri="{FF2B5EF4-FFF2-40B4-BE49-F238E27FC236}">
              <a16:creationId xmlns:a16="http://schemas.microsoft.com/office/drawing/2014/main" id="{BE3BB9CA-5B3F-44B6-A82F-259A78CD812F}"/>
            </a:ext>
          </a:extLst>
        </xdr:cNvPr>
        <xdr:cNvCxnSpPr/>
      </xdr:nvCxnSpPr>
      <xdr:spPr>
        <a:xfrm>
          <a:off x="2019300" y="140017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23495</xdr:rowOff>
    </xdr:from>
    <xdr:to>
      <xdr:col>6</xdr:col>
      <xdr:colOff>38100</xdr:colOff>
      <xdr:row>81</xdr:row>
      <xdr:rowOff>125095</xdr:rowOff>
    </xdr:to>
    <xdr:sp macro="" textlink="">
      <xdr:nvSpPr>
        <xdr:cNvPr id="313" name="楕円 312">
          <a:extLst>
            <a:ext uri="{FF2B5EF4-FFF2-40B4-BE49-F238E27FC236}">
              <a16:creationId xmlns:a16="http://schemas.microsoft.com/office/drawing/2014/main" id="{15882E9F-DEA7-4A99-8F8B-CCA2D77E9C0D}"/>
            </a:ext>
          </a:extLst>
        </xdr:cNvPr>
        <xdr:cNvSpPr/>
      </xdr:nvSpPr>
      <xdr:spPr>
        <a:xfrm>
          <a:off x="10795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74295</xdr:rowOff>
    </xdr:from>
    <xdr:to>
      <xdr:col>10</xdr:col>
      <xdr:colOff>114300</xdr:colOff>
      <xdr:row>81</xdr:row>
      <xdr:rowOff>114300</xdr:rowOff>
    </xdr:to>
    <xdr:cxnSp macro="">
      <xdr:nvCxnSpPr>
        <xdr:cNvPr id="314" name="直線コネクタ 313">
          <a:extLst>
            <a:ext uri="{FF2B5EF4-FFF2-40B4-BE49-F238E27FC236}">
              <a16:creationId xmlns:a16="http://schemas.microsoft.com/office/drawing/2014/main" id="{59489EC5-C5C1-4752-8B1E-E5B54B0A9638}"/>
            </a:ext>
          </a:extLst>
        </xdr:cNvPr>
        <xdr:cNvCxnSpPr/>
      </xdr:nvCxnSpPr>
      <xdr:spPr>
        <a:xfrm>
          <a:off x="1130300" y="139617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37997FE9-33D2-468E-B789-680B973715DF}"/>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EEB20622-5408-4CA6-BC1C-8F3FAA83243A}"/>
            </a:ext>
          </a:extLst>
        </xdr:cNvPr>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2DFF025D-7746-4A80-90C7-DC17DD3DA4A8}"/>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a:extLst>
            <a:ext uri="{FF2B5EF4-FFF2-40B4-BE49-F238E27FC236}">
              <a16:creationId xmlns:a16="http://schemas.microsoft.com/office/drawing/2014/main" id="{80AE550E-151C-41AB-9F95-746CD684DB57}"/>
            </a:ext>
          </a:extLst>
        </xdr:cNvPr>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69232</xdr:rowOff>
    </xdr:from>
    <xdr:ext cx="405111" cy="259045"/>
    <xdr:sp macro="" textlink="">
      <xdr:nvSpPr>
        <xdr:cNvPr id="319" name="n_1mainValue【福祉施設】&#10;有形固定資産減価償却率">
          <a:extLst>
            <a:ext uri="{FF2B5EF4-FFF2-40B4-BE49-F238E27FC236}">
              <a16:creationId xmlns:a16="http://schemas.microsoft.com/office/drawing/2014/main" id="{981893F3-F61F-4CD0-87B8-DE9622478709}"/>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27322</xdr:rowOff>
    </xdr:from>
    <xdr:ext cx="405111" cy="259045"/>
    <xdr:sp macro="" textlink="">
      <xdr:nvSpPr>
        <xdr:cNvPr id="320" name="n_2mainValue【福祉施設】&#10;有形固定資産減価償却率">
          <a:extLst>
            <a:ext uri="{FF2B5EF4-FFF2-40B4-BE49-F238E27FC236}">
              <a16:creationId xmlns:a16="http://schemas.microsoft.com/office/drawing/2014/main" id="{9F0DA0C2-38A1-4AF7-9C2B-A4BF33E1CE60}"/>
            </a:ext>
          </a:extLst>
        </xdr:cNvPr>
        <xdr:cNvSpPr txBox="1"/>
      </xdr:nvSpPr>
      <xdr:spPr>
        <a:xfrm>
          <a:off x="2705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10177</xdr:rowOff>
    </xdr:from>
    <xdr:ext cx="405111" cy="259045"/>
    <xdr:sp macro="" textlink="">
      <xdr:nvSpPr>
        <xdr:cNvPr id="321" name="n_3mainValue【福祉施設】&#10;有形固定資産減価償却率">
          <a:extLst>
            <a:ext uri="{FF2B5EF4-FFF2-40B4-BE49-F238E27FC236}">
              <a16:creationId xmlns:a16="http://schemas.microsoft.com/office/drawing/2014/main" id="{571BFD28-00AC-4BDC-96F6-893F497D6126}"/>
            </a:ext>
          </a:extLst>
        </xdr:cNvPr>
        <xdr:cNvSpPr txBox="1"/>
      </xdr:nvSpPr>
      <xdr:spPr>
        <a:xfrm>
          <a:off x="1816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141622</xdr:rowOff>
    </xdr:from>
    <xdr:ext cx="405111" cy="259045"/>
    <xdr:sp macro="" textlink="">
      <xdr:nvSpPr>
        <xdr:cNvPr id="322" name="n_4mainValue【福祉施設】&#10;有形固定資産減価償却率">
          <a:extLst>
            <a:ext uri="{FF2B5EF4-FFF2-40B4-BE49-F238E27FC236}">
              <a16:creationId xmlns:a16="http://schemas.microsoft.com/office/drawing/2014/main" id="{E8CE0110-C1B8-4329-9500-E747E548A57F}"/>
            </a:ext>
          </a:extLst>
        </xdr:cNvPr>
        <xdr:cNvSpPr txBox="1"/>
      </xdr:nvSpPr>
      <xdr:spPr>
        <a:xfrm>
          <a:off x="9277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F8C6AD0-0DE8-45D5-9DC9-97122421C5A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F0FA4C3-C999-4B07-94E0-236984A191B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D52A6AC-DEAB-48A8-A98D-984CADDD590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1A6BB165-B04E-45EE-BD19-0F90E2515D4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8709791-D462-4C13-A683-EE7EEE84419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B498B7E-C822-44C3-A5B8-E031CF9CF2D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F4020AD5-9C44-4F40-BC67-5C4CEEE82B7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4D09A55-5E29-46D5-B23E-57292C58F24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A35A0BB8-7184-4AC2-8BDF-DF1F79752C1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32DC61C-4703-4C6E-ABBF-5D4FD57FB23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A49F5DEC-29A0-4A5A-92A4-2BF3F34FFC7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489AFB53-BDBA-46E8-9AC4-1784A19B308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F1E2A93E-70DF-495B-AA03-3D4E3A95892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F82E9EA2-BB96-4DF4-A083-FE18ECDFB36C}"/>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AEFFB35A-605D-4662-AA41-AC62F7F48FD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27EF7983-D6D0-4FE5-8F94-29D98B7A945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13E5A1C0-91EF-40B9-8BEC-DB0AD4FF819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57DD3796-2209-46D3-AC79-D54F12A2761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2930C1A6-AF0A-445B-9659-BF04E145E6D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E9399118-7280-4B3A-B758-F70041AE303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186B50AC-4448-4D20-9F09-58F8EB95FD2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F4B9CE98-4BD4-404E-84ED-932166AA407E}"/>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89A23E95-4526-4CDA-9AA4-C8721B8D1388}"/>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76A623A4-B422-49FF-9C79-487EF164F831}"/>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210815DB-F1EE-4E5B-8A09-7A169FA8C17E}"/>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6B19F5EA-3CE1-47BA-990D-16208F18D0AC}"/>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073F5089-E4DE-4F06-A81D-E3BB8A0EFEC0}"/>
            </a:ext>
          </a:extLst>
        </xdr:cNvPr>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B36D0690-6314-4CB2-8300-FD4305C02352}"/>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BAC9F11C-E89C-49CE-9E5B-489030BAC008}"/>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EAF3AF35-50AD-4175-8652-2363636FCF39}"/>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16FE5110-E999-4B67-A5DD-4A29C26CA05E}"/>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6DC18265-3852-4ACB-9D6C-DD36BE35B08F}"/>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6FA0F9E-9DF2-4CEC-A06C-99F4729F166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009E36F-3B46-4DDD-8FC0-6416C92B495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0CD92C1-A555-4104-BCC1-FAE85593E3C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CAF84C8-D7C7-4BE6-9E0B-3C9D8B6F309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E8DBFC3-F427-4E75-8DCE-550AF54DA16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103887</xdr:rowOff>
    </xdr:from>
    <xdr:to>
      <xdr:col>55</xdr:col>
      <xdr:colOff>50800</xdr:colOff>
      <xdr:row>82</xdr:row>
      <xdr:rowOff>34037</xdr:rowOff>
    </xdr:to>
    <xdr:sp macro="" textlink="">
      <xdr:nvSpPr>
        <xdr:cNvPr id="360" name="楕円 359">
          <a:extLst>
            <a:ext uri="{FF2B5EF4-FFF2-40B4-BE49-F238E27FC236}">
              <a16:creationId xmlns:a16="http://schemas.microsoft.com/office/drawing/2014/main" id="{AB056A7E-AD08-41A8-980C-DC93F97F3BDB}"/>
            </a:ext>
          </a:extLst>
        </xdr:cNvPr>
        <xdr:cNvSpPr/>
      </xdr:nvSpPr>
      <xdr:spPr>
        <a:xfrm>
          <a:off x="104267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126764</xdr:rowOff>
    </xdr:from>
    <xdr:ext cx="469744" cy="259045"/>
    <xdr:sp macro="" textlink="">
      <xdr:nvSpPr>
        <xdr:cNvPr id="361" name="【福祉施設】&#10;一人当たり面積該当値テキスト">
          <a:extLst>
            <a:ext uri="{FF2B5EF4-FFF2-40B4-BE49-F238E27FC236}">
              <a16:creationId xmlns:a16="http://schemas.microsoft.com/office/drawing/2014/main" id="{8CD12751-DA42-4B89-99E6-33F927B1E345}"/>
            </a:ext>
          </a:extLst>
        </xdr:cNvPr>
        <xdr:cNvSpPr txBox="1"/>
      </xdr:nvSpPr>
      <xdr:spPr>
        <a:xfrm>
          <a:off x="10515600" y="13842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103887</xdr:rowOff>
    </xdr:from>
    <xdr:to>
      <xdr:col>50</xdr:col>
      <xdr:colOff>165100</xdr:colOff>
      <xdr:row>82</xdr:row>
      <xdr:rowOff>34037</xdr:rowOff>
    </xdr:to>
    <xdr:sp macro="" textlink="">
      <xdr:nvSpPr>
        <xdr:cNvPr id="362" name="楕円 361">
          <a:extLst>
            <a:ext uri="{FF2B5EF4-FFF2-40B4-BE49-F238E27FC236}">
              <a16:creationId xmlns:a16="http://schemas.microsoft.com/office/drawing/2014/main" id="{3D400F39-1876-4DCD-A103-870F2D527421}"/>
            </a:ext>
          </a:extLst>
        </xdr:cNvPr>
        <xdr:cNvSpPr/>
      </xdr:nvSpPr>
      <xdr:spPr>
        <a:xfrm>
          <a:off x="9588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154687</xdr:rowOff>
    </xdr:from>
    <xdr:to>
      <xdr:col>55</xdr:col>
      <xdr:colOff>0</xdr:colOff>
      <xdr:row>81</xdr:row>
      <xdr:rowOff>154687</xdr:rowOff>
    </xdr:to>
    <xdr:cxnSp macro="">
      <xdr:nvCxnSpPr>
        <xdr:cNvPr id="363" name="直線コネクタ 362">
          <a:extLst>
            <a:ext uri="{FF2B5EF4-FFF2-40B4-BE49-F238E27FC236}">
              <a16:creationId xmlns:a16="http://schemas.microsoft.com/office/drawing/2014/main" id="{8E49E999-3BDB-4BFE-ABB5-1CDCA0353E38}"/>
            </a:ext>
          </a:extLst>
        </xdr:cNvPr>
        <xdr:cNvCxnSpPr/>
      </xdr:nvCxnSpPr>
      <xdr:spPr>
        <a:xfrm>
          <a:off x="9639300" y="140421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103887</xdr:rowOff>
    </xdr:from>
    <xdr:to>
      <xdr:col>46</xdr:col>
      <xdr:colOff>38100</xdr:colOff>
      <xdr:row>82</xdr:row>
      <xdr:rowOff>34037</xdr:rowOff>
    </xdr:to>
    <xdr:sp macro="" textlink="">
      <xdr:nvSpPr>
        <xdr:cNvPr id="364" name="楕円 363">
          <a:extLst>
            <a:ext uri="{FF2B5EF4-FFF2-40B4-BE49-F238E27FC236}">
              <a16:creationId xmlns:a16="http://schemas.microsoft.com/office/drawing/2014/main" id="{6DF0CB27-898D-4D29-894D-972F19FAF041}"/>
            </a:ext>
          </a:extLst>
        </xdr:cNvPr>
        <xdr:cNvSpPr/>
      </xdr:nvSpPr>
      <xdr:spPr>
        <a:xfrm>
          <a:off x="8699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154687</xdr:rowOff>
    </xdr:from>
    <xdr:to>
      <xdr:col>50</xdr:col>
      <xdr:colOff>114300</xdr:colOff>
      <xdr:row>81</xdr:row>
      <xdr:rowOff>154687</xdr:rowOff>
    </xdr:to>
    <xdr:cxnSp macro="">
      <xdr:nvCxnSpPr>
        <xdr:cNvPr id="365" name="直線コネクタ 364">
          <a:extLst>
            <a:ext uri="{FF2B5EF4-FFF2-40B4-BE49-F238E27FC236}">
              <a16:creationId xmlns:a16="http://schemas.microsoft.com/office/drawing/2014/main" id="{E119EDC7-617B-4760-9FEB-B054D30FE26F}"/>
            </a:ext>
          </a:extLst>
        </xdr:cNvPr>
        <xdr:cNvCxnSpPr/>
      </xdr:nvCxnSpPr>
      <xdr:spPr>
        <a:xfrm>
          <a:off x="8750300" y="140421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103887</xdr:rowOff>
    </xdr:from>
    <xdr:to>
      <xdr:col>41</xdr:col>
      <xdr:colOff>101600</xdr:colOff>
      <xdr:row>82</xdr:row>
      <xdr:rowOff>34037</xdr:rowOff>
    </xdr:to>
    <xdr:sp macro="" textlink="">
      <xdr:nvSpPr>
        <xdr:cNvPr id="366" name="楕円 365">
          <a:extLst>
            <a:ext uri="{FF2B5EF4-FFF2-40B4-BE49-F238E27FC236}">
              <a16:creationId xmlns:a16="http://schemas.microsoft.com/office/drawing/2014/main" id="{13BF3087-0E4A-4680-90DC-1EE95C7455D3}"/>
            </a:ext>
          </a:extLst>
        </xdr:cNvPr>
        <xdr:cNvSpPr/>
      </xdr:nvSpPr>
      <xdr:spPr>
        <a:xfrm>
          <a:off x="7810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154687</xdr:rowOff>
    </xdr:from>
    <xdr:to>
      <xdr:col>45</xdr:col>
      <xdr:colOff>177800</xdr:colOff>
      <xdr:row>81</xdr:row>
      <xdr:rowOff>154687</xdr:rowOff>
    </xdr:to>
    <xdr:cxnSp macro="">
      <xdr:nvCxnSpPr>
        <xdr:cNvPr id="367" name="直線コネクタ 366">
          <a:extLst>
            <a:ext uri="{FF2B5EF4-FFF2-40B4-BE49-F238E27FC236}">
              <a16:creationId xmlns:a16="http://schemas.microsoft.com/office/drawing/2014/main" id="{9C68E615-F706-4F4E-AEAF-F63F591BE766}"/>
            </a:ext>
          </a:extLst>
        </xdr:cNvPr>
        <xdr:cNvCxnSpPr/>
      </xdr:nvCxnSpPr>
      <xdr:spPr>
        <a:xfrm>
          <a:off x="7861300" y="140421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68" name="楕円 367">
          <a:extLst>
            <a:ext uri="{FF2B5EF4-FFF2-40B4-BE49-F238E27FC236}">
              <a16:creationId xmlns:a16="http://schemas.microsoft.com/office/drawing/2014/main" id="{ADA20D53-9157-4179-ABC7-818510DF0314}"/>
            </a:ext>
          </a:extLst>
        </xdr:cNvPr>
        <xdr:cNvSpPr/>
      </xdr:nvSpPr>
      <xdr:spPr>
        <a:xfrm>
          <a:off x="6921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154687</xdr:rowOff>
    </xdr:from>
    <xdr:to>
      <xdr:col>41</xdr:col>
      <xdr:colOff>50800</xdr:colOff>
      <xdr:row>81</xdr:row>
      <xdr:rowOff>154687</xdr:rowOff>
    </xdr:to>
    <xdr:cxnSp macro="">
      <xdr:nvCxnSpPr>
        <xdr:cNvPr id="369" name="直線コネクタ 368">
          <a:extLst>
            <a:ext uri="{FF2B5EF4-FFF2-40B4-BE49-F238E27FC236}">
              <a16:creationId xmlns:a16="http://schemas.microsoft.com/office/drawing/2014/main" id="{4544D95D-865A-4241-84AF-1AE21E058992}"/>
            </a:ext>
          </a:extLst>
        </xdr:cNvPr>
        <xdr:cNvCxnSpPr/>
      </xdr:nvCxnSpPr>
      <xdr:spPr>
        <a:xfrm>
          <a:off x="6972300" y="140421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9BEA7145-AE67-4BC5-BC9B-2AA0ED8C9E7F}"/>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ACB7AE0D-2712-46C1-B3DE-48A25706DB79}"/>
            </a:ext>
          </a:extLst>
        </xdr:cNvPr>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0E25165F-EBAC-499A-837F-B157B4783DC5}"/>
            </a:ext>
          </a:extLst>
        </xdr:cNvPr>
        <xdr:cNvSpPr txBox="1"/>
      </xdr:nvSpPr>
      <xdr:spPr>
        <a:xfrm>
          <a:off x="7626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820B9745-D020-453C-A5F4-596FF6D44342}"/>
            </a:ext>
          </a:extLst>
        </xdr:cNvPr>
        <xdr:cNvSpPr txBox="1"/>
      </xdr:nvSpPr>
      <xdr:spPr>
        <a:xfrm>
          <a:off x="6737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50564</xdr:rowOff>
    </xdr:from>
    <xdr:ext cx="469744" cy="259045"/>
    <xdr:sp macro="" textlink="">
      <xdr:nvSpPr>
        <xdr:cNvPr id="374" name="n_1mainValue【福祉施設】&#10;一人当たり面積">
          <a:extLst>
            <a:ext uri="{FF2B5EF4-FFF2-40B4-BE49-F238E27FC236}">
              <a16:creationId xmlns:a16="http://schemas.microsoft.com/office/drawing/2014/main" id="{5F3F2AE3-F609-4E8B-AB0F-635D86CF6C79}"/>
            </a:ext>
          </a:extLst>
        </xdr:cNvPr>
        <xdr:cNvSpPr txBox="1"/>
      </xdr:nvSpPr>
      <xdr:spPr>
        <a:xfrm>
          <a:off x="93917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50564</xdr:rowOff>
    </xdr:from>
    <xdr:ext cx="469744" cy="259045"/>
    <xdr:sp macro="" textlink="">
      <xdr:nvSpPr>
        <xdr:cNvPr id="375" name="n_2mainValue【福祉施設】&#10;一人当たり面積">
          <a:extLst>
            <a:ext uri="{FF2B5EF4-FFF2-40B4-BE49-F238E27FC236}">
              <a16:creationId xmlns:a16="http://schemas.microsoft.com/office/drawing/2014/main" id="{B336B8E2-98F3-4454-BB94-A637A3E15E18}"/>
            </a:ext>
          </a:extLst>
        </xdr:cNvPr>
        <xdr:cNvSpPr txBox="1"/>
      </xdr:nvSpPr>
      <xdr:spPr>
        <a:xfrm>
          <a:off x="8515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50564</xdr:rowOff>
    </xdr:from>
    <xdr:ext cx="469744" cy="259045"/>
    <xdr:sp macro="" textlink="">
      <xdr:nvSpPr>
        <xdr:cNvPr id="376" name="n_3mainValue【福祉施設】&#10;一人当たり面積">
          <a:extLst>
            <a:ext uri="{FF2B5EF4-FFF2-40B4-BE49-F238E27FC236}">
              <a16:creationId xmlns:a16="http://schemas.microsoft.com/office/drawing/2014/main" id="{EA72D4EE-4335-4BC1-AFD2-3D78C476ED45}"/>
            </a:ext>
          </a:extLst>
        </xdr:cNvPr>
        <xdr:cNvSpPr txBox="1"/>
      </xdr:nvSpPr>
      <xdr:spPr>
        <a:xfrm>
          <a:off x="7626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7" name="n_4mainValue【福祉施設】&#10;一人当たり面積">
          <a:extLst>
            <a:ext uri="{FF2B5EF4-FFF2-40B4-BE49-F238E27FC236}">
              <a16:creationId xmlns:a16="http://schemas.microsoft.com/office/drawing/2014/main" id="{92A56C04-7983-48E9-8448-D7BFE1F9F081}"/>
            </a:ext>
          </a:extLst>
        </xdr:cNvPr>
        <xdr:cNvSpPr txBox="1"/>
      </xdr:nvSpPr>
      <xdr:spPr>
        <a:xfrm>
          <a:off x="6737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83FD140-8AC1-43B9-BF76-7F47C294DC0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AC94E3D-FE03-462B-BEFE-9337235179D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7D1B841-16ED-48CC-8CD8-AF06C2EABCC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43A2E47-1B11-4C10-82E1-C7D031629A8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CBD45A6-8832-4020-BF82-8A04FCDDC8F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2658F501-698A-4BD4-99E7-B3210621349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20D45C4-ACDC-490F-9BB4-774C8C46A7A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2EDC704-85AF-41B1-A511-2205DC4EBC5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130A18-A846-425A-BAF7-6799125C21A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188DD035-A967-4648-B3F3-7AA86295DDC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47DA8E5A-06F4-448D-BF63-613C52B7A82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68C97372-BE58-4A4C-B68F-E69A7604372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361F61CA-5754-4A73-A102-91ADA43F9F1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2B3132F8-33CE-40BA-A9EF-1FBDE9B7E17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DF4BF5C-6724-4C7C-9E6D-A1700C498D8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67A8BB10-C2FD-43D7-BC76-8D7681B218D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BF51680-81C1-4A76-8796-68ED3394AFE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6AD71529-564C-41C5-8901-D4F62F49882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963296D7-24F5-45C4-8BB1-54AF3BA027F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7A19AB81-2888-4803-9FDC-2003E32542B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2567CCB4-D8E2-4A0B-8005-B27756A178B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9426273-C950-4A6C-89F8-AFA4637E378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8394ACB8-B4B2-47BF-A0BE-CAEE5A46CC3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87412D2-EDA3-47E7-9883-1235A1D7599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86316A1D-964F-452B-9ACE-DBD3029AAB8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9B47CCD-7F4E-4106-B4FB-1D85155A27D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1A63F2C7-4455-4F92-929C-9961721B0D4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B6F281F4-ABB8-4EBE-92E1-B950BD7ED51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708419D1-851D-4AFB-ABB5-76BF159D5B8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F1485670-E6D3-419B-9CFD-807089659D0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99F96320-4B6D-4921-833B-D8246BB6488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7E5B36A7-48BA-4B64-8729-EB2CF20CCFC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4BD12EFC-5575-4BB3-8CEC-A5301F84E32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488F33A6-3E30-49D1-A457-C9D80C537D4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5C5CA103-E3A8-4F14-8653-7B141576B9D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BD4F5226-293D-48A0-9136-3F04F818CDE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4FC9178E-4718-463F-B703-5BAD52CDABE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9F056E95-2057-44E9-B1F9-FC7413BD458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B430B0A6-AC57-4960-9EA5-5757D48040C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796AA78E-860B-476B-BD81-5E624FFBCF7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23A3E74C-B28D-4B68-9F92-A444F012691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98B370EB-60E7-4A1C-845C-63F398CA2196}"/>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6B34CCD8-FF82-4905-A628-0CB303F9213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BBC52397-4093-47A4-9216-F53CA369D12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6D77D932-FD86-4492-AC76-EB73801AB808}"/>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5EC2D776-E164-4BB9-8DD7-5F9B43E232C4}"/>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B4B966D8-2DF9-405A-AD9B-CA86C992FA78}"/>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A2FBF4C2-CD5D-4F76-ADAD-313DFEFBB2EE}"/>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029C49DD-FAF5-412C-82EE-FB08C98F1E6C}"/>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FE1444E4-72DF-487D-AF85-57661D0E3525}"/>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0B4C774A-B1C8-4DE8-AC13-E3AA30088824}"/>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4AE2D916-97D5-48D1-8A78-C38E6A59B3F5}"/>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6A1AA1F-380A-41D2-818D-BE4293A338B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CD0FB61-6D28-4902-A9A9-AAEEAE630CB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9EBFA30-39C4-405A-9E9E-30B24EFF198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8FC8697-0F39-413A-89F7-26AC8C64E24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D67DF84-89FF-4DD5-80B1-C52C85DBB18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27033</xdr:rowOff>
    </xdr:from>
    <xdr:to>
      <xdr:col>85</xdr:col>
      <xdr:colOff>177800</xdr:colOff>
      <xdr:row>33</xdr:row>
      <xdr:rowOff>128633</xdr:rowOff>
    </xdr:to>
    <xdr:sp macro="" textlink="">
      <xdr:nvSpPr>
        <xdr:cNvPr id="435" name="楕円 434">
          <a:extLst>
            <a:ext uri="{FF2B5EF4-FFF2-40B4-BE49-F238E27FC236}">
              <a16:creationId xmlns:a16="http://schemas.microsoft.com/office/drawing/2014/main" id="{E32D62DE-C0C7-4647-8B58-F245A056FF52}"/>
            </a:ext>
          </a:extLst>
        </xdr:cNvPr>
        <xdr:cNvSpPr/>
      </xdr:nvSpPr>
      <xdr:spPr>
        <a:xfrm>
          <a:off x="16268700" y="568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151510</xdr:rowOff>
    </xdr:from>
    <xdr:ext cx="340478" cy="259045"/>
    <xdr:sp macro="" textlink="">
      <xdr:nvSpPr>
        <xdr:cNvPr id="436" name="【一般廃棄物処理施設】&#10;有形固定資産減価償却率該当値テキスト">
          <a:extLst>
            <a:ext uri="{FF2B5EF4-FFF2-40B4-BE49-F238E27FC236}">
              <a16:creationId xmlns:a16="http://schemas.microsoft.com/office/drawing/2014/main" id="{6C12A7F0-7059-4DC9-9485-3ADF2C7530C6}"/>
            </a:ext>
          </a:extLst>
        </xdr:cNvPr>
        <xdr:cNvSpPr txBox="1"/>
      </xdr:nvSpPr>
      <xdr:spPr>
        <a:xfrm>
          <a:off x="16357600" y="5637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80917</xdr:rowOff>
    </xdr:from>
    <xdr:to>
      <xdr:col>81</xdr:col>
      <xdr:colOff>101600</xdr:colOff>
      <xdr:row>39</xdr:row>
      <xdr:rowOff>11067</xdr:rowOff>
    </xdr:to>
    <xdr:sp macro="" textlink="">
      <xdr:nvSpPr>
        <xdr:cNvPr id="437" name="楕円 436">
          <a:extLst>
            <a:ext uri="{FF2B5EF4-FFF2-40B4-BE49-F238E27FC236}">
              <a16:creationId xmlns:a16="http://schemas.microsoft.com/office/drawing/2014/main" id="{9A09891E-CF20-48BF-B351-09D554F53436}"/>
            </a:ext>
          </a:extLst>
        </xdr:cNvPr>
        <xdr:cNvSpPr/>
      </xdr:nvSpPr>
      <xdr:spPr>
        <a:xfrm>
          <a:off x="15430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77833</xdr:rowOff>
    </xdr:from>
    <xdr:to>
      <xdr:col>85</xdr:col>
      <xdr:colOff>127000</xdr:colOff>
      <xdr:row>38</xdr:row>
      <xdr:rowOff>131717</xdr:rowOff>
    </xdr:to>
    <xdr:cxnSp macro="">
      <xdr:nvCxnSpPr>
        <xdr:cNvPr id="438" name="直線コネクタ 437">
          <a:extLst>
            <a:ext uri="{FF2B5EF4-FFF2-40B4-BE49-F238E27FC236}">
              <a16:creationId xmlns:a16="http://schemas.microsoft.com/office/drawing/2014/main" id="{21D1BE35-E974-4F65-9A32-C9D48A10D997}"/>
            </a:ext>
          </a:extLst>
        </xdr:cNvPr>
        <xdr:cNvCxnSpPr/>
      </xdr:nvCxnSpPr>
      <xdr:spPr>
        <a:xfrm flipV="1">
          <a:off x="15481300" y="5735683"/>
          <a:ext cx="838200" cy="91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9" name="楕円 438">
          <a:extLst>
            <a:ext uri="{FF2B5EF4-FFF2-40B4-BE49-F238E27FC236}">
              <a16:creationId xmlns:a16="http://schemas.microsoft.com/office/drawing/2014/main" id="{BEABDB2F-E7FE-41BD-A312-706E3D486DEC}"/>
            </a:ext>
          </a:extLst>
        </xdr:cNvPr>
        <xdr:cNvSpPr/>
      </xdr:nvSpPr>
      <xdr:spPr>
        <a:xfrm>
          <a:off x="14541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56606</xdr:rowOff>
    </xdr:from>
    <xdr:to>
      <xdr:col>81</xdr:col>
      <xdr:colOff>50800</xdr:colOff>
      <xdr:row>38</xdr:row>
      <xdr:rowOff>131717</xdr:rowOff>
    </xdr:to>
    <xdr:cxnSp macro="">
      <xdr:nvCxnSpPr>
        <xdr:cNvPr id="440" name="直線コネクタ 439">
          <a:extLst>
            <a:ext uri="{FF2B5EF4-FFF2-40B4-BE49-F238E27FC236}">
              <a16:creationId xmlns:a16="http://schemas.microsoft.com/office/drawing/2014/main" id="{B9CD7E32-5C94-4A46-8C72-0725925B0B77}"/>
            </a:ext>
          </a:extLst>
        </xdr:cNvPr>
        <xdr:cNvCxnSpPr/>
      </xdr:nvCxnSpPr>
      <xdr:spPr>
        <a:xfrm>
          <a:off x="14592300" y="657170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41" name="楕円 440">
          <a:extLst>
            <a:ext uri="{FF2B5EF4-FFF2-40B4-BE49-F238E27FC236}">
              <a16:creationId xmlns:a16="http://schemas.microsoft.com/office/drawing/2014/main" id="{AC4930C5-9F74-41CC-ABD6-3A1A5978870B}"/>
            </a:ext>
          </a:extLst>
        </xdr:cNvPr>
        <xdr:cNvSpPr/>
      </xdr:nvSpPr>
      <xdr:spPr>
        <a:xfrm>
          <a:off x="136525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12519</xdr:rowOff>
    </xdr:from>
    <xdr:to>
      <xdr:col>76</xdr:col>
      <xdr:colOff>114300</xdr:colOff>
      <xdr:row>38</xdr:row>
      <xdr:rowOff>56606</xdr:rowOff>
    </xdr:to>
    <xdr:cxnSp macro="">
      <xdr:nvCxnSpPr>
        <xdr:cNvPr id="442" name="直線コネクタ 441">
          <a:extLst>
            <a:ext uri="{FF2B5EF4-FFF2-40B4-BE49-F238E27FC236}">
              <a16:creationId xmlns:a16="http://schemas.microsoft.com/office/drawing/2014/main" id="{A15BD49B-017A-493D-89A8-6A80DEE901B7}"/>
            </a:ext>
          </a:extLst>
        </xdr:cNvPr>
        <xdr:cNvCxnSpPr/>
      </xdr:nvCxnSpPr>
      <xdr:spPr>
        <a:xfrm>
          <a:off x="13703300" y="652761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89081</xdr:rowOff>
    </xdr:from>
    <xdr:to>
      <xdr:col>67</xdr:col>
      <xdr:colOff>101600</xdr:colOff>
      <xdr:row>38</xdr:row>
      <xdr:rowOff>19231</xdr:rowOff>
    </xdr:to>
    <xdr:sp macro="" textlink="">
      <xdr:nvSpPr>
        <xdr:cNvPr id="443" name="楕円 442">
          <a:extLst>
            <a:ext uri="{FF2B5EF4-FFF2-40B4-BE49-F238E27FC236}">
              <a16:creationId xmlns:a16="http://schemas.microsoft.com/office/drawing/2014/main" id="{6797BA61-FBD4-4BF3-B061-9AB54ECEA249}"/>
            </a:ext>
          </a:extLst>
        </xdr:cNvPr>
        <xdr:cNvSpPr/>
      </xdr:nvSpPr>
      <xdr:spPr>
        <a:xfrm>
          <a:off x="127635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139881</xdr:rowOff>
    </xdr:from>
    <xdr:to>
      <xdr:col>71</xdr:col>
      <xdr:colOff>177800</xdr:colOff>
      <xdr:row>38</xdr:row>
      <xdr:rowOff>12519</xdr:rowOff>
    </xdr:to>
    <xdr:cxnSp macro="">
      <xdr:nvCxnSpPr>
        <xdr:cNvPr id="444" name="直線コネクタ 443">
          <a:extLst>
            <a:ext uri="{FF2B5EF4-FFF2-40B4-BE49-F238E27FC236}">
              <a16:creationId xmlns:a16="http://schemas.microsoft.com/office/drawing/2014/main" id="{6670D16B-5B19-4064-AAAB-6D7BDC77984E}"/>
            </a:ext>
          </a:extLst>
        </xdr:cNvPr>
        <xdr:cNvCxnSpPr/>
      </xdr:nvCxnSpPr>
      <xdr:spPr>
        <a:xfrm>
          <a:off x="12814300" y="648353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7C779D48-B9B1-4376-989E-C9A3B442B1D4}"/>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3234E0C1-D129-46D6-9058-E18A5E5D79C7}"/>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286E0831-0B11-45B1-A0F9-169CC1301BF5}"/>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FC462BDA-B155-4CDC-8C68-C2A9F83A143A}"/>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27594</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74877660-1F5B-4483-97E5-FA81DA7E2B6D}"/>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B8429FFF-696B-49CB-AFD8-301E3A12A553}"/>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6BA376B4-4A99-41D3-8377-47E8217D777B}"/>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35758</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514D9688-0A0E-44C2-B1E1-EC2A68822355}"/>
            </a:ext>
          </a:extLst>
        </xdr:cNvPr>
        <xdr:cNvSpPr txBox="1"/>
      </xdr:nvSpPr>
      <xdr:spPr>
        <a:xfrm>
          <a:off x="12611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69B5B918-BECC-4C98-8637-5657DF95D25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2F39F37B-01BD-4C25-8121-ED50472B31B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F89DE1AF-B927-4F6F-A9A8-254AA589D24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7A5725B8-2267-492B-9A5C-D56542065AA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D6F2F04F-03CE-4DF3-A0F1-2F035A0F7C3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11FFAFC9-2F4B-45AD-AC99-BF86E60001A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B2CA7922-81C1-49D4-A798-F71F8125FEA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98A5B82C-1DCA-44EA-A76B-C5156A66085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756213B2-9BCC-4E07-9818-5308917F272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F467605-84A8-49E2-885F-4DABCB1FEC3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8C0F3A82-15B9-496F-9ADE-DBB3A1643CB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41021FF2-99EA-4CC8-87D5-B3A7B90C4429}"/>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E3D5D179-773C-42D1-985F-03C745A09FF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7E4CBE63-C505-4540-B537-98843D42D3DC}"/>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3A921FF8-8C60-49FB-B122-42D0CABC5FD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64A9C097-53BE-4EB7-98B4-0A37773026B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F9F511C8-A79E-460D-BD1E-BCB29416EA1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266F497E-2FF7-441B-9EA9-E40DE505436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ED2114D8-B212-49DF-B3D8-990DE577239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095DAE55-D471-417C-9CE7-10B0A497483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FCC1AF6F-32BD-42D2-A216-9DC0AF77726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6147C95D-6401-4532-B0B7-BC8F3056D838}"/>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6A4BB012-DB36-4BA6-8FB3-7EAB8BBA6B6E}"/>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D70C86C1-3D71-4DB2-BE0A-0FBE150762D3}"/>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42DBEBA2-2672-43B4-B10F-A8DB87DAE9D3}"/>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28FAE314-BF01-4A7C-B43B-91322C417DA1}"/>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354271C7-3018-418C-AD35-42BB4BB8846D}"/>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F761A5E6-A860-49A0-8BF9-09E8D81CB8C8}"/>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B7C2F18B-3048-4425-9BF5-B7B5DC6C0911}"/>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5DB3A6B9-878B-4717-BA2C-9EBD75B90779}"/>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0D6361C4-EECE-4F32-89D2-70BDD84F892A}"/>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25C6C768-8E27-41A6-BD39-CF2537A4105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4A883B4-4799-4FB7-93B4-7B6D2D6B98E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81D66F5-4C6B-419E-9875-3934C407448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85E86CE-08C1-4752-B8A6-8FCFA0BBA94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A60A325-8042-4FA7-B047-852633ED02C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0D38DAB-EF8D-432B-8E81-0430680EC7E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121821</xdr:rowOff>
    </xdr:from>
    <xdr:to>
      <xdr:col>116</xdr:col>
      <xdr:colOff>114300</xdr:colOff>
      <xdr:row>33</xdr:row>
      <xdr:rowOff>51971</xdr:rowOff>
    </xdr:to>
    <xdr:sp macro="" textlink="">
      <xdr:nvSpPr>
        <xdr:cNvPr id="490" name="楕円 489">
          <a:extLst>
            <a:ext uri="{FF2B5EF4-FFF2-40B4-BE49-F238E27FC236}">
              <a16:creationId xmlns:a16="http://schemas.microsoft.com/office/drawing/2014/main" id="{AE7B8779-3CC8-4B29-8B73-5997E11927F0}"/>
            </a:ext>
          </a:extLst>
        </xdr:cNvPr>
        <xdr:cNvSpPr/>
      </xdr:nvSpPr>
      <xdr:spPr>
        <a:xfrm>
          <a:off x="22110700" y="560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74848</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7B731CD2-F9CE-48FA-B057-DA865FB6CE9C}"/>
            </a:ext>
          </a:extLst>
        </xdr:cNvPr>
        <xdr:cNvSpPr txBox="1"/>
      </xdr:nvSpPr>
      <xdr:spPr>
        <a:xfrm>
          <a:off x="22199600" y="556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59731</xdr:rowOff>
    </xdr:from>
    <xdr:to>
      <xdr:col>112</xdr:col>
      <xdr:colOff>38100</xdr:colOff>
      <xdr:row>40</xdr:row>
      <xdr:rowOff>161331</xdr:rowOff>
    </xdr:to>
    <xdr:sp macro="" textlink="">
      <xdr:nvSpPr>
        <xdr:cNvPr id="492" name="楕円 491">
          <a:extLst>
            <a:ext uri="{FF2B5EF4-FFF2-40B4-BE49-F238E27FC236}">
              <a16:creationId xmlns:a16="http://schemas.microsoft.com/office/drawing/2014/main" id="{1BC94BDD-7BE8-4736-B43C-6B3FAB326F7C}"/>
            </a:ext>
          </a:extLst>
        </xdr:cNvPr>
        <xdr:cNvSpPr/>
      </xdr:nvSpPr>
      <xdr:spPr>
        <a:xfrm>
          <a:off x="21272500" y="691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1171</xdr:rowOff>
    </xdr:from>
    <xdr:to>
      <xdr:col>116</xdr:col>
      <xdr:colOff>63500</xdr:colOff>
      <xdr:row>40</xdr:row>
      <xdr:rowOff>110531</xdr:rowOff>
    </xdr:to>
    <xdr:cxnSp macro="">
      <xdr:nvCxnSpPr>
        <xdr:cNvPr id="493" name="直線コネクタ 492">
          <a:extLst>
            <a:ext uri="{FF2B5EF4-FFF2-40B4-BE49-F238E27FC236}">
              <a16:creationId xmlns:a16="http://schemas.microsoft.com/office/drawing/2014/main" id="{0AA8B0C5-EF8B-4C62-993A-2018DD04CA18}"/>
            </a:ext>
          </a:extLst>
        </xdr:cNvPr>
        <xdr:cNvCxnSpPr/>
      </xdr:nvCxnSpPr>
      <xdr:spPr>
        <a:xfrm flipV="1">
          <a:off x="21323300" y="5659021"/>
          <a:ext cx="838200" cy="130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115308</xdr:rowOff>
    </xdr:from>
    <xdr:to>
      <xdr:col>107</xdr:col>
      <xdr:colOff>101600</xdr:colOff>
      <xdr:row>41</xdr:row>
      <xdr:rowOff>45458</xdr:rowOff>
    </xdr:to>
    <xdr:sp macro="" textlink="">
      <xdr:nvSpPr>
        <xdr:cNvPr id="494" name="楕円 493">
          <a:extLst>
            <a:ext uri="{FF2B5EF4-FFF2-40B4-BE49-F238E27FC236}">
              <a16:creationId xmlns:a16="http://schemas.microsoft.com/office/drawing/2014/main" id="{5AF506C9-E937-492D-8448-9DD75044B248}"/>
            </a:ext>
          </a:extLst>
        </xdr:cNvPr>
        <xdr:cNvSpPr/>
      </xdr:nvSpPr>
      <xdr:spPr>
        <a:xfrm>
          <a:off x="20383500" y="697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110531</xdr:rowOff>
    </xdr:from>
    <xdr:to>
      <xdr:col>111</xdr:col>
      <xdr:colOff>177800</xdr:colOff>
      <xdr:row>40</xdr:row>
      <xdr:rowOff>166108</xdr:rowOff>
    </xdr:to>
    <xdr:cxnSp macro="">
      <xdr:nvCxnSpPr>
        <xdr:cNvPr id="495" name="直線コネクタ 494">
          <a:extLst>
            <a:ext uri="{FF2B5EF4-FFF2-40B4-BE49-F238E27FC236}">
              <a16:creationId xmlns:a16="http://schemas.microsoft.com/office/drawing/2014/main" id="{11D1BF9A-72AB-43D9-A30B-D080091F3DAB}"/>
            </a:ext>
          </a:extLst>
        </xdr:cNvPr>
        <xdr:cNvCxnSpPr/>
      </xdr:nvCxnSpPr>
      <xdr:spPr>
        <a:xfrm flipV="1">
          <a:off x="20434300" y="6968531"/>
          <a:ext cx="889000" cy="5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117151</xdr:rowOff>
    </xdr:from>
    <xdr:to>
      <xdr:col>102</xdr:col>
      <xdr:colOff>165100</xdr:colOff>
      <xdr:row>41</xdr:row>
      <xdr:rowOff>47301</xdr:rowOff>
    </xdr:to>
    <xdr:sp macro="" textlink="">
      <xdr:nvSpPr>
        <xdr:cNvPr id="496" name="楕円 495">
          <a:extLst>
            <a:ext uri="{FF2B5EF4-FFF2-40B4-BE49-F238E27FC236}">
              <a16:creationId xmlns:a16="http://schemas.microsoft.com/office/drawing/2014/main" id="{5949D82B-8DF9-487F-A6B9-73431F36D298}"/>
            </a:ext>
          </a:extLst>
        </xdr:cNvPr>
        <xdr:cNvSpPr/>
      </xdr:nvSpPr>
      <xdr:spPr>
        <a:xfrm>
          <a:off x="19494500" y="697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166108</xdr:rowOff>
    </xdr:from>
    <xdr:to>
      <xdr:col>107</xdr:col>
      <xdr:colOff>50800</xdr:colOff>
      <xdr:row>40</xdr:row>
      <xdr:rowOff>167951</xdr:rowOff>
    </xdr:to>
    <xdr:cxnSp macro="">
      <xdr:nvCxnSpPr>
        <xdr:cNvPr id="497" name="直線コネクタ 496">
          <a:extLst>
            <a:ext uri="{FF2B5EF4-FFF2-40B4-BE49-F238E27FC236}">
              <a16:creationId xmlns:a16="http://schemas.microsoft.com/office/drawing/2014/main" id="{522940DA-6871-408C-84B2-C3D359F5D8C8}"/>
            </a:ext>
          </a:extLst>
        </xdr:cNvPr>
        <xdr:cNvCxnSpPr/>
      </xdr:nvCxnSpPr>
      <xdr:spPr>
        <a:xfrm flipV="1">
          <a:off x="19545300" y="7024108"/>
          <a:ext cx="889000" cy="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115361</xdr:rowOff>
    </xdr:from>
    <xdr:to>
      <xdr:col>98</xdr:col>
      <xdr:colOff>38100</xdr:colOff>
      <xdr:row>41</xdr:row>
      <xdr:rowOff>45511</xdr:rowOff>
    </xdr:to>
    <xdr:sp macro="" textlink="">
      <xdr:nvSpPr>
        <xdr:cNvPr id="498" name="楕円 497">
          <a:extLst>
            <a:ext uri="{FF2B5EF4-FFF2-40B4-BE49-F238E27FC236}">
              <a16:creationId xmlns:a16="http://schemas.microsoft.com/office/drawing/2014/main" id="{08F98B03-FC96-4EC3-BC35-4AE58EF8DC71}"/>
            </a:ext>
          </a:extLst>
        </xdr:cNvPr>
        <xdr:cNvSpPr/>
      </xdr:nvSpPr>
      <xdr:spPr>
        <a:xfrm>
          <a:off x="18605500" y="697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166161</xdr:rowOff>
    </xdr:from>
    <xdr:to>
      <xdr:col>102</xdr:col>
      <xdr:colOff>114300</xdr:colOff>
      <xdr:row>40</xdr:row>
      <xdr:rowOff>167951</xdr:rowOff>
    </xdr:to>
    <xdr:cxnSp macro="">
      <xdr:nvCxnSpPr>
        <xdr:cNvPr id="499" name="直線コネクタ 498">
          <a:extLst>
            <a:ext uri="{FF2B5EF4-FFF2-40B4-BE49-F238E27FC236}">
              <a16:creationId xmlns:a16="http://schemas.microsoft.com/office/drawing/2014/main" id="{D8A8C491-7653-4DB4-BF1F-564A50F9EED0}"/>
            </a:ext>
          </a:extLst>
        </xdr:cNvPr>
        <xdr:cNvCxnSpPr/>
      </xdr:nvCxnSpPr>
      <xdr:spPr>
        <a:xfrm>
          <a:off x="18656300" y="7024161"/>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F1379AAB-336A-457E-8325-A35459D0A913}"/>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77211648-4251-4269-8C58-327E9DC1E365}"/>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99F0A7FB-A46F-46E6-B18A-BD8C8944FFEE}"/>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A177B7D7-C65A-47F0-9C5E-03B78F1ED293}"/>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152458</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A3101AC4-C520-47B7-9A27-41EF074E44F7}"/>
            </a:ext>
          </a:extLst>
        </xdr:cNvPr>
        <xdr:cNvSpPr txBox="1"/>
      </xdr:nvSpPr>
      <xdr:spPr>
        <a:xfrm>
          <a:off x="21043411" y="701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36585</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81EEDB3A-CF4C-46BE-AF57-335DB70BF414}"/>
            </a:ext>
          </a:extLst>
        </xdr:cNvPr>
        <xdr:cNvSpPr txBox="1"/>
      </xdr:nvSpPr>
      <xdr:spPr>
        <a:xfrm>
          <a:off x="20167111" y="706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38428</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4137DFAB-DE4F-40F1-83B2-EA945D1FBDA6}"/>
            </a:ext>
          </a:extLst>
        </xdr:cNvPr>
        <xdr:cNvSpPr txBox="1"/>
      </xdr:nvSpPr>
      <xdr:spPr>
        <a:xfrm>
          <a:off x="19278111" y="706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36638</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40341168-9959-432C-BC71-C42690D7F3CE}"/>
            </a:ext>
          </a:extLst>
        </xdr:cNvPr>
        <xdr:cNvSpPr txBox="1"/>
      </xdr:nvSpPr>
      <xdr:spPr>
        <a:xfrm>
          <a:off x="18389111" y="706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B2FF9033-2F45-4B64-A794-47E16806764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8F208920-3D1A-42B4-B1C4-E618C8FF02D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815CC075-1B5C-43A1-8D26-2DABCCD9D7E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6EDD1676-A1BF-43A7-AAFA-08B75DA804D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418A34EF-831E-4F26-9E13-C766EF39CCC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3013E03D-5C46-47CA-BA5E-CAD2E3C57BC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8105FBED-C2D8-4B5E-8BAA-C4D8F27C32D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B20B75A4-55B4-41A4-9741-B38B6A8DCA6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AE3626F9-FB63-4EA3-8539-7AC1215EBAA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C87863C7-B74D-4BE6-A604-3B45EBB01A6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1D2E1E8E-5DE2-47FC-AAB5-DF2C5B4C985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69816BCF-6E1A-4F90-97F8-1EE57DC664D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42DB869B-4EB8-432D-B821-4B2F029203B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C92BDB3-98CD-41E0-A7F8-C8808DE7E7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ABF54080-D5BE-4A5E-B203-B1A939A2F40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86AD9137-174D-48D0-8EC2-4A86AD6A255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888198E1-3674-468E-80AC-9C5C00B48F7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C1D34572-DA4D-48CA-9E2D-A5A312B7DAA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7CF2D91D-69ED-4D99-81C8-4EBE9339605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3F22A4BF-5653-4D91-814B-5B512F1F466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0FBB4E37-E4B2-4D5A-84D0-06E87EC2744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1A477D82-3E1A-48EA-9219-5D5A36411F1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6D8B42D9-2EDC-4D11-ADE5-6BC5A8D3407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73AD8790-08DE-4B84-BE08-6663AC53C47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C1A70DBF-BE97-4990-B720-15C93DA65343}"/>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DB5F293B-461F-4D21-950C-BD8D2857031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8965D765-4A15-44F4-BD3F-86210E5F1EF4}"/>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9505F989-AB3A-44E9-B9DE-D7A58AD315AC}"/>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6" name="直線コネクタ 535">
          <a:extLst>
            <a:ext uri="{FF2B5EF4-FFF2-40B4-BE49-F238E27FC236}">
              <a16:creationId xmlns:a16="http://schemas.microsoft.com/office/drawing/2014/main" id="{3D3F658B-05AF-4EFB-9BF7-AAFE6ADDA53F}"/>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9E180A4E-15FF-4514-98A7-5B27A8CCEF73}"/>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8" name="フローチャート: 判断 537">
          <a:extLst>
            <a:ext uri="{FF2B5EF4-FFF2-40B4-BE49-F238E27FC236}">
              <a16:creationId xmlns:a16="http://schemas.microsoft.com/office/drawing/2014/main" id="{EE268C25-D47D-455F-85B4-8431CAC8317E}"/>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9" name="フローチャート: 判断 538">
          <a:extLst>
            <a:ext uri="{FF2B5EF4-FFF2-40B4-BE49-F238E27FC236}">
              <a16:creationId xmlns:a16="http://schemas.microsoft.com/office/drawing/2014/main" id="{20EF5C42-C49A-4A8D-8D89-7B851C32218D}"/>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0" name="フローチャート: 判断 539">
          <a:extLst>
            <a:ext uri="{FF2B5EF4-FFF2-40B4-BE49-F238E27FC236}">
              <a16:creationId xmlns:a16="http://schemas.microsoft.com/office/drawing/2014/main" id="{5F18E1F8-8004-4BD0-A135-A428CC47607A}"/>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1" name="フローチャート: 判断 540">
          <a:extLst>
            <a:ext uri="{FF2B5EF4-FFF2-40B4-BE49-F238E27FC236}">
              <a16:creationId xmlns:a16="http://schemas.microsoft.com/office/drawing/2014/main" id="{D03A1D32-BC1B-413D-A5F8-CD433AB2EBAC}"/>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2" name="フローチャート: 判断 541">
          <a:extLst>
            <a:ext uri="{FF2B5EF4-FFF2-40B4-BE49-F238E27FC236}">
              <a16:creationId xmlns:a16="http://schemas.microsoft.com/office/drawing/2014/main" id="{F883FB04-D0D6-42EE-AC8B-A261F678FA12}"/>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D3DCCD1-05D2-444B-A704-1C8FE5DC96B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1E83EEA-A9E7-47B8-BEF8-0D538FE07F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8F8CCE5-3808-496D-8E5B-AF014BE572B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D115082-B375-4841-AD12-678B8E3B1E4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600743F-1F9E-4A9A-8B73-5CF4C86265F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xdr:rowOff>
    </xdr:from>
    <xdr:to>
      <xdr:col>85</xdr:col>
      <xdr:colOff>177800</xdr:colOff>
      <xdr:row>61</xdr:row>
      <xdr:rowOff>117475</xdr:rowOff>
    </xdr:to>
    <xdr:sp macro="" textlink="">
      <xdr:nvSpPr>
        <xdr:cNvPr id="548" name="楕円 547">
          <a:extLst>
            <a:ext uri="{FF2B5EF4-FFF2-40B4-BE49-F238E27FC236}">
              <a16:creationId xmlns:a16="http://schemas.microsoft.com/office/drawing/2014/main" id="{DD63EAAC-C88F-428C-B0F3-B65368057A52}"/>
            </a:ext>
          </a:extLst>
        </xdr:cNvPr>
        <xdr:cNvSpPr/>
      </xdr:nvSpPr>
      <xdr:spPr>
        <a:xfrm>
          <a:off x="162687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165752</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C3725114-C21C-4B3D-BF92-FC8E3095AAE8}"/>
            </a:ext>
          </a:extLst>
        </xdr:cNvPr>
        <xdr:cNvSpPr txBox="1"/>
      </xdr:nvSpPr>
      <xdr:spPr>
        <a:xfrm>
          <a:off x="16357600"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130175</xdr:rowOff>
    </xdr:from>
    <xdr:to>
      <xdr:col>81</xdr:col>
      <xdr:colOff>101600</xdr:colOff>
      <xdr:row>61</xdr:row>
      <xdr:rowOff>60325</xdr:rowOff>
    </xdr:to>
    <xdr:sp macro="" textlink="">
      <xdr:nvSpPr>
        <xdr:cNvPr id="550" name="楕円 549">
          <a:extLst>
            <a:ext uri="{FF2B5EF4-FFF2-40B4-BE49-F238E27FC236}">
              <a16:creationId xmlns:a16="http://schemas.microsoft.com/office/drawing/2014/main" id="{74DF7A42-DF25-4B0F-A2D9-835B4483B51F}"/>
            </a:ext>
          </a:extLst>
        </xdr:cNvPr>
        <xdr:cNvSpPr/>
      </xdr:nvSpPr>
      <xdr:spPr>
        <a:xfrm>
          <a:off x="15430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9525</xdr:rowOff>
    </xdr:from>
    <xdr:to>
      <xdr:col>85</xdr:col>
      <xdr:colOff>127000</xdr:colOff>
      <xdr:row>61</xdr:row>
      <xdr:rowOff>66675</xdr:rowOff>
    </xdr:to>
    <xdr:cxnSp macro="">
      <xdr:nvCxnSpPr>
        <xdr:cNvPr id="551" name="直線コネクタ 550">
          <a:extLst>
            <a:ext uri="{FF2B5EF4-FFF2-40B4-BE49-F238E27FC236}">
              <a16:creationId xmlns:a16="http://schemas.microsoft.com/office/drawing/2014/main" id="{9B03CB5D-0ACA-4580-B230-899CA3E67BF7}"/>
            </a:ext>
          </a:extLst>
        </xdr:cNvPr>
        <xdr:cNvCxnSpPr/>
      </xdr:nvCxnSpPr>
      <xdr:spPr>
        <a:xfrm>
          <a:off x="15481300" y="104679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95885</xdr:rowOff>
    </xdr:from>
    <xdr:to>
      <xdr:col>76</xdr:col>
      <xdr:colOff>165100</xdr:colOff>
      <xdr:row>61</xdr:row>
      <xdr:rowOff>26035</xdr:rowOff>
    </xdr:to>
    <xdr:sp macro="" textlink="">
      <xdr:nvSpPr>
        <xdr:cNvPr id="552" name="楕円 551">
          <a:extLst>
            <a:ext uri="{FF2B5EF4-FFF2-40B4-BE49-F238E27FC236}">
              <a16:creationId xmlns:a16="http://schemas.microsoft.com/office/drawing/2014/main" id="{44F62C0F-D6BB-42D8-9E60-24C31DDB1178}"/>
            </a:ext>
          </a:extLst>
        </xdr:cNvPr>
        <xdr:cNvSpPr/>
      </xdr:nvSpPr>
      <xdr:spPr>
        <a:xfrm>
          <a:off x="14541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146685</xdr:rowOff>
    </xdr:from>
    <xdr:to>
      <xdr:col>81</xdr:col>
      <xdr:colOff>50800</xdr:colOff>
      <xdr:row>61</xdr:row>
      <xdr:rowOff>9525</xdr:rowOff>
    </xdr:to>
    <xdr:cxnSp macro="">
      <xdr:nvCxnSpPr>
        <xdr:cNvPr id="553" name="直線コネクタ 552">
          <a:extLst>
            <a:ext uri="{FF2B5EF4-FFF2-40B4-BE49-F238E27FC236}">
              <a16:creationId xmlns:a16="http://schemas.microsoft.com/office/drawing/2014/main" id="{8DA69AF2-8102-4446-86A0-F9EFB9FDAAC1}"/>
            </a:ext>
          </a:extLst>
        </xdr:cNvPr>
        <xdr:cNvCxnSpPr/>
      </xdr:nvCxnSpPr>
      <xdr:spPr>
        <a:xfrm>
          <a:off x="14592300" y="104336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61595</xdr:rowOff>
    </xdr:from>
    <xdr:to>
      <xdr:col>72</xdr:col>
      <xdr:colOff>38100</xdr:colOff>
      <xdr:row>60</xdr:row>
      <xdr:rowOff>163195</xdr:rowOff>
    </xdr:to>
    <xdr:sp macro="" textlink="">
      <xdr:nvSpPr>
        <xdr:cNvPr id="554" name="楕円 553">
          <a:extLst>
            <a:ext uri="{FF2B5EF4-FFF2-40B4-BE49-F238E27FC236}">
              <a16:creationId xmlns:a16="http://schemas.microsoft.com/office/drawing/2014/main" id="{FA0FB0B0-0D9F-4DD9-8A60-5EFF028438BA}"/>
            </a:ext>
          </a:extLst>
        </xdr:cNvPr>
        <xdr:cNvSpPr/>
      </xdr:nvSpPr>
      <xdr:spPr>
        <a:xfrm>
          <a:off x="136525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112395</xdr:rowOff>
    </xdr:from>
    <xdr:to>
      <xdr:col>76</xdr:col>
      <xdr:colOff>114300</xdr:colOff>
      <xdr:row>60</xdr:row>
      <xdr:rowOff>146685</xdr:rowOff>
    </xdr:to>
    <xdr:cxnSp macro="">
      <xdr:nvCxnSpPr>
        <xdr:cNvPr id="555" name="直線コネクタ 554">
          <a:extLst>
            <a:ext uri="{FF2B5EF4-FFF2-40B4-BE49-F238E27FC236}">
              <a16:creationId xmlns:a16="http://schemas.microsoft.com/office/drawing/2014/main" id="{035B8DC6-AA84-4EDC-B8F1-9F62CD16934D}"/>
            </a:ext>
          </a:extLst>
        </xdr:cNvPr>
        <xdr:cNvCxnSpPr/>
      </xdr:nvCxnSpPr>
      <xdr:spPr>
        <a:xfrm>
          <a:off x="13703300" y="103993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27305</xdr:rowOff>
    </xdr:from>
    <xdr:to>
      <xdr:col>67</xdr:col>
      <xdr:colOff>101600</xdr:colOff>
      <xdr:row>60</xdr:row>
      <xdr:rowOff>128905</xdr:rowOff>
    </xdr:to>
    <xdr:sp macro="" textlink="">
      <xdr:nvSpPr>
        <xdr:cNvPr id="556" name="楕円 555">
          <a:extLst>
            <a:ext uri="{FF2B5EF4-FFF2-40B4-BE49-F238E27FC236}">
              <a16:creationId xmlns:a16="http://schemas.microsoft.com/office/drawing/2014/main" id="{CFF3F48D-1092-42B9-B52C-39B89FA0330C}"/>
            </a:ext>
          </a:extLst>
        </xdr:cNvPr>
        <xdr:cNvSpPr/>
      </xdr:nvSpPr>
      <xdr:spPr>
        <a:xfrm>
          <a:off x="127635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78105</xdr:rowOff>
    </xdr:from>
    <xdr:to>
      <xdr:col>71</xdr:col>
      <xdr:colOff>177800</xdr:colOff>
      <xdr:row>60</xdr:row>
      <xdr:rowOff>112395</xdr:rowOff>
    </xdr:to>
    <xdr:cxnSp macro="">
      <xdr:nvCxnSpPr>
        <xdr:cNvPr id="557" name="直線コネクタ 556">
          <a:extLst>
            <a:ext uri="{FF2B5EF4-FFF2-40B4-BE49-F238E27FC236}">
              <a16:creationId xmlns:a16="http://schemas.microsoft.com/office/drawing/2014/main" id="{E32DBC4A-331A-4158-B1C3-130781E336FC}"/>
            </a:ext>
          </a:extLst>
        </xdr:cNvPr>
        <xdr:cNvCxnSpPr/>
      </xdr:nvCxnSpPr>
      <xdr:spPr>
        <a:xfrm>
          <a:off x="12814300" y="103651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598EBE57-6E42-466A-93F7-A52131ED95FB}"/>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6324F68D-3C60-45E9-9D57-D86615BE8E38}"/>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D13D5D9D-9194-4524-97F7-24A0015F44BB}"/>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07F41238-2D88-43E3-90C6-60F93E262428}"/>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51452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3F7F27B5-C284-4F11-BA0A-86C4DCF417FD}"/>
            </a:ext>
          </a:extLst>
        </xdr:cNvPr>
        <xdr:cNvSpPr txBox="1"/>
      </xdr:nvSpPr>
      <xdr:spPr>
        <a:xfrm>
          <a:off x="152660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17162</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EDBFE290-5342-4A8F-8207-0BFA049D2F87}"/>
            </a:ext>
          </a:extLst>
        </xdr:cNvPr>
        <xdr:cNvSpPr txBox="1"/>
      </xdr:nvSpPr>
      <xdr:spPr>
        <a:xfrm>
          <a:off x="14389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154322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71ABA596-36A2-4B91-860D-208E588C7A73}"/>
            </a:ext>
          </a:extLst>
        </xdr:cNvPr>
        <xdr:cNvSpPr txBox="1"/>
      </xdr:nvSpPr>
      <xdr:spPr>
        <a:xfrm>
          <a:off x="13500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120032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21978881-01DC-4081-AAF7-8D5AB57DBB1B}"/>
            </a:ext>
          </a:extLst>
        </xdr:cNvPr>
        <xdr:cNvSpPr txBox="1"/>
      </xdr:nvSpPr>
      <xdr:spPr>
        <a:xfrm>
          <a:off x="12611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A6D00E3-3B5E-4233-B5B7-B08868842B2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BDADFD3-6727-4101-850D-11B515C2A6A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DE1A3BE3-B84B-4131-899A-24CEB0CE050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E4B8873-5A12-4FAF-8AE5-C2170AC0771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9ABA9EF1-CE08-46DA-89A6-77C8E866D36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9E569532-53B1-4E34-AD4D-E6B3CFD626B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38509860-7E1A-4B40-9AB2-F9BFD86F330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E7ABA03-9A5F-49D4-BFF6-AC77FEEA258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C5D6691A-6AFE-4FC8-BDDA-0490A9CB159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91849F6-BCA8-4382-BC62-20361A5E1C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1EC023CC-26B3-4825-9BAB-8AEE35D5D9E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49DDF32E-763B-46C5-8567-A4601BA3C80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CF5A585B-10B8-439D-B078-664E0804D4E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C72ACC46-F0BE-4800-A50C-D4A2E6E6153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314567B2-49C3-4970-9B88-B672C31F823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A180C54C-6CE3-4EF8-A804-F598616F1E3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79F7A2A1-7751-4B4D-854B-63D8FAE9ED9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CCA7413A-85B5-4E4E-BDED-CD916DC15D3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D9072F71-E34F-4640-930D-8BF7D9BEAB1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D273A999-4305-4D12-B3A3-90C1446F08B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50493358-AC9D-4C85-9711-6B69D09F784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01ADED1C-D3B7-41D4-9F8A-659AB9924A5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4976701E-B28C-453A-870A-683E4C03B16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08707A36-5D05-43AD-9D57-74F0383497B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673ECF11-FF63-4D69-BCDC-EDD1223E9CE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1" name="直線コネクタ 590">
          <a:extLst>
            <a:ext uri="{FF2B5EF4-FFF2-40B4-BE49-F238E27FC236}">
              <a16:creationId xmlns:a16="http://schemas.microsoft.com/office/drawing/2014/main" id="{6B09976F-CFD9-41D9-9660-7EEFBFA267FF}"/>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D9DA9665-930C-4C1D-8AD6-82AB054CF303}"/>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3" name="直線コネクタ 592">
          <a:extLst>
            <a:ext uri="{FF2B5EF4-FFF2-40B4-BE49-F238E27FC236}">
              <a16:creationId xmlns:a16="http://schemas.microsoft.com/office/drawing/2014/main" id="{05109094-F5F0-4918-AB00-86526315FEAC}"/>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C89C762E-D436-4BE5-A0D0-22179F187B6F}"/>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5" name="直線コネクタ 594">
          <a:extLst>
            <a:ext uri="{FF2B5EF4-FFF2-40B4-BE49-F238E27FC236}">
              <a16:creationId xmlns:a16="http://schemas.microsoft.com/office/drawing/2014/main" id="{15A70228-3B23-424D-86C8-BC1A553BC8D1}"/>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F28B06A6-789B-492C-9CB7-1A2FAD3FBAD9}"/>
            </a:ext>
          </a:extLst>
        </xdr:cNvPr>
        <xdr:cNvSpPr txBox="1"/>
      </xdr:nvSpPr>
      <xdr:spPr>
        <a:xfrm>
          <a:off x="22199600" y="1083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7" name="フローチャート: 判断 596">
          <a:extLst>
            <a:ext uri="{FF2B5EF4-FFF2-40B4-BE49-F238E27FC236}">
              <a16:creationId xmlns:a16="http://schemas.microsoft.com/office/drawing/2014/main" id="{02DAF049-A5E2-47A6-8FBC-2BFB203F32A8}"/>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8" name="フローチャート: 判断 597">
          <a:extLst>
            <a:ext uri="{FF2B5EF4-FFF2-40B4-BE49-F238E27FC236}">
              <a16:creationId xmlns:a16="http://schemas.microsoft.com/office/drawing/2014/main" id="{0A35FFAA-CE4E-48BD-9689-09DF47254927}"/>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9" name="フローチャート: 判断 598">
          <a:extLst>
            <a:ext uri="{FF2B5EF4-FFF2-40B4-BE49-F238E27FC236}">
              <a16:creationId xmlns:a16="http://schemas.microsoft.com/office/drawing/2014/main" id="{57ECD918-1001-4DB9-A0B4-3FBB71905C7B}"/>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0" name="フローチャート: 判断 599">
          <a:extLst>
            <a:ext uri="{FF2B5EF4-FFF2-40B4-BE49-F238E27FC236}">
              <a16:creationId xmlns:a16="http://schemas.microsoft.com/office/drawing/2014/main" id="{1A87CC2A-E83F-4B41-A01F-607842115817}"/>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1" name="フローチャート: 判断 600">
          <a:extLst>
            <a:ext uri="{FF2B5EF4-FFF2-40B4-BE49-F238E27FC236}">
              <a16:creationId xmlns:a16="http://schemas.microsoft.com/office/drawing/2014/main" id="{00ED957E-5CDE-4204-ADF9-2B2E94AD362A}"/>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6A76C09-51E3-4E95-A037-49D7A3CB75A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F94B345-F054-4E59-BD47-1918615EAC5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C74FAB1-75B9-4B28-A014-756BA53561E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BA0FD2F-CEF4-4561-97CA-353B680083A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A70148B-4938-4E15-80E7-3D24688EC59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607" name="楕円 606">
          <a:extLst>
            <a:ext uri="{FF2B5EF4-FFF2-40B4-BE49-F238E27FC236}">
              <a16:creationId xmlns:a16="http://schemas.microsoft.com/office/drawing/2014/main" id="{221A48CD-C8BE-4E6D-978F-D48D2DE4B780}"/>
            </a:ext>
          </a:extLst>
        </xdr:cNvPr>
        <xdr:cNvSpPr/>
      </xdr:nvSpPr>
      <xdr:spPr>
        <a:xfrm>
          <a:off x="22110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109237</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64E478FF-8539-42E6-B960-D657C2522766}"/>
            </a:ext>
          </a:extLst>
        </xdr:cNvPr>
        <xdr:cNvSpPr txBox="1"/>
      </xdr:nvSpPr>
      <xdr:spPr>
        <a:xfrm>
          <a:off x="22199600" y="1056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86360</xdr:rowOff>
    </xdr:from>
    <xdr:to>
      <xdr:col>112</xdr:col>
      <xdr:colOff>38100</xdr:colOff>
      <xdr:row>63</xdr:row>
      <xdr:rowOff>16510</xdr:rowOff>
    </xdr:to>
    <xdr:sp macro="" textlink="">
      <xdr:nvSpPr>
        <xdr:cNvPr id="609" name="楕円 608">
          <a:extLst>
            <a:ext uri="{FF2B5EF4-FFF2-40B4-BE49-F238E27FC236}">
              <a16:creationId xmlns:a16="http://schemas.microsoft.com/office/drawing/2014/main" id="{ED2D1F23-B4EE-4C1D-9FD6-691A6D6CC83A}"/>
            </a:ext>
          </a:extLst>
        </xdr:cNvPr>
        <xdr:cNvSpPr/>
      </xdr:nvSpPr>
      <xdr:spPr>
        <a:xfrm>
          <a:off x="21272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137160</xdr:rowOff>
    </xdr:from>
    <xdr:to>
      <xdr:col>116</xdr:col>
      <xdr:colOff>63500</xdr:colOff>
      <xdr:row>62</xdr:row>
      <xdr:rowOff>137160</xdr:rowOff>
    </xdr:to>
    <xdr:cxnSp macro="">
      <xdr:nvCxnSpPr>
        <xdr:cNvPr id="610" name="直線コネクタ 609">
          <a:extLst>
            <a:ext uri="{FF2B5EF4-FFF2-40B4-BE49-F238E27FC236}">
              <a16:creationId xmlns:a16="http://schemas.microsoft.com/office/drawing/2014/main" id="{F4283293-CEF2-4176-9B3E-D4A1BCE7FCF3}"/>
            </a:ext>
          </a:extLst>
        </xdr:cNvPr>
        <xdr:cNvCxnSpPr/>
      </xdr:nvCxnSpPr>
      <xdr:spPr>
        <a:xfrm>
          <a:off x="21323300" y="107670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86360</xdr:rowOff>
    </xdr:from>
    <xdr:to>
      <xdr:col>107</xdr:col>
      <xdr:colOff>101600</xdr:colOff>
      <xdr:row>63</xdr:row>
      <xdr:rowOff>16510</xdr:rowOff>
    </xdr:to>
    <xdr:sp macro="" textlink="">
      <xdr:nvSpPr>
        <xdr:cNvPr id="611" name="楕円 610">
          <a:extLst>
            <a:ext uri="{FF2B5EF4-FFF2-40B4-BE49-F238E27FC236}">
              <a16:creationId xmlns:a16="http://schemas.microsoft.com/office/drawing/2014/main" id="{2AB4076F-C8E3-459F-B1A8-DECFBEFD6455}"/>
            </a:ext>
          </a:extLst>
        </xdr:cNvPr>
        <xdr:cNvSpPr/>
      </xdr:nvSpPr>
      <xdr:spPr>
        <a:xfrm>
          <a:off x="20383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137160</xdr:rowOff>
    </xdr:from>
    <xdr:to>
      <xdr:col>111</xdr:col>
      <xdr:colOff>177800</xdr:colOff>
      <xdr:row>62</xdr:row>
      <xdr:rowOff>137160</xdr:rowOff>
    </xdr:to>
    <xdr:cxnSp macro="">
      <xdr:nvCxnSpPr>
        <xdr:cNvPr id="612" name="直線コネクタ 611">
          <a:extLst>
            <a:ext uri="{FF2B5EF4-FFF2-40B4-BE49-F238E27FC236}">
              <a16:creationId xmlns:a16="http://schemas.microsoft.com/office/drawing/2014/main" id="{F52D783C-E545-4505-9EBF-08091F011083}"/>
            </a:ext>
          </a:extLst>
        </xdr:cNvPr>
        <xdr:cNvCxnSpPr/>
      </xdr:nvCxnSpPr>
      <xdr:spPr>
        <a:xfrm>
          <a:off x="20434300" y="1076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86360</xdr:rowOff>
    </xdr:from>
    <xdr:to>
      <xdr:col>102</xdr:col>
      <xdr:colOff>165100</xdr:colOff>
      <xdr:row>63</xdr:row>
      <xdr:rowOff>16510</xdr:rowOff>
    </xdr:to>
    <xdr:sp macro="" textlink="">
      <xdr:nvSpPr>
        <xdr:cNvPr id="613" name="楕円 612">
          <a:extLst>
            <a:ext uri="{FF2B5EF4-FFF2-40B4-BE49-F238E27FC236}">
              <a16:creationId xmlns:a16="http://schemas.microsoft.com/office/drawing/2014/main" id="{D5CDDB8A-BA0F-4283-BAB6-6F20F2436AC7}"/>
            </a:ext>
          </a:extLst>
        </xdr:cNvPr>
        <xdr:cNvSpPr/>
      </xdr:nvSpPr>
      <xdr:spPr>
        <a:xfrm>
          <a:off x="19494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137160</xdr:rowOff>
    </xdr:from>
    <xdr:to>
      <xdr:col>107</xdr:col>
      <xdr:colOff>50800</xdr:colOff>
      <xdr:row>62</xdr:row>
      <xdr:rowOff>137160</xdr:rowOff>
    </xdr:to>
    <xdr:cxnSp macro="">
      <xdr:nvCxnSpPr>
        <xdr:cNvPr id="614" name="直線コネクタ 613">
          <a:extLst>
            <a:ext uri="{FF2B5EF4-FFF2-40B4-BE49-F238E27FC236}">
              <a16:creationId xmlns:a16="http://schemas.microsoft.com/office/drawing/2014/main" id="{73D0D13A-2AFC-4DB4-8E7B-50756EB8C771}"/>
            </a:ext>
          </a:extLst>
        </xdr:cNvPr>
        <xdr:cNvCxnSpPr/>
      </xdr:nvCxnSpPr>
      <xdr:spPr>
        <a:xfrm>
          <a:off x="19545300" y="1076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86360</xdr:rowOff>
    </xdr:from>
    <xdr:to>
      <xdr:col>98</xdr:col>
      <xdr:colOff>38100</xdr:colOff>
      <xdr:row>63</xdr:row>
      <xdr:rowOff>16510</xdr:rowOff>
    </xdr:to>
    <xdr:sp macro="" textlink="">
      <xdr:nvSpPr>
        <xdr:cNvPr id="615" name="楕円 614">
          <a:extLst>
            <a:ext uri="{FF2B5EF4-FFF2-40B4-BE49-F238E27FC236}">
              <a16:creationId xmlns:a16="http://schemas.microsoft.com/office/drawing/2014/main" id="{A17B8563-7C3A-4C69-864B-D8590D7B8BEE}"/>
            </a:ext>
          </a:extLst>
        </xdr:cNvPr>
        <xdr:cNvSpPr/>
      </xdr:nvSpPr>
      <xdr:spPr>
        <a:xfrm>
          <a:off x="18605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137160</xdr:rowOff>
    </xdr:from>
    <xdr:to>
      <xdr:col>102</xdr:col>
      <xdr:colOff>114300</xdr:colOff>
      <xdr:row>62</xdr:row>
      <xdr:rowOff>137160</xdr:rowOff>
    </xdr:to>
    <xdr:cxnSp macro="">
      <xdr:nvCxnSpPr>
        <xdr:cNvPr id="616" name="直線コネクタ 615">
          <a:extLst>
            <a:ext uri="{FF2B5EF4-FFF2-40B4-BE49-F238E27FC236}">
              <a16:creationId xmlns:a16="http://schemas.microsoft.com/office/drawing/2014/main" id="{058C408D-B4BE-46DC-B40D-7ACC9136C61F}"/>
            </a:ext>
          </a:extLst>
        </xdr:cNvPr>
        <xdr:cNvCxnSpPr/>
      </xdr:nvCxnSpPr>
      <xdr:spPr>
        <a:xfrm>
          <a:off x="18656300" y="1076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617" name="n_1aveValue【保健センター・保健所】&#10;一人当たり面積">
          <a:extLst>
            <a:ext uri="{FF2B5EF4-FFF2-40B4-BE49-F238E27FC236}">
              <a16:creationId xmlns:a16="http://schemas.microsoft.com/office/drawing/2014/main" id="{80E85E25-65D9-4021-9442-D0181D50F91C}"/>
            </a:ext>
          </a:extLst>
        </xdr:cNvPr>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618" name="n_2aveValue【保健センター・保健所】&#10;一人当たり面積">
          <a:extLst>
            <a:ext uri="{FF2B5EF4-FFF2-40B4-BE49-F238E27FC236}">
              <a16:creationId xmlns:a16="http://schemas.microsoft.com/office/drawing/2014/main" id="{38569783-213E-4F67-B15F-742E0B167EC6}"/>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619" name="n_3aveValue【保健センター・保健所】&#10;一人当たり面積">
          <a:extLst>
            <a:ext uri="{FF2B5EF4-FFF2-40B4-BE49-F238E27FC236}">
              <a16:creationId xmlns:a16="http://schemas.microsoft.com/office/drawing/2014/main" id="{574A3645-E3BA-40EF-9C38-1C64B83F38BB}"/>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620" name="n_4aveValue【保健センター・保健所】&#10;一人当たり面積">
          <a:extLst>
            <a:ext uri="{FF2B5EF4-FFF2-40B4-BE49-F238E27FC236}">
              <a16:creationId xmlns:a16="http://schemas.microsoft.com/office/drawing/2014/main" id="{9842366C-AE78-43FE-AB94-86F4C4EEF348}"/>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33037</xdr:rowOff>
    </xdr:from>
    <xdr:ext cx="469744" cy="259045"/>
    <xdr:sp macro="" textlink="">
      <xdr:nvSpPr>
        <xdr:cNvPr id="621" name="n_1mainValue【保健センター・保健所】&#10;一人当たり面積">
          <a:extLst>
            <a:ext uri="{FF2B5EF4-FFF2-40B4-BE49-F238E27FC236}">
              <a16:creationId xmlns:a16="http://schemas.microsoft.com/office/drawing/2014/main" id="{64D75127-4471-4DB1-8A8D-CF68332C5D8E}"/>
            </a:ext>
          </a:extLst>
        </xdr:cNvPr>
        <xdr:cNvSpPr txBox="1"/>
      </xdr:nvSpPr>
      <xdr:spPr>
        <a:xfrm>
          <a:off x="21075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33037</xdr:rowOff>
    </xdr:from>
    <xdr:ext cx="469744" cy="259045"/>
    <xdr:sp macro="" textlink="">
      <xdr:nvSpPr>
        <xdr:cNvPr id="622" name="n_2mainValue【保健センター・保健所】&#10;一人当たり面積">
          <a:extLst>
            <a:ext uri="{FF2B5EF4-FFF2-40B4-BE49-F238E27FC236}">
              <a16:creationId xmlns:a16="http://schemas.microsoft.com/office/drawing/2014/main" id="{592A296E-0F68-4885-98C8-B79A8B60D332}"/>
            </a:ext>
          </a:extLst>
        </xdr:cNvPr>
        <xdr:cNvSpPr txBox="1"/>
      </xdr:nvSpPr>
      <xdr:spPr>
        <a:xfrm>
          <a:off x="20199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33037</xdr:rowOff>
    </xdr:from>
    <xdr:ext cx="469744" cy="259045"/>
    <xdr:sp macro="" textlink="">
      <xdr:nvSpPr>
        <xdr:cNvPr id="623" name="n_3mainValue【保健センター・保健所】&#10;一人当たり面積">
          <a:extLst>
            <a:ext uri="{FF2B5EF4-FFF2-40B4-BE49-F238E27FC236}">
              <a16:creationId xmlns:a16="http://schemas.microsoft.com/office/drawing/2014/main" id="{DD4990CA-F948-4067-BD87-539D2943EED4}"/>
            </a:ext>
          </a:extLst>
        </xdr:cNvPr>
        <xdr:cNvSpPr txBox="1"/>
      </xdr:nvSpPr>
      <xdr:spPr>
        <a:xfrm>
          <a:off x="19310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33037</xdr:rowOff>
    </xdr:from>
    <xdr:ext cx="469744" cy="259045"/>
    <xdr:sp macro="" textlink="">
      <xdr:nvSpPr>
        <xdr:cNvPr id="624" name="n_4mainValue【保健センター・保健所】&#10;一人当たり面積">
          <a:extLst>
            <a:ext uri="{FF2B5EF4-FFF2-40B4-BE49-F238E27FC236}">
              <a16:creationId xmlns:a16="http://schemas.microsoft.com/office/drawing/2014/main" id="{44875A7A-D954-4716-B1F3-1A817687B281}"/>
            </a:ext>
          </a:extLst>
        </xdr:cNvPr>
        <xdr:cNvSpPr txBox="1"/>
      </xdr:nvSpPr>
      <xdr:spPr>
        <a:xfrm>
          <a:off x="18421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90045A81-E6C1-40F9-AA05-ACE9E98A985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B44DD464-8961-4A54-B244-BD12A3697A5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4D07AB3C-77B8-4305-835E-52405121D76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4A97631E-B2AB-4EFD-B539-ACBCD60DB18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E9AF8F16-389A-4230-A2ED-AB411014EE9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72FFEE43-2118-41A6-8331-4A3032F464F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127C2B0C-54FB-4AD4-9C4A-E84D52850D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E5D27A4-4A4C-4F5C-B17C-B595CE70C63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DE23404C-9408-4149-BCFE-C92F20DA8DA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A852F2B8-18EA-4E61-A7B4-D6B5F133874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3D26C3C2-2608-4603-87AC-60B0909648B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5F3BBABA-2B1A-4B45-BCA9-D87CEA9CCA7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026662E1-A3E4-440C-B134-E31420BEE86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5E786F53-6A9D-40B4-BC84-68E4FBE2274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00800B84-51C6-42B2-9C37-0E68640773F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5A7EE50C-3E8C-4E10-8CF3-9B79F84A34D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B144B257-E8F2-49C0-AF18-26ED8794AD2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37CAFBDB-80B4-4C71-B588-3A72063F32F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DD800284-8B54-4543-8E3F-FDCE79F5740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B031EF97-4F1E-4757-91DD-11E93966BE6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DFD78848-3C7F-41B1-AC1C-9B9EC1CA413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7E986C8D-FAD6-4D3E-9490-32A2A71F16D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D2849952-3119-4C17-B498-05D713AB7DB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FA8DA626-CE4E-47E3-BDD1-2FBF54F8E24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D76FDA2B-24DF-4380-9935-BE6E538E4DC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04D478EC-AD58-47B2-BE4D-461DEE287735}"/>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D3AB09DB-8FE5-40F6-8FC6-2C4C2AC5E90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A2ED0D35-02D0-458F-8EF2-726C4103790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9938961B-F24C-45CD-929F-9FF670D072F2}"/>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4" name="直線コネクタ 653">
          <a:extLst>
            <a:ext uri="{FF2B5EF4-FFF2-40B4-BE49-F238E27FC236}">
              <a16:creationId xmlns:a16="http://schemas.microsoft.com/office/drawing/2014/main" id="{18CD6651-5959-49FF-A245-E41AA9118D20}"/>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98F580CB-2EB3-41F9-B5B8-E5479895F422}"/>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6" name="フローチャート: 判断 655">
          <a:extLst>
            <a:ext uri="{FF2B5EF4-FFF2-40B4-BE49-F238E27FC236}">
              <a16:creationId xmlns:a16="http://schemas.microsoft.com/office/drawing/2014/main" id="{197087FE-8FCE-45A8-88A5-B052DAE6DE58}"/>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7" name="フローチャート: 判断 656">
          <a:extLst>
            <a:ext uri="{FF2B5EF4-FFF2-40B4-BE49-F238E27FC236}">
              <a16:creationId xmlns:a16="http://schemas.microsoft.com/office/drawing/2014/main" id="{DD9209A0-C960-4543-AE6B-E204618D72F6}"/>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8" name="フローチャート: 判断 657">
          <a:extLst>
            <a:ext uri="{FF2B5EF4-FFF2-40B4-BE49-F238E27FC236}">
              <a16:creationId xmlns:a16="http://schemas.microsoft.com/office/drawing/2014/main" id="{72A90C22-8C64-4FE9-B340-F50673E461AB}"/>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9" name="フローチャート: 判断 658">
          <a:extLst>
            <a:ext uri="{FF2B5EF4-FFF2-40B4-BE49-F238E27FC236}">
              <a16:creationId xmlns:a16="http://schemas.microsoft.com/office/drawing/2014/main" id="{4A148BBF-1EDF-47CF-A1B2-2A0F991BC8C2}"/>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0" name="フローチャート: 判断 659">
          <a:extLst>
            <a:ext uri="{FF2B5EF4-FFF2-40B4-BE49-F238E27FC236}">
              <a16:creationId xmlns:a16="http://schemas.microsoft.com/office/drawing/2014/main" id="{446B2F10-F5CE-4586-80EF-088BD5161792}"/>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05C8F6B-9266-4181-93A7-D90AFC742AC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E343EE1-7805-40F6-BED0-A4E8BC972DB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32A504A-294E-4548-8D43-77EB6B2F70B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A65CBC2-CA40-4FA5-B119-F21F170B926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CE880AD7-05F4-4DDD-A25B-9C2888847D2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8527</xdr:rowOff>
    </xdr:from>
    <xdr:to>
      <xdr:col>85</xdr:col>
      <xdr:colOff>177800</xdr:colOff>
      <xdr:row>84</xdr:row>
      <xdr:rowOff>110127</xdr:rowOff>
    </xdr:to>
    <xdr:sp macro="" textlink="">
      <xdr:nvSpPr>
        <xdr:cNvPr id="666" name="楕円 665">
          <a:extLst>
            <a:ext uri="{FF2B5EF4-FFF2-40B4-BE49-F238E27FC236}">
              <a16:creationId xmlns:a16="http://schemas.microsoft.com/office/drawing/2014/main" id="{C87261C3-104B-45B6-BE0D-A7E36A0A89CC}"/>
            </a:ext>
          </a:extLst>
        </xdr:cNvPr>
        <xdr:cNvSpPr/>
      </xdr:nvSpPr>
      <xdr:spPr>
        <a:xfrm>
          <a:off x="162687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158404</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22F7C6A8-E5D1-4411-A81A-2407C2947C25}"/>
            </a:ext>
          </a:extLst>
        </xdr:cNvPr>
        <xdr:cNvSpPr txBox="1"/>
      </xdr:nvSpPr>
      <xdr:spPr>
        <a:xfrm>
          <a:off x="16357600"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68943</xdr:rowOff>
    </xdr:from>
    <xdr:to>
      <xdr:col>81</xdr:col>
      <xdr:colOff>101600</xdr:colOff>
      <xdr:row>83</xdr:row>
      <xdr:rowOff>170543</xdr:rowOff>
    </xdr:to>
    <xdr:sp macro="" textlink="">
      <xdr:nvSpPr>
        <xdr:cNvPr id="668" name="楕円 667">
          <a:extLst>
            <a:ext uri="{FF2B5EF4-FFF2-40B4-BE49-F238E27FC236}">
              <a16:creationId xmlns:a16="http://schemas.microsoft.com/office/drawing/2014/main" id="{51A25C9E-61EA-4C01-82BF-47FC18B16522}"/>
            </a:ext>
          </a:extLst>
        </xdr:cNvPr>
        <xdr:cNvSpPr/>
      </xdr:nvSpPr>
      <xdr:spPr>
        <a:xfrm>
          <a:off x="15430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119743</xdr:rowOff>
    </xdr:from>
    <xdr:to>
      <xdr:col>85</xdr:col>
      <xdr:colOff>127000</xdr:colOff>
      <xdr:row>84</xdr:row>
      <xdr:rowOff>59327</xdr:rowOff>
    </xdr:to>
    <xdr:cxnSp macro="">
      <xdr:nvCxnSpPr>
        <xdr:cNvPr id="669" name="直線コネクタ 668">
          <a:extLst>
            <a:ext uri="{FF2B5EF4-FFF2-40B4-BE49-F238E27FC236}">
              <a16:creationId xmlns:a16="http://schemas.microsoft.com/office/drawing/2014/main" id="{D897C416-4712-413D-9657-4BECF7B3A6D3}"/>
            </a:ext>
          </a:extLst>
        </xdr:cNvPr>
        <xdr:cNvCxnSpPr/>
      </xdr:nvCxnSpPr>
      <xdr:spPr>
        <a:xfrm>
          <a:off x="15481300" y="14350093"/>
          <a:ext cx="8382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33020</xdr:rowOff>
    </xdr:from>
    <xdr:to>
      <xdr:col>76</xdr:col>
      <xdr:colOff>165100</xdr:colOff>
      <xdr:row>83</xdr:row>
      <xdr:rowOff>134620</xdr:rowOff>
    </xdr:to>
    <xdr:sp macro="" textlink="">
      <xdr:nvSpPr>
        <xdr:cNvPr id="670" name="楕円 669">
          <a:extLst>
            <a:ext uri="{FF2B5EF4-FFF2-40B4-BE49-F238E27FC236}">
              <a16:creationId xmlns:a16="http://schemas.microsoft.com/office/drawing/2014/main" id="{A074AF0D-08D8-4A81-8AAD-32D9ECB52A7E}"/>
            </a:ext>
          </a:extLst>
        </xdr:cNvPr>
        <xdr:cNvSpPr/>
      </xdr:nvSpPr>
      <xdr:spPr>
        <a:xfrm>
          <a:off x="14541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119743</xdr:rowOff>
    </xdr:to>
    <xdr:cxnSp macro="">
      <xdr:nvCxnSpPr>
        <xdr:cNvPr id="671" name="直線コネクタ 670">
          <a:extLst>
            <a:ext uri="{FF2B5EF4-FFF2-40B4-BE49-F238E27FC236}">
              <a16:creationId xmlns:a16="http://schemas.microsoft.com/office/drawing/2014/main" id="{42C852C8-8064-4D32-8AA2-9AA4AD53E3F8}"/>
            </a:ext>
          </a:extLst>
        </xdr:cNvPr>
        <xdr:cNvCxnSpPr/>
      </xdr:nvCxnSpPr>
      <xdr:spPr>
        <a:xfrm>
          <a:off x="14592300" y="1431417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166914</xdr:rowOff>
    </xdr:from>
    <xdr:to>
      <xdr:col>72</xdr:col>
      <xdr:colOff>38100</xdr:colOff>
      <xdr:row>83</xdr:row>
      <xdr:rowOff>97064</xdr:rowOff>
    </xdr:to>
    <xdr:sp macro="" textlink="">
      <xdr:nvSpPr>
        <xdr:cNvPr id="672" name="楕円 671">
          <a:extLst>
            <a:ext uri="{FF2B5EF4-FFF2-40B4-BE49-F238E27FC236}">
              <a16:creationId xmlns:a16="http://schemas.microsoft.com/office/drawing/2014/main" id="{DB215B28-5554-4C0F-B3DE-555375FB7C12}"/>
            </a:ext>
          </a:extLst>
        </xdr:cNvPr>
        <xdr:cNvSpPr/>
      </xdr:nvSpPr>
      <xdr:spPr>
        <a:xfrm>
          <a:off x="136525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46264</xdr:rowOff>
    </xdr:from>
    <xdr:to>
      <xdr:col>76</xdr:col>
      <xdr:colOff>114300</xdr:colOff>
      <xdr:row>83</xdr:row>
      <xdr:rowOff>83820</xdr:rowOff>
    </xdr:to>
    <xdr:cxnSp macro="">
      <xdr:nvCxnSpPr>
        <xdr:cNvPr id="673" name="直線コネクタ 672">
          <a:extLst>
            <a:ext uri="{FF2B5EF4-FFF2-40B4-BE49-F238E27FC236}">
              <a16:creationId xmlns:a16="http://schemas.microsoft.com/office/drawing/2014/main" id="{42BCC652-08B5-42B7-9945-6506455CB423}"/>
            </a:ext>
          </a:extLst>
        </xdr:cNvPr>
        <xdr:cNvCxnSpPr/>
      </xdr:nvCxnSpPr>
      <xdr:spPr>
        <a:xfrm>
          <a:off x="13703300" y="1427661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127726</xdr:rowOff>
    </xdr:from>
    <xdr:to>
      <xdr:col>67</xdr:col>
      <xdr:colOff>101600</xdr:colOff>
      <xdr:row>83</xdr:row>
      <xdr:rowOff>57876</xdr:rowOff>
    </xdr:to>
    <xdr:sp macro="" textlink="">
      <xdr:nvSpPr>
        <xdr:cNvPr id="674" name="楕円 673">
          <a:extLst>
            <a:ext uri="{FF2B5EF4-FFF2-40B4-BE49-F238E27FC236}">
              <a16:creationId xmlns:a16="http://schemas.microsoft.com/office/drawing/2014/main" id="{7B710ADC-A29D-4657-8ABE-5BBB45DAD796}"/>
            </a:ext>
          </a:extLst>
        </xdr:cNvPr>
        <xdr:cNvSpPr/>
      </xdr:nvSpPr>
      <xdr:spPr>
        <a:xfrm>
          <a:off x="127635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7076</xdr:rowOff>
    </xdr:from>
    <xdr:to>
      <xdr:col>71</xdr:col>
      <xdr:colOff>177800</xdr:colOff>
      <xdr:row>83</xdr:row>
      <xdr:rowOff>46264</xdr:rowOff>
    </xdr:to>
    <xdr:cxnSp macro="">
      <xdr:nvCxnSpPr>
        <xdr:cNvPr id="675" name="直線コネクタ 674">
          <a:extLst>
            <a:ext uri="{FF2B5EF4-FFF2-40B4-BE49-F238E27FC236}">
              <a16:creationId xmlns:a16="http://schemas.microsoft.com/office/drawing/2014/main" id="{E8B9F406-D227-4DBB-83E2-97D59E7287E2}"/>
            </a:ext>
          </a:extLst>
        </xdr:cNvPr>
        <xdr:cNvCxnSpPr/>
      </xdr:nvCxnSpPr>
      <xdr:spPr>
        <a:xfrm>
          <a:off x="12814300" y="1423742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76" name="n_1aveValue【消防施設】&#10;有形固定資産減価償却率">
          <a:extLst>
            <a:ext uri="{FF2B5EF4-FFF2-40B4-BE49-F238E27FC236}">
              <a16:creationId xmlns:a16="http://schemas.microsoft.com/office/drawing/2014/main" id="{A335830C-5AA6-47AF-874E-40226C7C57D6}"/>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7" name="n_2aveValue【消防施設】&#10;有形固定資産減価償却率">
          <a:extLst>
            <a:ext uri="{FF2B5EF4-FFF2-40B4-BE49-F238E27FC236}">
              <a16:creationId xmlns:a16="http://schemas.microsoft.com/office/drawing/2014/main" id="{120AF1AB-ECD1-48EC-967C-1D836A78D51A}"/>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78" name="n_3aveValue【消防施設】&#10;有形固定資産減価償却率">
          <a:extLst>
            <a:ext uri="{FF2B5EF4-FFF2-40B4-BE49-F238E27FC236}">
              <a16:creationId xmlns:a16="http://schemas.microsoft.com/office/drawing/2014/main" id="{CE5F4EAF-7F05-40EA-92E8-C126C7CA519B}"/>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9" name="n_4aveValue【消防施設】&#10;有形固定資産減価償却率">
          <a:extLst>
            <a:ext uri="{FF2B5EF4-FFF2-40B4-BE49-F238E27FC236}">
              <a16:creationId xmlns:a16="http://schemas.microsoft.com/office/drawing/2014/main" id="{BE28449B-9E1E-449B-8148-3BA153CA6F02}"/>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161670</xdr:rowOff>
    </xdr:from>
    <xdr:ext cx="405111" cy="259045"/>
    <xdr:sp macro="" textlink="">
      <xdr:nvSpPr>
        <xdr:cNvPr id="680" name="n_1mainValue【消防施設】&#10;有形固定資産減価償却率">
          <a:extLst>
            <a:ext uri="{FF2B5EF4-FFF2-40B4-BE49-F238E27FC236}">
              <a16:creationId xmlns:a16="http://schemas.microsoft.com/office/drawing/2014/main" id="{89E2E982-AC2C-44C3-B7DB-E87107D3A165}"/>
            </a:ext>
          </a:extLst>
        </xdr:cNvPr>
        <xdr:cNvSpPr txBox="1"/>
      </xdr:nvSpPr>
      <xdr:spPr>
        <a:xfrm>
          <a:off x="152660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125747</xdr:rowOff>
    </xdr:from>
    <xdr:ext cx="405111" cy="259045"/>
    <xdr:sp macro="" textlink="">
      <xdr:nvSpPr>
        <xdr:cNvPr id="681" name="n_2mainValue【消防施設】&#10;有形固定資産減価償却率">
          <a:extLst>
            <a:ext uri="{FF2B5EF4-FFF2-40B4-BE49-F238E27FC236}">
              <a16:creationId xmlns:a16="http://schemas.microsoft.com/office/drawing/2014/main" id="{2D78968A-E183-43B1-924A-62E84B442089}"/>
            </a:ext>
          </a:extLst>
        </xdr:cNvPr>
        <xdr:cNvSpPr txBox="1"/>
      </xdr:nvSpPr>
      <xdr:spPr>
        <a:xfrm>
          <a:off x="14389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88191</xdr:rowOff>
    </xdr:from>
    <xdr:ext cx="405111" cy="259045"/>
    <xdr:sp macro="" textlink="">
      <xdr:nvSpPr>
        <xdr:cNvPr id="682" name="n_3mainValue【消防施設】&#10;有形固定資産減価償却率">
          <a:extLst>
            <a:ext uri="{FF2B5EF4-FFF2-40B4-BE49-F238E27FC236}">
              <a16:creationId xmlns:a16="http://schemas.microsoft.com/office/drawing/2014/main" id="{BB068739-9A18-4D19-8C68-8C6C54394909}"/>
            </a:ext>
          </a:extLst>
        </xdr:cNvPr>
        <xdr:cNvSpPr txBox="1"/>
      </xdr:nvSpPr>
      <xdr:spPr>
        <a:xfrm>
          <a:off x="13500744" y="1431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683" name="n_4mainValue【消防施設】&#10;有形固定資産減価償却率">
          <a:extLst>
            <a:ext uri="{FF2B5EF4-FFF2-40B4-BE49-F238E27FC236}">
              <a16:creationId xmlns:a16="http://schemas.microsoft.com/office/drawing/2014/main" id="{923D0883-B08E-4569-AB25-5B38C731FBC2}"/>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75A3A303-A491-430C-98A1-45631FA231E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B01F5644-26FB-4F48-B824-6945B658317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BC7A7C16-2058-4237-B983-5CB96072112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6EAE03C4-CDB6-4236-97EE-FC9F9FE2D1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F631BFAC-58BF-4EC5-B776-C7E703FC3A3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429E647F-8AF0-46D1-A712-D3AC097F62E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567937F6-C384-4293-96F6-941F53219D7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5B5A7CE6-28D4-4C8B-B81B-29E14688CBD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9F02514B-0C92-4AF6-8070-67789569C21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EB2EE288-6AD3-4A98-AD1A-3B0CC132696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5050BA9A-6B3F-464B-A1AC-E4C5FE516C6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DCA40B09-A122-4F2E-BC7E-4E3D8E929BB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8AC1362E-2A1D-48D5-B888-8DDC7487B6E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FD334497-6314-4218-8303-E4B4FD87ED9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FB608D2D-A5B9-40A2-B117-68F5AE603E85}"/>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73A7414F-9196-4D51-934B-CA39CDFDE7C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B9986600-7AB3-4826-BAFD-57A1E676118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56D39C04-47A7-4B25-8FF3-EB9BCC293D9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39F628DF-54FC-471B-99ED-515554F3C9F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65A33910-F5F4-420A-9EE6-F32A0640E48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B57E889D-C69C-4037-AA17-F9F550A299B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5" name="直線コネクタ 704">
          <a:extLst>
            <a:ext uri="{FF2B5EF4-FFF2-40B4-BE49-F238E27FC236}">
              <a16:creationId xmlns:a16="http://schemas.microsoft.com/office/drawing/2014/main" id="{6369A31A-C467-4BB5-82D1-18C7E8EE20DC}"/>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6" name="【消防施設】&#10;一人当たり面積最小値テキスト">
          <a:extLst>
            <a:ext uri="{FF2B5EF4-FFF2-40B4-BE49-F238E27FC236}">
              <a16:creationId xmlns:a16="http://schemas.microsoft.com/office/drawing/2014/main" id="{F25157C3-1D5C-4589-B11B-3688DC3BC269}"/>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7" name="直線コネクタ 706">
          <a:extLst>
            <a:ext uri="{FF2B5EF4-FFF2-40B4-BE49-F238E27FC236}">
              <a16:creationId xmlns:a16="http://schemas.microsoft.com/office/drawing/2014/main" id="{AAC339E3-FB79-4DD5-9D45-FA2131BA61B7}"/>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8" name="【消防施設】&#10;一人当たり面積最大値テキスト">
          <a:extLst>
            <a:ext uri="{FF2B5EF4-FFF2-40B4-BE49-F238E27FC236}">
              <a16:creationId xmlns:a16="http://schemas.microsoft.com/office/drawing/2014/main" id="{A1CA1D9A-8DCF-4417-8729-FC98464180CB}"/>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9" name="直線コネクタ 708">
          <a:extLst>
            <a:ext uri="{FF2B5EF4-FFF2-40B4-BE49-F238E27FC236}">
              <a16:creationId xmlns:a16="http://schemas.microsoft.com/office/drawing/2014/main" id="{C5CDDE1C-540E-495A-B739-A1B430B73673}"/>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710" name="【消防施設】&#10;一人当たり面積平均値テキスト">
          <a:extLst>
            <a:ext uri="{FF2B5EF4-FFF2-40B4-BE49-F238E27FC236}">
              <a16:creationId xmlns:a16="http://schemas.microsoft.com/office/drawing/2014/main" id="{72F8D21E-C4C7-4C9E-829F-23E8FB845FF0}"/>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1" name="フローチャート: 判断 710">
          <a:extLst>
            <a:ext uri="{FF2B5EF4-FFF2-40B4-BE49-F238E27FC236}">
              <a16:creationId xmlns:a16="http://schemas.microsoft.com/office/drawing/2014/main" id="{0A91871F-CB9E-4300-9B81-F8E7053129F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2" name="フローチャート: 判断 711">
          <a:extLst>
            <a:ext uri="{FF2B5EF4-FFF2-40B4-BE49-F238E27FC236}">
              <a16:creationId xmlns:a16="http://schemas.microsoft.com/office/drawing/2014/main" id="{59D4A09F-6A4D-445B-9536-747F7BC8B263}"/>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13A7A958-E3C7-4A7E-BE96-72028AD007FB}"/>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4" name="フローチャート: 判断 713">
          <a:extLst>
            <a:ext uri="{FF2B5EF4-FFF2-40B4-BE49-F238E27FC236}">
              <a16:creationId xmlns:a16="http://schemas.microsoft.com/office/drawing/2014/main" id="{39547622-C6FE-4AE5-9091-37AFA11CA86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5" name="フローチャート: 判断 714">
          <a:extLst>
            <a:ext uri="{FF2B5EF4-FFF2-40B4-BE49-F238E27FC236}">
              <a16:creationId xmlns:a16="http://schemas.microsoft.com/office/drawing/2014/main" id="{2A5D3534-37E3-4B8E-9882-C7282D9D4DE2}"/>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1CE1828-09D0-40FF-8B0E-738D9CB9259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F042D0C-C41A-4B1D-8E2F-0A2AA217AFB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0C7AFE0-A927-4223-9004-C4FD27A4EDB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6D8AB6F-7475-4156-9BC4-38129845CD8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A7DB8261-F133-4FD1-A360-D7C057B91FF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21" name="楕円 720">
          <a:extLst>
            <a:ext uri="{FF2B5EF4-FFF2-40B4-BE49-F238E27FC236}">
              <a16:creationId xmlns:a16="http://schemas.microsoft.com/office/drawing/2014/main" id="{33908775-F83D-4218-B8F7-484EDDC3B372}"/>
            </a:ext>
          </a:extLst>
        </xdr:cNvPr>
        <xdr:cNvSpPr/>
      </xdr:nvSpPr>
      <xdr:spPr>
        <a:xfrm>
          <a:off x="22110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113047</xdr:rowOff>
    </xdr:from>
    <xdr:ext cx="469744" cy="259045"/>
    <xdr:sp macro="" textlink="">
      <xdr:nvSpPr>
        <xdr:cNvPr id="722" name="【消防施設】&#10;一人当たり面積該当値テキスト">
          <a:extLst>
            <a:ext uri="{FF2B5EF4-FFF2-40B4-BE49-F238E27FC236}">
              <a16:creationId xmlns:a16="http://schemas.microsoft.com/office/drawing/2014/main" id="{FA7E862B-0016-4F54-8799-8D769F2DDB28}"/>
            </a:ext>
          </a:extLst>
        </xdr:cNvPr>
        <xdr:cNvSpPr txBox="1"/>
      </xdr:nvSpPr>
      <xdr:spPr>
        <a:xfrm>
          <a:off x="22199600"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723" name="楕円 722">
          <a:extLst>
            <a:ext uri="{FF2B5EF4-FFF2-40B4-BE49-F238E27FC236}">
              <a16:creationId xmlns:a16="http://schemas.microsoft.com/office/drawing/2014/main" id="{CAFE1C23-6B16-4581-A53C-647AE138E507}"/>
            </a:ext>
          </a:extLst>
        </xdr:cNvPr>
        <xdr:cNvSpPr/>
      </xdr:nvSpPr>
      <xdr:spPr>
        <a:xfrm>
          <a:off x="21272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140970</xdr:rowOff>
    </xdr:to>
    <xdr:cxnSp macro="">
      <xdr:nvCxnSpPr>
        <xdr:cNvPr id="724" name="直線コネクタ 723">
          <a:extLst>
            <a:ext uri="{FF2B5EF4-FFF2-40B4-BE49-F238E27FC236}">
              <a16:creationId xmlns:a16="http://schemas.microsoft.com/office/drawing/2014/main" id="{8775B1D4-3104-4BF7-8664-B7910BD94791}"/>
            </a:ext>
          </a:extLst>
        </xdr:cNvPr>
        <xdr:cNvCxnSpPr/>
      </xdr:nvCxnSpPr>
      <xdr:spPr>
        <a:xfrm>
          <a:off x="21323300" y="14371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725" name="楕円 724">
          <a:extLst>
            <a:ext uri="{FF2B5EF4-FFF2-40B4-BE49-F238E27FC236}">
              <a16:creationId xmlns:a16="http://schemas.microsoft.com/office/drawing/2014/main" id="{D6D6032C-4EAA-47D3-BB5D-4EA5FED0791C}"/>
            </a:ext>
          </a:extLst>
        </xdr:cNvPr>
        <xdr:cNvSpPr/>
      </xdr:nvSpPr>
      <xdr:spPr>
        <a:xfrm>
          <a:off x="20383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140970</xdr:rowOff>
    </xdr:to>
    <xdr:cxnSp macro="">
      <xdr:nvCxnSpPr>
        <xdr:cNvPr id="726" name="直線コネクタ 725">
          <a:extLst>
            <a:ext uri="{FF2B5EF4-FFF2-40B4-BE49-F238E27FC236}">
              <a16:creationId xmlns:a16="http://schemas.microsoft.com/office/drawing/2014/main" id="{8F360DC9-0C42-4D90-BF3C-03DD9BA65F8A}"/>
            </a:ext>
          </a:extLst>
        </xdr:cNvPr>
        <xdr:cNvCxnSpPr/>
      </xdr:nvCxnSpPr>
      <xdr:spPr>
        <a:xfrm>
          <a:off x="20434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7" name="楕円 726">
          <a:extLst>
            <a:ext uri="{FF2B5EF4-FFF2-40B4-BE49-F238E27FC236}">
              <a16:creationId xmlns:a16="http://schemas.microsoft.com/office/drawing/2014/main" id="{B834400E-07A3-4BEB-AB94-1904862AE307}"/>
            </a:ext>
          </a:extLst>
        </xdr:cNvPr>
        <xdr:cNvSpPr/>
      </xdr:nvSpPr>
      <xdr:spPr>
        <a:xfrm>
          <a:off x="19494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140970</xdr:rowOff>
    </xdr:to>
    <xdr:cxnSp macro="">
      <xdr:nvCxnSpPr>
        <xdr:cNvPr id="728" name="直線コネクタ 727">
          <a:extLst>
            <a:ext uri="{FF2B5EF4-FFF2-40B4-BE49-F238E27FC236}">
              <a16:creationId xmlns:a16="http://schemas.microsoft.com/office/drawing/2014/main" id="{E1EBABBB-9C8E-41F2-A2B0-7E261C22988B}"/>
            </a:ext>
          </a:extLst>
        </xdr:cNvPr>
        <xdr:cNvCxnSpPr/>
      </xdr:nvCxnSpPr>
      <xdr:spPr>
        <a:xfrm>
          <a:off x="19545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94742</xdr:rowOff>
    </xdr:from>
    <xdr:to>
      <xdr:col>98</xdr:col>
      <xdr:colOff>38100</xdr:colOff>
      <xdr:row>84</xdr:row>
      <xdr:rowOff>24892</xdr:rowOff>
    </xdr:to>
    <xdr:sp macro="" textlink="">
      <xdr:nvSpPr>
        <xdr:cNvPr id="729" name="楕円 728">
          <a:extLst>
            <a:ext uri="{FF2B5EF4-FFF2-40B4-BE49-F238E27FC236}">
              <a16:creationId xmlns:a16="http://schemas.microsoft.com/office/drawing/2014/main" id="{7F0D1F3D-B0E4-46F7-B414-CF65B2325E3B}"/>
            </a:ext>
          </a:extLst>
        </xdr:cNvPr>
        <xdr:cNvSpPr/>
      </xdr:nvSpPr>
      <xdr:spPr>
        <a:xfrm>
          <a:off x="18605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145542</xdr:rowOff>
    </xdr:to>
    <xdr:cxnSp macro="">
      <xdr:nvCxnSpPr>
        <xdr:cNvPr id="730" name="直線コネクタ 729">
          <a:extLst>
            <a:ext uri="{FF2B5EF4-FFF2-40B4-BE49-F238E27FC236}">
              <a16:creationId xmlns:a16="http://schemas.microsoft.com/office/drawing/2014/main" id="{6B4268AC-6EF0-4D58-B6C7-0E08D1FF56F1}"/>
            </a:ext>
          </a:extLst>
        </xdr:cNvPr>
        <xdr:cNvCxnSpPr/>
      </xdr:nvCxnSpPr>
      <xdr:spPr>
        <a:xfrm flipV="1">
          <a:off x="18656300" y="143713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31" name="n_1aveValue【消防施設】&#10;一人当たり面積">
          <a:extLst>
            <a:ext uri="{FF2B5EF4-FFF2-40B4-BE49-F238E27FC236}">
              <a16:creationId xmlns:a16="http://schemas.microsoft.com/office/drawing/2014/main" id="{F5B8466E-1C84-496E-B2B2-7E555BB97B82}"/>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32" name="n_2aveValue【消防施設】&#10;一人当たり面積">
          <a:extLst>
            <a:ext uri="{FF2B5EF4-FFF2-40B4-BE49-F238E27FC236}">
              <a16:creationId xmlns:a16="http://schemas.microsoft.com/office/drawing/2014/main" id="{42500904-B500-41FF-AD34-C6705260DF8C}"/>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33" name="n_3aveValue【消防施設】&#10;一人当たり面積">
          <a:extLst>
            <a:ext uri="{FF2B5EF4-FFF2-40B4-BE49-F238E27FC236}">
              <a16:creationId xmlns:a16="http://schemas.microsoft.com/office/drawing/2014/main" id="{29A92078-878A-4472-A6FD-40EE66F95E30}"/>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34" name="n_4aveValue【消防施設】&#10;一人当たり面積">
          <a:extLst>
            <a:ext uri="{FF2B5EF4-FFF2-40B4-BE49-F238E27FC236}">
              <a16:creationId xmlns:a16="http://schemas.microsoft.com/office/drawing/2014/main" id="{8FA69DEF-399A-4219-8890-B05F0FF13D9D}"/>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36847</xdr:rowOff>
    </xdr:from>
    <xdr:ext cx="469744" cy="259045"/>
    <xdr:sp macro="" textlink="">
      <xdr:nvSpPr>
        <xdr:cNvPr id="735" name="n_1mainValue【消防施設】&#10;一人当たり面積">
          <a:extLst>
            <a:ext uri="{FF2B5EF4-FFF2-40B4-BE49-F238E27FC236}">
              <a16:creationId xmlns:a16="http://schemas.microsoft.com/office/drawing/2014/main" id="{6A1B6FA4-C921-4C96-9755-475BEEC9B504}"/>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6" name="n_2mainValue【消防施設】&#10;一人当たり面積">
          <a:extLst>
            <a:ext uri="{FF2B5EF4-FFF2-40B4-BE49-F238E27FC236}">
              <a16:creationId xmlns:a16="http://schemas.microsoft.com/office/drawing/2014/main" id="{4EC9540D-5FCD-4D9F-AA76-92FC61FCEF44}"/>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7" name="n_3mainValue【消防施設】&#10;一人当たり面積">
          <a:extLst>
            <a:ext uri="{FF2B5EF4-FFF2-40B4-BE49-F238E27FC236}">
              <a16:creationId xmlns:a16="http://schemas.microsoft.com/office/drawing/2014/main" id="{09C94687-E0F7-43CA-ACBE-93312FA39F65}"/>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41419</xdr:rowOff>
    </xdr:from>
    <xdr:ext cx="469744" cy="259045"/>
    <xdr:sp macro="" textlink="">
      <xdr:nvSpPr>
        <xdr:cNvPr id="738" name="n_4mainValue【消防施設】&#10;一人当たり面積">
          <a:extLst>
            <a:ext uri="{FF2B5EF4-FFF2-40B4-BE49-F238E27FC236}">
              <a16:creationId xmlns:a16="http://schemas.microsoft.com/office/drawing/2014/main" id="{1CE9B5CA-F68B-4ABD-B506-5BA5EF224342}"/>
            </a:ext>
          </a:extLst>
        </xdr:cNvPr>
        <xdr:cNvSpPr txBox="1"/>
      </xdr:nvSpPr>
      <xdr:spPr>
        <a:xfrm>
          <a:off x="18421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69361A7C-D340-41E0-84B7-FFB09825B1E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369287D-DED7-4E73-AC2A-F0BE9C4EB87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E79216E-A11F-4085-A409-D11F9DEB577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7476FA4D-B220-47A0-A767-B53BDB20C47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DB7E5A1A-D739-4646-A469-5DCF493096E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D61B7A4-BC77-4720-B282-707CBA9C781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B70600B8-5BC6-4D65-A183-A103F7948C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677CF33F-8473-4023-8CBE-3EAC29649E9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A9B6D5E1-5A93-4814-99E6-2A8475ED8A2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D23BEFFE-2F13-4C32-85EF-9FA262D3D94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FA6E53E7-146D-4260-A7D1-C048D0093DC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413DF127-8E75-4CAC-A1D6-66D9BF5FF78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C47632CF-AB44-491E-8853-E14D0BA0038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F80C7F85-084D-41AF-AEE3-776CE411328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B3BDF049-B91B-4EE2-A752-D8F7E3FB1CC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FC2648CB-5F88-426D-AC3F-33B355AC4E2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D534A26F-1D1C-4613-90AC-BD86BEDB365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27D91BB3-CBEE-443F-8FA3-12E454D0CEC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D6FF9A4F-9A49-4B3B-8D1E-03948B85D67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E6290EC4-0DE0-4B14-A22C-5F45ADFBCF0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967B96A5-C873-4FAB-B473-227579D6E10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DF8AADE5-CCEE-48E2-8B8D-8D96C85CF01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466E08F0-5F3B-4578-BAE8-7AC1A54E848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7AEE063E-3DD5-4287-9C7A-6DB3DFA7226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00FA8178-71C7-4DF2-B4F3-3DFC0766C63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A3EBF224-ECB4-4382-9DAD-D2E24B901F8C}"/>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A3E3A70E-DDD3-4942-8E86-556DCD7D5B4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9432C89C-7091-40AC-9377-12B3AE96CC4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7" name="【庁舎】&#10;有形固定資産減価償却率最大値テキスト">
          <a:extLst>
            <a:ext uri="{FF2B5EF4-FFF2-40B4-BE49-F238E27FC236}">
              <a16:creationId xmlns:a16="http://schemas.microsoft.com/office/drawing/2014/main" id="{83F9E214-D94E-4DFD-A4AD-D5700842B012}"/>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8" name="直線コネクタ 767">
          <a:extLst>
            <a:ext uri="{FF2B5EF4-FFF2-40B4-BE49-F238E27FC236}">
              <a16:creationId xmlns:a16="http://schemas.microsoft.com/office/drawing/2014/main" id="{767C6253-550A-488E-B65F-6A751303FF9B}"/>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69" name="【庁舎】&#10;有形固定資産減価償却率平均値テキスト">
          <a:extLst>
            <a:ext uri="{FF2B5EF4-FFF2-40B4-BE49-F238E27FC236}">
              <a16:creationId xmlns:a16="http://schemas.microsoft.com/office/drawing/2014/main" id="{FDA7BA76-ACE1-4CA4-ACE2-E0725FEF28A1}"/>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A0A421E7-2782-462F-A3AB-2AD5AFF2C415}"/>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1" name="フローチャート: 判断 770">
          <a:extLst>
            <a:ext uri="{FF2B5EF4-FFF2-40B4-BE49-F238E27FC236}">
              <a16:creationId xmlns:a16="http://schemas.microsoft.com/office/drawing/2014/main" id="{CDBB8A6E-F569-490B-9F85-3EC0E7FAE7A5}"/>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2" name="フローチャート: 判断 771">
          <a:extLst>
            <a:ext uri="{FF2B5EF4-FFF2-40B4-BE49-F238E27FC236}">
              <a16:creationId xmlns:a16="http://schemas.microsoft.com/office/drawing/2014/main" id="{079D0CEC-3BC9-449F-9564-C27A71B9C783}"/>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3" name="フローチャート: 判断 772">
          <a:extLst>
            <a:ext uri="{FF2B5EF4-FFF2-40B4-BE49-F238E27FC236}">
              <a16:creationId xmlns:a16="http://schemas.microsoft.com/office/drawing/2014/main" id="{42C3D011-CFE9-4FF8-B268-7B670C85B78E}"/>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4" name="フローチャート: 判断 773">
          <a:extLst>
            <a:ext uri="{FF2B5EF4-FFF2-40B4-BE49-F238E27FC236}">
              <a16:creationId xmlns:a16="http://schemas.microsoft.com/office/drawing/2014/main" id="{EA792273-EE06-4FAD-8B73-A8D9342686EE}"/>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06C9EEB-4B6C-4CA5-84D4-48B5C634F3D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ECFB099-1B8A-4BE1-9462-467767F4FDD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26447CD-0801-4D6B-ADC9-1E0775BA336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B90E6F1-AECC-4CE8-A591-34A29DEF85C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3990413-7F00-4E19-B614-AC2FAD3994D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142966</xdr:rowOff>
    </xdr:from>
    <xdr:to>
      <xdr:col>85</xdr:col>
      <xdr:colOff>177800</xdr:colOff>
      <xdr:row>104</xdr:row>
      <xdr:rowOff>73116</xdr:rowOff>
    </xdr:to>
    <xdr:sp macro="" textlink="">
      <xdr:nvSpPr>
        <xdr:cNvPr id="780" name="楕円 779">
          <a:extLst>
            <a:ext uri="{FF2B5EF4-FFF2-40B4-BE49-F238E27FC236}">
              <a16:creationId xmlns:a16="http://schemas.microsoft.com/office/drawing/2014/main" id="{BE12EE06-41D5-46AD-AB13-841FEF078A6F}"/>
            </a:ext>
          </a:extLst>
        </xdr:cNvPr>
        <xdr:cNvSpPr/>
      </xdr:nvSpPr>
      <xdr:spPr>
        <a:xfrm>
          <a:off x="16268700" y="1780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165843</xdr:rowOff>
    </xdr:from>
    <xdr:ext cx="405111" cy="259045"/>
    <xdr:sp macro="" textlink="">
      <xdr:nvSpPr>
        <xdr:cNvPr id="781" name="【庁舎】&#10;有形固定資産減価償却率該当値テキスト">
          <a:extLst>
            <a:ext uri="{FF2B5EF4-FFF2-40B4-BE49-F238E27FC236}">
              <a16:creationId xmlns:a16="http://schemas.microsoft.com/office/drawing/2014/main" id="{BAC1B2D9-1DAA-49C8-A101-98F4BF13DB08}"/>
            </a:ext>
          </a:extLst>
        </xdr:cNvPr>
        <xdr:cNvSpPr txBox="1"/>
      </xdr:nvSpPr>
      <xdr:spPr>
        <a:xfrm>
          <a:off x="16357600" y="1765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131536</xdr:rowOff>
    </xdr:from>
    <xdr:to>
      <xdr:col>81</xdr:col>
      <xdr:colOff>101600</xdr:colOff>
      <xdr:row>104</xdr:row>
      <xdr:rowOff>61686</xdr:rowOff>
    </xdr:to>
    <xdr:sp macro="" textlink="">
      <xdr:nvSpPr>
        <xdr:cNvPr id="782" name="楕円 781">
          <a:extLst>
            <a:ext uri="{FF2B5EF4-FFF2-40B4-BE49-F238E27FC236}">
              <a16:creationId xmlns:a16="http://schemas.microsoft.com/office/drawing/2014/main" id="{CA2B3F3B-EA09-41F0-A222-659D11E5CA64}"/>
            </a:ext>
          </a:extLst>
        </xdr:cNvPr>
        <xdr:cNvSpPr/>
      </xdr:nvSpPr>
      <xdr:spPr>
        <a:xfrm>
          <a:off x="15430500" y="177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10886</xdr:rowOff>
    </xdr:from>
    <xdr:to>
      <xdr:col>85</xdr:col>
      <xdr:colOff>127000</xdr:colOff>
      <xdr:row>104</xdr:row>
      <xdr:rowOff>22316</xdr:rowOff>
    </xdr:to>
    <xdr:cxnSp macro="">
      <xdr:nvCxnSpPr>
        <xdr:cNvPr id="783" name="直線コネクタ 782">
          <a:extLst>
            <a:ext uri="{FF2B5EF4-FFF2-40B4-BE49-F238E27FC236}">
              <a16:creationId xmlns:a16="http://schemas.microsoft.com/office/drawing/2014/main" id="{47A15D63-CAD4-44A5-BBD3-0D787C9D26E4}"/>
            </a:ext>
          </a:extLst>
        </xdr:cNvPr>
        <xdr:cNvCxnSpPr/>
      </xdr:nvCxnSpPr>
      <xdr:spPr>
        <a:xfrm>
          <a:off x="15481300" y="1784168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103777</xdr:rowOff>
    </xdr:from>
    <xdr:to>
      <xdr:col>76</xdr:col>
      <xdr:colOff>165100</xdr:colOff>
      <xdr:row>104</xdr:row>
      <xdr:rowOff>33927</xdr:rowOff>
    </xdr:to>
    <xdr:sp macro="" textlink="">
      <xdr:nvSpPr>
        <xdr:cNvPr id="784" name="楕円 783">
          <a:extLst>
            <a:ext uri="{FF2B5EF4-FFF2-40B4-BE49-F238E27FC236}">
              <a16:creationId xmlns:a16="http://schemas.microsoft.com/office/drawing/2014/main" id="{9AE95880-D10D-4348-8102-7F6D06E1A2C1}"/>
            </a:ext>
          </a:extLst>
        </xdr:cNvPr>
        <xdr:cNvSpPr/>
      </xdr:nvSpPr>
      <xdr:spPr>
        <a:xfrm>
          <a:off x="14541500" y="1776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154577</xdr:rowOff>
    </xdr:from>
    <xdr:to>
      <xdr:col>81</xdr:col>
      <xdr:colOff>50800</xdr:colOff>
      <xdr:row>104</xdr:row>
      <xdr:rowOff>10886</xdr:rowOff>
    </xdr:to>
    <xdr:cxnSp macro="">
      <xdr:nvCxnSpPr>
        <xdr:cNvPr id="785" name="直線コネクタ 784">
          <a:extLst>
            <a:ext uri="{FF2B5EF4-FFF2-40B4-BE49-F238E27FC236}">
              <a16:creationId xmlns:a16="http://schemas.microsoft.com/office/drawing/2014/main" id="{4DF4DCED-3E37-4198-8388-D1B956EA39EB}"/>
            </a:ext>
          </a:extLst>
        </xdr:cNvPr>
        <xdr:cNvCxnSpPr/>
      </xdr:nvCxnSpPr>
      <xdr:spPr>
        <a:xfrm>
          <a:off x="14592300" y="1781392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74386</xdr:rowOff>
    </xdr:from>
    <xdr:to>
      <xdr:col>72</xdr:col>
      <xdr:colOff>38100</xdr:colOff>
      <xdr:row>104</xdr:row>
      <xdr:rowOff>4536</xdr:rowOff>
    </xdr:to>
    <xdr:sp macro="" textlink="">
      <xdr:nvSpPr>
        <xdr:cNvPr id="786" name="楕円 785">
          <a:extLst>
            <a:ext uri="{FF2B5EF4-FFF2-40B4-BE49-F238E27FC236}">
              <a16:creationId xmlns:a16="http://schemas.microsoft.com/office/drawing/2014/main" id="{A0ACC028-4F6A-4531-B924-C2797C3C37FA}"/>
            </a:ext>
          </a:extLst>
        </xdr:cNvPr>
        <xdr:cNvSpPr/>
      </xdr:nvSpPr>
      <xdr:spPr>
        <a:xfrm>
          <a:off x="13652500" y="1773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125186</xdr:rowOff>
    </xdr:from>
    <xdr:to>
      <xdr:col>76</xdr:col>
      <xdr:colOff>114300</xdr:colOff>
      <xdr:row>103</xdr:row>
      <xdr:rowOff>154577</xdr:rowOff>
    </xdr:to>
    <xdr:cxnSp macro="">
      <xdr:nvCxnSpPr>
        <xdr:cNvPr id="787" name="直線コネクタ 786">
          <a:extLst>
            <a:ext uri="{FF2B5EF4-FFF2-40B4-BE49-F238E27FC236}">
              <a16:creationId xmlns:a16="http://schemas.microsoft.com/office/drawing/2014/main" id="{AAADF12E-D61D-493D-82F4-A63D5E4635E4}"/>
            </a:ext>
          </a:extLst>
        </xdr:cNvPr>
        <xdr:cNvCxnSpPr/>
      </xdr:nvCxnSpPr>
      <xdr:spPr>
        <a:xfrm>
          <a:off x="13703300" y="1778453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44994</xdr:rowOff>
    </xdr:from>
    <xdr:to>
      <xdr:col>67</xdr:col>
      <xdr:colOff>101600</xdr:colOff>
      <xdr:row>103</xdr:row>
      <xdr:rowOff>146594</xdr:rowOff>
    </xdr:to>
    <xdr:sp macro="" textlink="">
      <xdr:nvSpPr>
        <xdr:cNvPr id="788" name="楕円 787">
          <a:extLst>
            <a:ext uri="{FF2B5EF4-FFF2-40B4-BE49-F238E27FC236}">
              <a16:creationId xmlns:a16="http://schemas.microsoft.com/office/drawing/2014/main" id="{5690D123-B236-4260-883B-3BFD13851694}"/>
            </a:ext>
          </a:extLst>
        </xdr:cNvPr>
        <xdr:cNvSpPr/>
      </xdr:nvSpPr>
      <xdr:spPr>
        <a:xfrm>
          <a:off x="12763500" y="1770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95794</xdr:rowOff>
    </xdr:from>
    <xdr:to>
      <xdr:col>71</xdr:col>
      <xdr:colOff>177800</xdr:colOff>
      <xdr:row>103</xdr:row>
      <xdr:rowOff>125186</xdr:rowOff>
    </xdr:to>
    <xdr:cxnSp macro="">
      <xdr:nvCxnSpPr>
        <xdr:cNvPr id="789" name="直線コネクタ 788">
          <a:extLst>
            <a:ext uri="{FF2B5EF4-FFF2-40B4-BE49-F238E27FC236}">
              <a16:creationId xmlns:a16="http://schemas.microsoft.com/office/drawing/2014/main" id="{ACBC6C94-5C9F-4E7B-B77D-601FBE95340D}"/>
            </a:ext>
          </a:extLst>
        </xdr:cNvPr>
        <xdr:cNvCxnSpPr/>
      </xdr:nvCxnSpPr>
      <xdr:spPr>
        <a:xfrm>
          <a:off x="12814300" y="1775514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90" name="n_1aveValue【庁舎】&#10;有形固定資産減価償却率">
          <a:extLst>
            <a:ext uri="{FF2B5EF4-FFF2-40B4-BE49-F238E27FC236}">
              <a16:creationId xmlns:a16="http://schemas.microsoft.com/office/drawing/2014/main" id="{7367161A-E30B-443C-9FDE-62C6712E7060}"/>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791" name="n_2aveValue【庁舎】&#10;有形固定資産減価償却率">
          <a:extLst>
            <a:ext uri="{FF2B5EF4-FFF2-40B4-BE49-F238E27FC236}">
              <a16:creationId xmlns:a16="http://schemas.microsoft.com/office/drawing/2014/main" id="{048D2B39-6496-4777-A3B5-1A44625F2886}"/>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792" name="n_3aveValue【庁舎】&#10;有形固定資産減価償却率">
          <a:extLst>
            <a:ext uri="{FF2B5EF4-FFF2-40B4-BE49-F238E27FC236}">
              <a16:creationId xmlns:a16="http://schemas.microsoft.com/office/drawing/2014/main" id="{653ACD15-8B5B-4687-B4A2-C7617AF13E06}"/>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793" name="n_4aveValue【庁舎】&#10;有形固定資産減価償却率">
          <a:extLst>
            <a:ext uri="{FF2B5EF4-FFF2-40B4-BE49-F238E27FC236}">
              <a16:creationId xmlns:a16="http://schemas.microsoft.com/office/drawing/2014/main" id="{3781ECA8-A06A-4B1D-AD3D-65253DF873F9}"/>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78213</xdr:rowOff>
    </xdr:from>
    <xdr:ext cx="405111" cy="259045"/>
    <xdr:sp macro="" textlink="">
      <xdr:nvSpPr>
        <xdr:cNvPr id="794" name="n_1mainValue【庁舎】&#10;有形固定資産減価償却率">
          <a:extLst>
            <a:ext uri="{FF2B5EF4-FFF2-40B4-BE49-F238E27FC236}">
              <a16:creationId xmlns:a16="http://schemas.microsoft.com/office/drawing/2014/main" id="{93CDECD7-D80E-4F8F-9B30-5AE6BA0887AB}"/>
            </a:ext>
          </a:extLst>
        </xdr:cNvPr>
        <xdr:cNvSpPr txBox="1"/>
      </xdr:nvSpPr>
      <xdr:spPr>
        <a:xfrm>
          <a:off x="15266044" y="1756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50454</xdr:rowOff>
    </xdr:from>
    <xdr:ext cx="405111" cy="259045"/>
    <xdr:sp macro="" textlink="">
      <xdr:nvSpPr>
        <xdr:cNvPr id="795" name="n_2mainValue【庁舎】&#10;有形固定資産減価償却率">
          <a:extLst>
            <a:ext uri="{FF2B5EF4-FFF2-40B4-BE49-F238E27FC236}">
              <a16:creationId xmlns:a16="http://schemas.microsoft.com/office/drawing/2014/main" id="{4AC3064C-9BF7-400A-81E3-BEC4FA512F76}"/>
            </a:ext>
          </a:extLst>
        </xdr:cNvPr>
        <xdr:cNvSpPr txBox="1"/>
      </xdr:nvSpPr>
      <xdr:spPr>
        <a:xfrm>
          <a:off x="14389744" y="1753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21063</xdr:rowOff>
    </xdr:from>
    <xdr:ext cx="405111" cy="259045"/>
    <xdr:sp macro="" textlink="">
      <xdr:nvSpPr>
        <xdr:cNvPr id="796" name="n_3mainValue【庁舎】&#10;有形固定資産減価償却率">
          <a:extLst>
            <a:ext uri="{FF2B5EF4-FFF2-40B4-BE49-F238E27FC236}">
              <a16:creationId xmlns:a16="http://schemas.microsoft.com/office/drawing/2014/main" id="{F6568F84-633F-4C0D-9EC2-D5E32617F41F}"/>
            </a:ext>
          </a:extLst>
        </xdr:cNvPr>
        <xdr:cNvSpPr txBox="1"/>
      </xdr:nvSpPr>
      <xdr:spPr>
        <a:xfrm>
          <a:off x="13500744" y="1750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163121</xdr:rowOff>
    </xdr:from>
    <xdr:ext cx="405111" cy="259045"/>
    <xdr:sp macro="" textlink="">
      <xdr:nvSpPr>
        <xdr:cNvPr id="797" name="n_4mainValue【庁舎】&#10;有形固定資産減価償却率">
          <a:extLst>
            <a:ext uri="{FF2B5EF4-FFF2-40B4-BE49-F238E27FC236}">
              <a16:creationId xmlns:a16="http://schemas.microsoft.com/office/drawing/2014/main" id="{55E79EEC-00AD-43CB-B138-63A8EDA97507}"/>
            </a:ext>
          </a:extLst>
        </xdr:cNvPr>
        <xdr:cNvSpPr txBox="1"/>
      </xdr:nvSpPr>
      <xdr:spPr>
        <a:xfrm>
          <a:off x="12611744" y="1747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8667F38F-9E40-4E55-90DE-538875D167C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9C9D06D4-1F09-470F-8AE1-CA5389C8EA4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23BA758A-F677-40CA-BFF4-36AF20AA75A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8F0A05B7-1406-47D5-B2B7-869F5170FAE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AFE06EC9-73EC-4373-AB20-9A25A37F2A0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3169C82C-975A-411E-8EFC-14E7CDC00A8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E4873A0D-97FA-4AD7-8B4A-F66D9FBEB37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20AEAA23-2F93-4D26-AD13-8499D7A20CD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3BABA0F9-9F3F-4E46-A6DF-D8D34F1982E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10E954BB-A9D6-414F-B9F5-1E0FC9C0386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2B2818CD-F615-412C-AD02-7F134552E96C}"/>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5BFA95E8-AC67-4D35-A69A-EC208532D9B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ADD126A7-5ABA-4D50-B2B6-B39FBCA0227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EBB0ACDA-D9B6-4CC7-82C5-BFA7F8D038E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94384323-4C64-4D0D-9300-2A0105F548A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3FC7C6E6-157A-416D-9941-E2DD718C7D8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BEF327AB-5301-49E0-9C69-AE87E6B2B77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ADD9FD30-6B26-40F2-9FE9-673B4DB27DE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1F42527B-3BAE-44A3-B9CB-BC2847DBAF5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4309ACAA-E3C7-47A6-8A52-0B9C7B85BD9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1F091732-A664-435E-ABFC-CEBD51CB78E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EE43A8B5-5089-4E33-8EDB-8809509A6E8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6C11F32B-B470-418B-B757-4BC6D0FC625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618E8289-1C50-4889-9B2D-C1DAC2436F9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3EA394CA-D818-4D31-B96B-EA2F578300D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499994BB-81D3-4D30-9093-EA24C06D965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4" name="直線コネクタ 823">
          <a:extLst>
            <a:ext uri="{FF2B5EF4-FFF2-40B4-BE49-F238E27FC236}">
              <a16:creationId xmlns:a16="http://schemas.microsoft.com/office/drawing/2014/main" id="{C5BCA455-11F5-4955-B7AE-02E373906303}"/>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5" name="【庁舎】&#10;一人当たり面積最小値テキスト">
          <a:extLst>
            <a:ext uri="{FF2B5EF4-FFF2-40B4-BE49-F238E27FC236}">
              <a16:creationId xmlns:a16="http://schemas.microsoft.com/office/drawing/2014/main" id="{DF0FCCAD-B988-44F5-AFC7-743D85E1C40F}"/>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6" name="直線コネクタ 825">
          <a:extLst>
            <a:ext uri="{FF2B5EF4-FFF2-40B4-BE49-F238E27FC236}">
              <a16:creationId xmlns:a16="http://schemas.microsoft.com/office/drawing/2014/main" id="{F6E9027E-6D73-49AC-BBB6-1ABC9C1B83B7}"/>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7" name="【庁舎】&#10;一人当たり面積最大値テキスト">
          <a:extLst>
            <a:ext uri="{FF2B5EF4-FFF2-40B4-BE49-F238E27FC236}">
              <a16:creationId xmlns:a16="http://schemas.microsoft.com/office/drawing/2014/main" id="{108ED310-38DC-4F5B-AAC2-6863DC965396}"/>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8" name="直線コネクタ 827">
          <a:extLst>
            <a:ext uri="{FF2B5EF4-FFF2-40B4-BE49-F238E27FC236}">
              <a16:creationId xmlns:a16="http://schemas.microsoft.com/office/drawing/2014/main" id="{299BC65E-8F3C-49A4-96C2-FD1BB6A7652B}"/>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829" name="【庁舎】&#10;一人当たり面積平均値テキスト">
          <a:extLst>
            <a:ext uri="{FF2B5EF4-FFF2-40B4-BE49-F238E27FC236}">
              <a16:creationId xmlns:a16="http://schemas.microsoft.com/office/drawing/2014/main" id="{2B3986EA-48A3-4C9E-A983-09CA99D12548}"/>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0" name="フローチャート: 判断 829">
          <a:extLst>
            <a:ext uri="{FF2B5EF4-FFF2-40B4-BE49-F238E27FC236}">
              <a16:creationId xmlns:a16="http://schemas.microsoft.com/office/drawing/2014/main" id="{7D49AF56-615A-480F-AA7C-46DC2210F521}"/>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1" name="フローチャート: 判断 830">
          <a:extLst>
            <a:ext uri="{FF2B5EF4-FFF2-40B4-BE49-F238E27FC236}">
              <a16:creationId xmlns:a16="http://schemas.microsoft.com/office/drawing/2014/main" id="{08451416-46E6-45BC-B11B-AF6537F4A8DA}"/>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2" name="フローチャート: 判断 831">
          <a:extLst>
            <a:ext uri="{FF2B5EF4-FFF2-40B4-BE49-F238E27FC236}">
              <a16:creationId xmlns:a16="http://schemas.microsoft.com/office/drawing/2014/main" id="{E36079DA-FBC5-4638-B695-D25898A9FCCA}"/>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3" name="フローチャート: 判断 832">
          <a:extLst>
            <a:ext uri="{FF2B5EF4-FFF2-40B4-BE49-F238E27FC236}">
              <a16:creationId xmlns:a16="http://schemas.microsoft.com/office/drawing/2014/main" id="{E3E09625-0277-4567-9E9C-680AB16C65D9}"/>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4" name="フローチャート: 判断 833">
          <a:extLst>
            <a:ext uri="{FF2B5EF4-FFF2-40B4-BE49-F238E27FC236}">
              <a16:creationId xmlns:a16="http://schemas.microsoft.com/office/drawing/2014/main" id="{0A1B97E8-F602-4C6F-9713-51D736BD455B}"/>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237831A-EB31-4F2F-96D0-D266DE4775E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63B57F1-266A-4042-B60C-4AE54376929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EC475DC-8BD0-47FC-B857-744E4194DA8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16B5A4C5-0614-463E-8256-88A4E8B2C05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BC042D4-365D-4857-A28C-52BA3AE85ED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7438</xdr:rowOff>
    </xdr:from>
    <xdr:to>
      <xdr:col>116</xdr:col>
      <xdr:colOff>114300</xdr:colOff>
      <xdr:row>101</xdr:row>
      <xdr:rowOff>109038</xdr:rowOff>
    </xdr:to>
    <xdr:sp macro="" textlink="">
      <xdr:nvSpPr>
        <xdr:cNvPr id="840" name="楕円 839">
          <a:extLst>
            <a:ext uri="{FF2B5EF4-FFF2-40B4-BE49-F238E27FC236}">
              <a16:creationId xmlns:a16="http://schemas.microsoft.com/office/drawing/2014/main" id="{86602AD0-E5FC-4F4B-A6BA-41F4523BE16F}"/>
            </a:ext>
          </a:extLst>
        </xdr:cNvPr>
        <xdr:cNvSpPr/>
      </xdr:nvSpPr>
      <xdr:spPr>
        <a:xfrm>
          <a:off x="22110700" y="173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30315</xdr:rowOff>
    </xdr:from>
    <xdr:ext cx="469744" cy="259045"/>
    <xdr:sp macro="" textlink="">
      <xdr:nvSpPr>
        <xdr:cNvPr id="841" name="【庁舎】&#10;一人当たり面積該当値テキスト">
          <a:extLst>
            <a:ext uri="{FF2B5EF4-FFF2-40B4-BE49-F238E27FC236}">
              <a16:creationId xmlns:a16="http://schemas.microsoft.com/office/drawing/2014/main" id="{48C529E3-EA2F-4F80-8199-3E6EE8304E10}"/>
            </a:ext>
          </a:extLst>
        </xdr:cNvPr>
        <xdr:cNvSpPr txBox="1"/>
      </xdr:nvSpPr>
      <xdr:spPr>
        <a:xfrm>
          <a:off x="22199600" y="1717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4173</xdr:rowOff>
    </xdr:from>
    <xdr:to>
      <xdr:col>112</xdr:col>
      <xdr:colOff>38100</xdr:colOff>
      <xdr:row>101</xdr:row>
      <xdr:rowOff>105773</xdr:rowOff>
    </xdr:to>
    <xdr:sp macro="" textlink="">
      <xdr:nvSpPr>
        <xdr:cNvPr id="842" name="楕円 841">
          <a:extLst>
            <a:ext uri="{FF2B5EF4-FFF2-40B4-BE49-F238E27FC236}">
              <a16:creationId xmlns:a16="http://schemas.microsoft.com/office/drawing/2014/main" id="{C3F68FCA-9D2E-4F02-89F1-83AFA74B1778}"/>
            </a:ext>
          </a:extLst>
        </xdr:cNvPr>
        <xdr:cNvSpPr/>
      </xdr:nvSpPr>
      <xdr:spPr>
        <a:xfrm>
          <a:off x="21272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54973</xdr:rowOff>
    </xdr:from>
    <xdr:to>
      <xdr:col>116</xdr:col>
      <xdr:colOff>63500</xdr:colOff>
      <xdr:row>101</xdr:row>
      <xdr:rowOff>58238</xdr:rowOff>
    </xdr:to>
    <xdr:cxnSp macro="">
      <xdr:nvCxnSpPr>
        <xdr:cNvPr id="843" name="直線コネクタ 842">
          <a:extLst>
            <a:ext uri="{FF2B5EF4-FFF2-40B4-BE49-F238E27FC236}">
              <a16:creationId xmlns:a16="http://schemas.microsoft.com/office/drawing/2014/main" id="{53A6C15F-5ABA-450A-A710-3F819CDAEAFF}"/>
            </a:ext>
          </a:extLst>
        </xdr:cNvPr>
        <xdr:cNvCxnSpPr/>
      </xdr:nvCxnSpPr>
      <xdr:spPr>
        <a:xfrm>
          <a:off x="21323300" y="173714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4173</xdr:rowOff>
    </xdr:from>
    <xdr:to>
      <xdr:col>107</xdr:col>
      <xdr:colOff>101600</xdr:colOff>
      <xdr:row>101</xdr:row>
      <xdr:rowOff>105773</xdr:rowOff>
    </xdr:to>
    <xdr:sp macro="" textlink="">
      <xdr:nvSpPr>
        <xdr:cNvPr id="844" name="楕円 843">
          <a:extLst>
            <a:ext uri="{FF2B5EF4-FFF2-40B4-BE49-F238E27FC236}">
              <a16:creationId xmlns:a16="http://schemas.microsoft.com/office/drawing/2014/main" id="{4F5122DA-402B-4315-8A5F-088134638DC2}"/>
            </a:ext>
          </a:extLst>
        </xdr:cNvPr>
        <xdr:cNvSpPr/>
      </xdr:nvSpPr>
      <xdr:spPr>
        <a:xfrm>
          <a:off x="20383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54973</xdr:rowOff>
    </xdr:from>
    <xdr:to>
      <xdr:col>111</xdr:col>
      <xdr:colOff>177800</xdr:colOff>
      <xdr:row>101</xdr:row>
      <xdr:rowOff>54973</xdr:rowOff>
    </xdr:to>
    <xdr:cxnSp macro="">
      <xdr:nvCxnSpPr>
        <xdr:cNvPr id="845" name="直線コネクタ 844">
          <a:extLst>
            <a:ext uri="{FF2B5EF4-FFF2-40B4-BE49-F238E27FC236}">
              <a16:creationId xmlns:a16="http://schemas.microsoft.com/office/drawing/2014/main" id="{1C3B61F6-203F-4FC6-9132-AE03FE47ED6A}"/>
            </a:ext>
          </a:extLst>
        </xdr:cNvPr>
        <xdr:cNvCxnSpPr/>
      </xdr:nvCxnSpPr>
      <xdr:spPr>
        <a:xfrm>
          <a:off x="20434300" y="173714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10705</xdr:rowOff>
    </xdr:from>
    <xdr:to>
      <xdr:col>102</xdr:col>
      <xdr:colOff>165100</xdr:colOff>
      <xdr:row>101</xdr:row>
      <xdr:rowOff>112305</xdr:rowOff>
    </xdr:to>
    <xdr:sp macro="" textlink="">
      <xdr:nvSpPr>
        <xdr:cNvPr id="846" name="楕円 845">
          <a:extLst>
            <a:ext uri="{FF2B5EF4-FFF2-40B4-BE49-F238E27FC236}">
              <a16:creationId xmlns:a16="http://schemas.microsoft.com/office/drawing/2014/main" id="{F8AB79BE-F182-4002-9297-999CD4137505}"/>
            </a:ext>
          </a:extLst>
        </xdr:cNvPr>
        <xdr:cNvSpPr/>
      </xdr:nvSpPr>
      <xdr:spPr>
        <a:xfrm>
          <a:off x="19494500" y="1732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54973</xdr:rowOff>
    </xdr:from>
    <xdr:to>
      <xdr:col>107</xdr:col>
      <xdr:colOff>50800</xdr:colOff>
      <xdr:row>101</xdr:row>
      <xdr:rowOff>61505</xdr:rowOff>
    </xdr:to>
    <xdr:cxnSp macro="">
      <xdr:nvCxnSpPr>
        <xdr:cNvPr id="847" name="直線コネクタ 846">
          <a:extLst>
            <a:ext uri="{FF2B5EF4-FFF2-40B4-BE49-F238E27FC236}">
              <a16:creationId xmlns:a16="http://schemas.microsoft.com/office/drawing/2014/main" id="{7981AB5A-0648-44CF-96DF-B4333D08F93B}"/>
            </a:ext>
          </a:extLst>
        </xdr:cNvPr>
        <xdr:cNvCxnSpPr/>
      </xdr:nvCxnSpPr>
      <xdr:spPr>
        <a:xfrm flipV="1">
          <a:off x="19545300" y="173714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4173</xdr:rowOff>
    </xdr:from>
    <xdr:to>
      <xdr:col>98</xdr:col>
      <xdr:colOff>38100</xdr:colOff>
      <xdr:row>101</xdr:row>
      <xdr:rowOff>105773</xdr:rowOff>
    </xdr:to>
    <xdr:sp macro="" textlink="">
      <xdr:nvSpPr>
        <xdr:cNvPr id="848" name="楕円 847">
          <a:extLst>
            <a:ext uri="{FF2B5EF4-FFF2-40B4-BE49-F238E27FC236}">
              <a16:creationId xmlns:a16="http://schemas.microsoft.com/office/drawing/2014/main" id="{8F51B3C4-CDBB-44BF-9324-ACB663222964}"/>
            </a:ext>
          </a:extLst>
        </xdr:cNvPr>
        <xdr:cNvSpPr/>
      </xdr:nvSpPr>
      <xdr:spPr>
        <a:xfrm>
          <a:off x="18605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54973</xdr:rowOff>
    </xdr:from>
    <xdr:to>
      <xdr:col>102</xdr:col>
      <xdr:colOff>114300</xdr:colOff>
      <xdr:row>101</xdr:row>
      <xdr:rowOff>61505</xdr:rowOff>
    </xdr:to>
    <xdr:cxnSp macro="">
      <xdr:nvCxnSpPr>
        <xdr:cNvPr id="849" name="直線コネクタ 848">
          <a:extLst>
            <a:ext uri="{FF2B5EF4-FFF2-40B4-BE49-F238E27FC236}">
              <a16:creationId xmlns:a16="http://schemas.microsoft.com/office/drawing/2014/main" id="{5374DEED-F29E-4EED-BD76-3783A5A7824A}"/>
            </a:ext>
          </a:extLst>
        </xdr:cNvPr>
        <xdr:cNvCxnSpPr/>
      </xdr:nvCxnSpPr>
      <xdr:spPr>
        <a:xfrm>
          <a:off x="18656300" y="173714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850" name="n_1aveValue【庁舎】&#10;一人当たり面積">
          <a:extLst>
            <a:ext uri="{FF2B5EF4-FFF2-40B4-BE49-F238E27FC236}">
              <a16:creationId xmlns:a16="http://schemas.microsoft.com/office/drawing/2014/main" id="{FC9C5CB8-CC1F-4492-BA8C-A3311D58BE75}"/>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51" name="n_2aveValue【庁舎】&#10;一人当たり面積">
          <a:extLst>
            <a:ext uri="{FF2B5EF4-FFF2-40B4-BE49-F238E27FC236}">
              <a16:creationId xmlns:a16="http://schemas.microsoft.com/office/drawing/2014/main" id="{E084CF3D-4472-4B8C-BA5C-7E3A05E1A56A}"/>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852" name="n_3aveValue【庁舎】&#10;一人当たり面積">
          <a:extLst>
            <a:ext uri="{FF2B5EF4-FFF2-40B4-BE49-F238E27FC236}">
              <a16:creationId xmlns:a16="http://schemas.microsoft.com/office/drawing/2014/main" id="{243710D5-B400-48A9-B66E-D06A292239E5}"/>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853" name="n_4aveValue【庁舎】&#10;一人当たり面積">
          <a:extLst>
            <a:ext uri="{FF2B5EF4-FFF2-40B4-BE49-F238E27FC236}">
              <a16:creationId xmlns:a16="http://schemas.microsoft.com/office/drawing/2014/main" id="{9A8411CB-94BE-4735-BBB8-E3A0F6E09228}"/>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122300</xdr:rowOff>
    </xdr:from>
    <xdr:ext cx="469744" cy="259045"/>
    <xdr:sp macro="" textlink="">
      <xdr:nvSpPr>
        <xdr:cNvPr id="854" name="n_1mainValue【庁舎】&#10;一人当たり面積">
          <a:extLst>
            <a:ext uri="{FF2B5EF4-FFF2-40B4-BE49-F238E27FC236}">
              <a16:creationId xmlns:a16="http://schemas.microsoft.com/office/drawing/2014/main" id="{F9BB97C7-FCBD-4664-85E7-6006526CA590}"/>
            </a:ext>
          </a:extLst>
        </xdr:cNvPr>
        <xdr:cNvSpPr txBox="1"/>
      </xdr:nvSpPr>
      <xdr:spPr>
        <a:xfrm>
          <a:off x="21075727" y="1709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122300</xdr:rowOff>
    </xdr:from>
    <xdr:ext cx="469744" cy="259045"/>
    <xdr:sp macro="" textlink="">
      <xdr:nvSpPr>
        <xdr:cNvPr id="855" name="n_2mainValue【庁舎】&#10;一人当たり面積">
          <a:extLst>
            <a:ext uri="{FF2B5EF4-FFF2-40B4-BE49-F238E27FC236}">
              <a16:creationId xmlns:a16="http://schemas.microsoft.com/office/drawing/2014/main" id="{1788CFF9-6B67-419C-9787-4E326B269147}"/>
            </a:ext>
          </a:extLst>
        </xdr:cNvPr>
        <xdr:cNvSpPr txBox="1"/>
      </xdr:nvSpPr>
      <xdr:spPr>
        <a:xfrm>
          <a:off x="20199427" y="1709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128832</xdr:rowOff>
    </xdr:from>
    <xdr:ext cx="469744" cy="259045"/>
    <xdr:sp macro="" textlink="">
      <xdr:nvSpPr>
        <xdr:cNvPr id="856" name="n_3mainValue【庁舎】&#10;一人当たり面積">
          <a:extLst>
            <a:ext uri="{FF2B5EF4-FFF2-40B4-BE49-F238E27FC236}">
              <a16:creationId xmlns:a16="http://schemas.microsoft.com/office/drawing/2014/main" id="{BD142B4A-7215-4B35-9A8B-558AB8FBD872}"/>
            </a:ext>
          </a:extLst>
        </xdr:cNvPr>
        <xdr:cNvSpPr txBox="1"/>
      </xdr:nvSpPr>
      <xdr:spPr>
        <a:xfrm>
          <a:off x="19310427" y="1710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122300</xdr:rowOff>
    </xdr:from>
    <xdr:ext cx="469744" cy="259045"/>
    <xdr:sp macro="" textlink="">
      <xdr:nvSpPr>
        <xdr:cNvPr id="857" name="n_4mainValue【庁舎】&#10;一人当たり面積">
          <a:extLst>
            <a:ext uri="{FF2B5EF4-FFF2-40B4-BE49-F238E27FC236}">
              <a16:creationId xmlns:a16="http://schemas.microsoft.com/office/drawing/2014/main" id="{95C4CA19-E814-4C0E-8CE4-0E145B079A86}"/>
            </a:ext>
          </a:extLst>
        </xdr:cNvPr>
        <xdr:cNvSpPr txBox="1"/>
      </xdr:nvSpPr>
      <xdr:spPr>
        <a:xfrm>
          <a:off x="18421427" y="1709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959C588E-BACB-4CB9-AF0A-DE9760DDB29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9E838460-D931-44C1-B1CE-14578F4CB71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DF73AAED-2629-49C1-890A-D55FA892F3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年度の有形固定資産減価償却率が高くなっている施設は、図書館、体育館・プール、保健センター、消防施設であり、一方で低くなっている施設は、一般廃棄物処理施設、福祉施設、庁舎である。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有形固定資産減価償却率が高くなっている施設については、</a:t>
          </a:r>
          <a:r>
            <a:rPr kumimoji="1" lang="en-US" altLang="ja-JP" sz="1100" b="0" i="0" baseline="0">
              <a:solidFill>
                <a:schemeClr val="dk1"/>
              </a:solidFill>
              <a:effectLst/>
              <a:latin typeface="+mn-lt"/>
              <a:ea typeface="+mn-ea"/>
              <a:cs typeface="+mn-cs"/>
            </a:rPr>
            <a:t>H29</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月に策定し、</a:t>
          </a:r>
          <a:r>
            <a:rPr kumimoji="1" lang="en-US" altLang="ja-JP" sz="1100" b="0" i="0" baseline="0">
              <a:solidFill>
                <a:schemeClr val="dk1"/>
              </a:solidFill>
              <a:effectLst/>
              <a:latin typeface="+mn-lt"/>
              <a:ea typeface="+mn-ea"/>
              <a:cs typeface="+mn-cs"/>
            </a:rPr>
            <a:t>R5</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月に改訂した公共施設等総合管理計画、</a:t>
          </a:r>
          <a:r>
            <a:rPr kumimoji="1" lang="en-US" altLang="ja-JP" sz="1100" b="0" i="0" baseline="0">
              <a:solidFill>
                <a:schemeClr val="dk1"/>
              </a:solidFill>
              <a:effectLst/>
              <a:latin typeface="+mn-lt"/>
              <a:ea typeface="+mn-ea"/>
              <a:cs typeface="+mn-cs"/>
            </a:rPr>
            <a:t>R2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月に策定した個別計画に基づき、施設の維持・修繕・統廃合等に取り組み、施設の有効活用を図る。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有形固定資産減価償却率が低くなっている一般廃棄物処理施設にあっては、</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市</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町で構成する一部事務組合の施設</a:t>
          </a:r>
          <a:r>
            <a:rPr kumimoji="1" lang="ja-JP" altLang="en-US" sz="1100" b="0" i="0" baseline="0">
              <a:solidFill>
                <a:schemeClr val="dk1"/>
              </a:solidFill>
              <a:effectLst/>
              <a:latin typeface="+mn-lt"/>
              <a:ea typeface="+mn-ea"/>
              <a:cs typeface="+mn-cs"/>
            </a:rPr>
            <a:t>が</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年度に</a:t>
          </a:r>
          <a:r>
            <a:rPr kumimoji="1" lang="ja-JP" altLang="en-US" sz="1100" b="0" i="0" baseline="0">
              <a:solidFill>
                <a:schemeClr val="dk1"/>
              </a:solidFill>
              <a:effectLst/>
              <a:latin typeface="+mn-lt"/>
              <a:ea typeface="+mn-ea"/>
              <a:cs typeface="+mn-cs"/>
            </a:rPr>
            <a:t>新設されたため類似団体内平均数値よりも大幅に低くなっている。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S28" sqref="AS28:AX28"/>
    </sheetView>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3.25" thickBot="1" x14ac:dyDescent="0.3">
      <c r="B2" s="164" t="s">
        <v>77</v>
      </c>
      <c r="C2" s="164"/>
      <c r="D2" s="165"/>
    </row>
    <row r="3" spans="1:119" ht="18.75" customHeight="1" thickBot="1" x14ac:dyDescent="0.3">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24020148</v>
      </c>
      <c r="BO4" s="462"/>
      <c r="BP4" s="462"/>
      <c r="BQ4" s="462"/>
      <c r="BR4" s="462"/>
      <c r="BS4" s="462"/>
      <c r="BT4" s="462"/>
      <c r="BU4" s="463"/>
      <c r="BV4" s="461">
        <v>20677048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7.8</v>
      </c>
      <c r="CU4" s="602"/>
      <c r="CV4" s="602"/>
      <c r="CW4" s="602"/>
      <c r="CX4" s="602"/>
      <c r="CY4" s="602"/>
      <c r="CZ4" s="602"/>
      <c r="DA4" s="603"/>
      <c r="DB4" s="601">
        <v>8.4</v>
      </c>
      <c r="DC4" s="602"/>
      <c r="DD4" s="602"/>
      <c r="DE4" s="602"/>
      <c r="DF4" s="602"/>
      <c r="DG4" s="602"/>
      <c r="DH4" s="602"/>
      <c r="DI4" s="603"/>
    </row>
    <row r="5" spans="1:119" ht="18.75" customHeight="1" x14ac:dyDescent="0.2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23216820</v>
      </c>
      <c r="BO5" s="433"/>
      <c r="BP5" s="433"/>
      <c r="BQ5" s="433"/>
      <c r="BR5" s="433"/>
      <c r="BS5" s="433"/>
      <c r="BT5" s="433"/>
      <c r="BU5" s="434"/>
      <c r="BV5" s="432">
        <v>19952882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98.5</v>
      </c>
      <c r="CU5" s="430"/>
      <c r="CV5" s="430"/>
      <c r="CW5" s="430"/>
      <c r="CX5" s="430"/>
      <c r="CY5" s="430"/>
      <c r="CZ5" s="430"/>
      <c r="DA5" s="431"/>
      <c r="DB5" s="429">
        <v>100.6</v>
      </c>
      <c r="DC5" s="430"/>
      <c r="DD5" s="430"/>
      <c r="DE5" s="430"/>
      <c r="DF5" s="430"/>
      <c r="DG5" s="430"/>
      <c r="DH5" s="430"/>
      <c r="DI5" s="431"/>
    </row>
    <row r="6" spans="1:119" ht="18.75" customHeight="1" x14ac:dyDescent="0.2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803328</v>
      </c>
      <c r="BO6" s="433"/>
      <c r="BP6" s="433"/>
      <c r="BQ6" s="433"/>
      <c r="BR6" s="433"/>
      <c r="BS6" s="433"/>
      <c r="BT6" s="433"/>
      <c r="BU6" s="434"/>
      <c r="BV6" s="432">
        <v>724166</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98.8</v>
      </c>
      <c r="CU6" s="576"/>
      <c r="CV6" s="576"/>
      <c r="CW6" s="576"/>
      <c r="CX6" s="576"/>
      <c r="CY6" s="576"/>
      <c r="CZ6" s="576"/>
      <c r="DA6" s="577"/>
      <c r="DB6" s="575">
        <v>101.2</v>
      </c>
      <c r="DC6" s="576"/>
      <c r="DD6" s="576"/>
      <c r="DE6" s="576"/>
      <c r="DF6" s="576"/>
      <c r="DG6" s="576"/>
      <c r="DH6" s="576"/>
      <c r="DI6" s="577"/>
    </row>
    <row r="7" spans="1:119" ht="18.75" customHeight="1" x14ac:dyDescent="0.2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164951</v>
      </c>
      <c r="BO7" s="433"/>
      <c r="BP7" s="433"/>
      <c r="BQ7" s="433"/>
      <c r="BR7" s="433"/>
      <c r="BS7" s="433"/>
      <c r="BT7" s="433"/>
      <c r="BU7" s="434"/>
      <c r="BV7" s="432">
        <v>49947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8172292</v>
      </c>
      <c r="CU7" s="433"/>
      <c r="CV7" s="433"/>
      <c r="CW7" s="433"/>
      <c r="CX7" s="433"/>
      <c r="CY7" s="433"/>
      <c r="CZ7" s="433"/>
      <c r="DA7" s="434"/>
      <c r="DB7" s="432">
        <v>7981058</v>
      </c>
      <c r="DC7" s="433"/>
      <c r="DD7" s="433"/>
      <c r="DE7" s="433"/>
      <c r="DF7" s="433"/>
      <c r="DG7" s="433"/>
      <c r="DH7" s="433"/>
      <c r="DI7" s="434"/>
    </row>
    <row r="8" spans="1:119" ht="18.75" customHeight="1" thickBot="1" x14ac:dyDescent="0.3">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638377</v>
      </c>
      <c r="BO8" s="433"/>
      <c r="BP8" s="433"/>
      <c r="BQ8" s="433"/>
      <c r="BR8" s="433"/>
      <c r="BS8" s="433"/>
      <c r="BT8" s="433"/>
      <c r="BU8" s="434"/>
      <c r="BV8" s="432">
        <v>674219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0.42</v>
      </c>
      <c r="CU8" s="536"/>
      <c r="CV8" s="536"/>
      <c r="CW8" s="536"/>
      <c r="CX8" s="536"/>
      <c r="CY8" s="536"/>
      <c r="CZ8" s="536"/>
      <c r="DA8" s="537"/>
      <c r="DB8" s="535">
        <v>0.41</v>
      </c>
      <c r="DC8" s="536"/>
      <c r="DD8" s="536"/>
      <c r="DE8" s="536"/>
      <c r="DF8" s="536"/>
      <c r="DG8" s="536"/>
      <c r="DH8" s="536"/>
      <c r="DI8" s="537"/>
    </row>
    <row r="9" spans="1:119" ht="18.75" customHeight="1" thickBot="1" x14ac:dyDescent="0.3">
      <c r="A9" s="163"/>
      <c r="B9" s="564" t="s">
        <v>106</v>
      </c>
      <c r="C9" s="565"/>
      <c r="D9" s="565"/>
      <c r="E9" s="565"/>
      <c r="F9" s="565"/>
      <c r="G9" s="565"/>
      <c r="H9" s="565"/>
      <c r="I9" s="565"/>
      <c r="J9" s="565"/>
      <c r="K9" s="483"/>
      <c r="L9" s="566" t="s">
        <v>107</v>
      </c>
      <c r="M9" s="567"/>
      <c r="N9" s="567"/>
      <c r="O9" s="567"/>
      <c r="P9" s="567"/>
      <c r="Q9" s="568"/>
      <c r="R9" s="569">
        <v>25511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-35842</v>
      </c>
      <c r="BO9" s="433"/>
      <c r="BP9" s="433"/>
      <c r="BQ9" s="433"/>
      <c r="BR9" s="433"/>
      <c r="BS9" s="433"/>
      <c r="BT9" s="433"/>
      <c r="BU9" s="434"/>
      <c r="BV9" s="432">
        <v>-90211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13.2</v>
      </c>
      <c r="CU9" s="430"/>
      <c r="CV9" s="430"/>
      <c r="CW9" s="430"/>
      <c r="CX9" s="430"/>
      <c r="CY9" s="430"/>
      <c r="CZ9" s="430"/>
      <c r="DA9" s="431"/>
      <c r="DB9" s="429">
        <v>14.7</v>
      </c>
      <c r="DC9" s="430"/>
      <c r="DD9" s="430"/>
      <c r="DE9" s="430"/>
      <c r="DF9" s="430"/>
      <c r="DG9" s="430"/>
      <c r="DH9" s="430"/>
      <c r="DI9" s="431"/>
    </row>
    <row r="10" spans="1:119" ht="18.75" customHeight="1" thickBot="1" x14ac:dyDescent="0.3">
      <c r="A10" s="163"/>
      <c r="B10" s="564"/>
      <c r="C10" s="565"/>
      <c r="D10" s="565"/>
      <c r="E10" s="565"/>
      <c r="F10" s="565"/>
      <c r="G10" s="565"/>
      <c r="H10" s="565"/>
      <c r="I10" s="565"/>
      <c r="J10" s="565"/>
      <c r="K10" s="483"/>
      <c r="L10" s="388" t="s">
        <v>112</v>
      </c>
      <c r="M10" s="389"/>
      <c r="N10" s="389"/>
      <c r="O10" s="389"/>
      <c r="P10" s="389"/>
      <c r="Q10" s="390"/>
      <c r="R10" s="385">
        <v>25278</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220628</v>
      </c>
      <c r="BO10" s="433"/>
      <c r="BP10" s="433"/>
      <c r="BQ10" s="433"/>
      <c r="BR10" s="433"/>
      <c r="BS10" s="433"/>
      <c r="BT10" s="433"/>
      <c r="BU10" s="434"/>
      <c r="BV10" s="432">
        <v>308680</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3">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5">
      <c r="A12" s="163"/>
      <c r="B12" s="538" t="s">
        <v>122</v>
      </c>
      <c r="C12" s="539"/>
      <c r="D12" s="539"/>
      <c r="E12" s="539"/>
      <c r="F12" s="539"/>
      <c r="G12" s="539"/>
      <c r="H12" s="539"/>
      <c r="I12" s="539"/>
      <c r="J12" s="539"/>
      <c r="K12" s="540"/>
      <c r="L12" s="547" t="s">
        <v>123</v>
      </c>
      <c r="M12" s="548"/>
      <c r="N12" s="548"/>
      <c r="O12" s="548"/>
      <c r="P12" s="548"/>
      <c r="Q12" s="549"/>
      <c r="R12" s="550">
        <v>25773</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127</v>
      </c>
      <c r="AV12" s="491"/>
      <c r="AW12" s="491"/>
      <c r="AX12" s="491"/>
      <c r="AY12" s="446" t="s">
        <v>128</v>
      </c>
      <c r="AZ12" s="447"/>
      <c r="BA12" s="447"/>
      <c r="BB12" s="447"/>
      <c r="BC12" s="447"/>
      <c r="BD12" s="447"/>
      <c r="BE12" s="447"/>
      <c r="BF12" s="447"/>
      <c r="BG12" s="447"/>
      <c r="BH12" s="447"/>
      <c r="BI12" s="447"/>
      <c r="BJ12" s="447"/>
      <c r="BK12" s="447"/>
      <c r="BL12" s="447"/>
      <c r="BM12" s="448"/>
      <c r="BN12" s="432">
        <v>262167</v>
      </c>
      <c r="BO12" s="433"/>
      <c r="BP12" s="433"/>
      <c r="BQ12" s="433"/>
      <c r="BR12" s="433"/>
      <c r="BS12" s="433"/>
      <c r="BT12" s="433"/>
      <c r="BU12" s="434"/>
      <c r="BV12" s="432">
        <v>287580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5">
      <c r="A13" s="163"/>
      <c r="B13" s="541"/>
      <c r="C13" s="542"/>
      <c r="D13" s="542"/>
      <c r="E13" s="542"/>
      <c r="F13" s="542"/>
      <c r="G13" s="542"/>
      <c r="H13" s="542"/>
      <c r="I13" s="542"/>
      <c r="J13" s="542"/>
      <c r="K13" s="543"/>
      <c r="L13" s="172"/>
      <c r="M13" s="516" t="s">
        <v>130</v>
      </c>
      <c r="N13" s="517"/>
      <c r="O13" s="517"/>
      <c r="P13" s="517"/>
      <c r="Q13" s="518"/>
      <c r="R13" s="519">
        <v>25427</v>
      </c>
      <c r="S13" s="520"/>
      <c r="T13" s="520"/>
      <c r="U13" s="520"/>
      <c r="V13" s="521"/>
      <c r="W13" s="522" t="s">
        <v>131</v>
      </c>
      <c r="X13" s="418"/>
      <c r="Y13" s="418"/>
      <c r="Z13" s="418"/>
      <c r="AA13" s="418"/>
      <c r="AB13" s="419"/>
      <c r="AC13" s="385">
        <v>722</v>
      </c>
      <c r="AD13" s="386"/>
      <c r="AE13" s="386"/>
      <c r="AF13" s="386"/>
      <c r="AG13" s="387"/>
      <c r="AH13" s="385">
        <v>686</v>
      </c>
      <c r="AI13" s="386"/>
      <c r="AJ13" s="386"/>
      <c r="AK13" s="386"/>
      <c r="AL13" s="445"/>
      <c r="AM13" s="489" t="s">
        <v>132</v>
      </c>
      <c r="AN13" s="389"/>
      <c r="AO13" s="389"/>
      <c r="AP13" s="389"/>
      <c r="AQ13" s="389"/>
      <c r="AR13" s="389"/>
      <c r="AS13" s="389"/>
      <c r="AT13" s="390"/>
      <c r="AU13" s="490" t="s">
        <v>127</v>
      </c>
      <c r="AV13" s="491"/>
      <c r="AW13" s="491"/>
      <c r="AX13" s="491"/>
      <c r="AY13" s="446" t="s">
        <v>133</v>
      </c>
      <c r="AZ13" s="447"/>
      <c r="BA13" s="447"/>
      <c r="BB13" s="447"/>
      <c r="BC13" s="447"/>
      <c r="BD13" s="447"/>
      <c r="BE13" s="447"/>
      <c r="BF13" s="447"/>
      <c r="BG13" s="447"/>
      <c r="BH13" s="447"/>
      <c r="BI13" s="447"/>
      <c r="BJ13" s="447"/>
      <c r="BK13" s="447"/>
      <c r="BL13" s="447"/>
      <c r="BM13" s="448"/>
      <c r="BN13" s="432">
        <v>-77381</v>
      </c>
      <c r="BO13" s="433"/>
      <c r="BP13" s="433"/>
      <c r="BQ13" s="433"/>
      <c r="BR13" s="433"/>
      <c r="BS13" s="433"/>
      <c r="BT13" s="433"/>
      <c r="BU13" s="434"/>
      <c r="BV13" s="432">
        <v>-69111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9.8000000000000007</v>
      </c>
      <c r="CU13" s="430"/>
      <c r="CV13" s="430"/>
      <c r="CW13" s="430"/>
      <c r="CX13" s="430"/>
      <c r="CY13" s="430"/>
      <c r="CZ13" s="430"/>
      <c r="DA13" s="431"/>
      <c r="DB13" s="429">
        <v>10</v>
      </c>
      <c r="DC13" s="430"/>
      <c r="DD13" s="430"/>
      <c r="DE13" s="430"/>
      <c r="DF13" s="430"/>
      <c r="DG13" s="430"/>
      <c r="DH13" s="430"/>
      <c r="DI13" s="431"/>
    </row>
    <row r="14" spans="1:119" ht="18.75" customHeight="1" thickBot="1" x14ac:dyDescent="0.3">
      <c r="A14" s="163"/>
      <c r="B14" s="541"/>
      <c r="C14" s="542"/>
      <c r="D14" s="542"/>
      <c r="E14" s="542"/>
      <c r="F14" s="542"/>
      <c r="G14" s="542"/>
      <c r="H14" s="542"/>
      <c r="I14" s="542"/>
      <c r="J14" s="542"/>
      <c r="K14" s="543"/>
      <c r="L14" s="506" t="s">
        <v>135</v>
      </c>
      <c r="M14" s="559"/>
      <c r="N14" s="559"/>
      <c r="O14" s="559"/>
      <c r="P14" s="559"/>
      <c r="Q14" s="560"/>
      <c r="R14" s="519">
        <v>25759</v>
      </c>
      <c r="S14" s="520"/>
      <c r="T14" s="520"/>
      <c r="U14" s="520"/>
      <c r="V14" s="521"/>
      <c r="W14" s="523"/>
      <c r="X14" s="421"/>
      <c r="Y14" s="421"/>
      <c r="Z14" s="421"/>
      <c r="AA14" s="421"/>
      <c r="AB14" s="422"/>
      <c r="AC14" s="512">
        <v>6.3</v>
      </c>
      <c r="AD14" s="513"/>
      <c r="AE14" s="513"/>
      <c r="AF14" s="513"/>
      <c r="AG14" s="514"/>
      <c r="AH14" s="512">
        <v>6.2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v>15.8</v>
      </c>
      <c r="DC14" s="530"/>
      <c r="DD14" s="530"/>
      <c r="DE14" s="530"/>
      <c r="DF14" s="530"/>
      <c r="DG14" s="530"/>
      <c r="DH14" s="530"/>
      <c r="DI14" s="531"/>
    </row>
    <row r="15" spans="1:119" ht="18.75" customHeight="1" x14ac:dyDescent="0.25">
      <c r="A15" s="163"/>
      <c r="B15" s="541"/>
      <c r="C15" s="542"/>
      <c r="D15" s="542"/>
      <c r="E15" s="542"/>
      <c r="F15" s="542"/>
      <c r="G15" s="542"/>
      <c r="H15" s="542"/>
      <c r="I15" s="542"/>
      <c r="J15" s="542"/>
      <c r="K15" s="543"/>
      <c r="L15" s="172"/>
      <c r="M15" s="516" t="s">
        <v>130</v>
      </c>
      <c r="N15" s="517"/>
      <c r="O15" s="517"/>
      <c r="P15" s="517"/>
      <c r="Q15" s="518"/>
      <c r="R15" s="519">
        <v>25448</v>
      </c>
      <c r="S15" s="520"/>
      <c r="T15" s="520"/>
      <c r="U15" s="520"/>
      <c r="V15" s="521"/>
      <c r="W15" s="522" t="s">
        <v>137</v>
      </c>
      <c r="X15" s="418"/>
      <c r="Y15" s="418"/>
      <c r="Z15" s="418"/>
      <c r="AA15" s="418"/>
      <c r="AB15" s="419"/>
      <c r="AC15" s="385">
        <v>3287</v>
      </c>
      <c r="AD15" s="386"/>
      <c r="AE15" s="386"/>
      <c r="AF15" s="386"/>
      <c r="AG15" s="387"/>
      <c r="AH15" s="385">
        <v>3155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3086783</v>
      </c>
      <c r="BO15" s="462"/>
      <c r="BP15" s="462"/>
      <c r="BQ15" s="462"/>
      <c r="BR15" s="462"/>
      <c r="BS15" s="462"/>
      <c r="BT15" s="462"/>
      <c r="BU15" s="463"/>
      <c r="BV15" s="461">
        <v>2979684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28.7</v>
      </c>
      <c r="AD16" s="513"/>
      <c r="AE16" s="513"/>
      <c r="AF16" s="513"/>
      <c r="AG16" s="514"/>
      <c r="AH16" s="512">
        <v>28.6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7352725</v>
      </c>
      <c r="BO16" s="433"/>
      <c r="BP16" s="433"/>
      <c r="BQ16" s="433"/>
      <c r="BR16" s="433"/>
      <c r="BS16" s="433"/>
      <c r="BT16" s="433"/>
      <c r="BU16" s="434"/>
      <c r="BV16" s="432">
        <v>7174485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3">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7433</v>
      </c>
      <c r="AD17" s="386"/>
      <c r="AE17" s="386"/>
      <c r="AF17" s="386"/>
      <c r="AG17" s="387"/>
      <c r="AH17" s="385">
        <v>7209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3873059</v>
      </c>
      <c r="BO17" s="433"/>
      <c r="BP17" s="433"/>
      <c r="BQ17" s="433"/>
      <c r="BR17" s="433"/>
      <c r="BS17" s="433"/>
      <c r="BT17" s="433"/>
      <c r="BU17" s="434"/>
      <c r="BV17" s="432">
        <v>3738316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3">
      <c r="A18" s="163"/>
      <c r="B18" s="482" t="s">
        <v>147</v>
      </c>
      <c r="C18" s="483"/>
      <c r="D18" s="483"/>
      <c r="E18" s="484"/>
      <c r="F18" s="484"/>
      <c r="G18" s="484"/>
      <c r="H18" s="484"/>
      <c r="I18" s="484"/>
      <c r="J18" s="484"/>
      <c r="K18" s="484"/>
      <c r="L18" s="485">
        <v>51.92</v>
      </c>
      <c r="M18" s="485"/>
      <c r="N18" s="485"/>
      <c r="O18" s="485"/>
      <c r="P18" s="485"/>
      <c r="Q18" s="485"/>
      <c r="R18" s="486"/>
      <c r="S18" s="486"/>
      <c r="T18" s="486"/>
      <c r="U18" s="486"/>
      <c r="V18" s="487"/>
      <c r="W18" s="503"/>
      <c r="X18" s="504"/>
      <c r="Y18" s="504"/>
      <c r="Z18" s="504"/>
      <c r="AA18" s="504"/>
      <c r="AB18" s="528"/>
      <c r="AC18" s="402">
        <v>65</v>
      </c>
      <c r="AD18" s="403"/>
      <c r="AE18" s="403"/>
      <c r="AF18" s="403"/>
      <c r="AG18" s="488"/>
      <c r="AH18" s="402">
        <v>65.2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8121632</v>
      </c>
      <c r="BO18" s="433"/>
      <c r="BP18" s="433"/>
      <c r="BQ18" s="433"/>
      <c r="BR18" s="433"/>
      <c r="BS18" s="433"/>
      <c r="BT18" s="433"/>
      <c r="BU18" s="434"/>
      <c r="BV18" s="432">
        <v>8046240</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3">
      <c r="A19" s="163"/>
      <c r="B19" s="482" t="s">
        <v>149</v>
      </c>
      <c r="C19" s="483"/>
      <c r="D19" s="483"/>
      <c r="E19" s="484"/>
      <c r="F19" s="484"/>
      <c r="G19" s="484"/>
      <c r="H19" s="484"/>
      <c r="I19" s="484"/>
      <c r="J19" s="484"/>
      <c r="K19" s="484"/>
      <c r="L19" s="492">
        <v>491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11174537</v>
      </c>
      <c r="BO19" s="433"/>
      <c r="BP19" s="433"/>
      <c r="BQ19" s="433"/>
      <c r="BR19" s="433"/>
      <c r="BS19" s="433"/>
      <c r="BT19" s="433"/>
      <c r="BU19" s="434"/>
      <c r="BV19" s="432">
        <v>11016871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3">
      <c r="A20" s="163"/>
      <c r="B20" s="482" t="s">
        <v>151</v>
      </c>
      <c r="C20" s="483"/>
      <c r="D20" s="483"/>
      <c r="E20" s="484"/>
      <c r="F20" s="484"/>
      <c r="G20" s="484"/>
      <c r="H20" s="484"/>
      <c r="I20" s="484"/>
      <c r="J20" s="484"/>
      <c r="K20" s="484"/>
      <c r="L20" s="492">
        <v>9229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3">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13559317</v>
      </c>
      <c r="BO22" s="462"/>
      <c r="BP22" s="462"/>
      <c r="BQ22" s="462"/>
      <c r="BR22" s="462"/>
      <c r="BS22" s="462"/>
      <c r="BT22" s="462"/>
      <c r="BU22" s="463"/>
      <c r="BV22" s="461">
        <v>14573354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5698490</v>
      </c>
      <c r="BO23" s="433"/>
      <c r="BP23" s="433"/>
      <c r="BQ23" s="433"/>
      <c r="BR23" s="433"/>
      <c r="BS23" s="433"/>
      <c r="BT23" s="433"/>
      <c r="BU23" s="434"/>
      <c r="BV23" s="432">
        <v>6046240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3">
      <c r="A24" s="163"/>
      <c r="B24" s="411"/>
      <c r="C24" s="412"/>
      <c r="D24" s="413"/>
      <c r="E24" s="388" t="s">
        <v>161</v>
      </c>
      <c r="F24" s="389"/>
      <c r="G24" s="389"/>
      <c r="H24" s="389"/>
      <c r="I24" s="389"/>
      <c r="J24" s="389"/>
      <c r="K24" s="390"/>
      <c r="L24" s="385">
        <v>1</v>
      </c>
      <c r="M24" s="386"/>
      <c r="N24" s="386"/>
      <c r="O24" s="386"/>
      <c r="P24" s="387"/>
      <c r="Q24" s="385">
        <v>7760</v>
      </c>
      <c r="R24" s="386"/>
      <c r="S24" s="386"/>
      <c r="T24" s="386"/>
      <c r="U24" s="386"/>
      <c r="V24" s="387"/>
      <c r="W24" s="475"/>
      <c r="X24" s="412"/>
      <c r="Y24" s="413"/>
      <c r="Z24" s="388" t="s">
        <v>162</v>
      </c>
      <c r="AA24" s="389"/>
      <c r="AB24" s="389"/>
      <c r="AC24" s="389"/>
      <c r="AD24" s="389"/>
      <c r="AE24" s="389"/>
      <c r="AF24" s="389"/>
      <c r="AG24" s="390"/>
      <c r="AH24" s="385">
        <v>210</v>
      </c>
      <c r="AI24" s="386"/>
      <c r="AJ24" s="386"/>
      <c r="AK24" s="386"/>
      <c r="AL24" s="387"/>
      <c r="AM24" s="385">
        <v>650790</v>
      </c>
      <c r="AN24" s="386"/>
      <c r="AO24" s="386"/>
      <c r="AP24" s="386"/>
      <c r="AQ24" s="386"/>
      <c r="AR24" s="387"/>
      <c r="AS24" s="385">
        <v>3099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9737357</v>
      </c>
      <c r="BO24" s="433"/>
      <c r="BP24" s="433"/>
      <c r="BQ24" s="433"/>
      <c r="BR24" s="433"/>
      <c r="BS24" s="433"/>
      <c r="BT24" s="433"/>
      <c r="BU24" s="434"/>
      <c r="BV24" s="432">
        <v>10342219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5">
      <c r="A25" s="163"/>
      <c r="B25" s="411"/>
      <c r="C25" s="412"/>
      <c r="D25" s="413"/>
      <c r="E25" s="388" t="s">
        <v>164</v>
      </c>
      <c r="F25" s="389"/>
      <c r="G25" s="389"/>
      <c r="H25" s="389"/>
      <c r="I25" s="389"/>
      <c r="J25" s="389"/>
      <c r="K25" s="390"/>
      <c r="L25" s="385">
        <v>1</v>
      </c>
      <c r="M25" s="386"/>
      <c r="N25" s="386"/>
      <c r="O25" s="386"/>
      <c r="P25" s="387"/>
      <c r="Q25" s="385">
        <v>6300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5924045</v>
      </c>
      <c r="BO25" s="462"/>
      <c r="BP25" s="462"/>
      <c r="BQ25" s="462"/>
      <c r="BR25" s="462"/>
      <c r="BS25" s="462"/>
      <c r="BT25" s="462"/>
      <c r="BU25" s="463"/>
      <c r="BV25" s="461">
        <v>5924936</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5">
      <c r="A26" s="163"/>
      <c r="B26" s="411"/>
      <c r="C26" s="412"/>
      <c r="D26" s="413"/>
      <c r="E26" s="388" t="s">
        <v>167</v>
      </c>
      <c r="F26" s="389"/>
      <c r="G26" s="389"/>
      <c r="H26" s="389"/>
      <c r="I26" s="389"/>
      <c r="J26" s="389"/>
      <c r="K26" s="390"/>
      <c r="L26" s="385">
        <v>1</v>
      </c>
      <c r="M26" s="386"/>
      <c r="N26" s="386"/>
      <c r="O26" s="386"/>
      <c r="P26" s="387"/>
      <c r="Q26" s="385">
        <v>5300</v>
      </c>
      <c r="R26" s="386"/>
      <c r="S26" s="386"/>
      <c r="T26" s="386"/>
      <c r="U26" s="386"/>
      <c r="V26" s="387"/>
      <c r="W26" s="475"/>
      <c r="X26" s="412"/>
      <c r="Y26" s="413"/>
      <c r="Z26" s="388" t="s">
        <v>168</v>
      </c>
      <c r="AA26" s="443"/>
      <c r="AB26" s="443"/>
      <c r="AC26" s="443"/>
      <c r="AD26" s="443"/>
      <c r="AE26" s="443"/>
      <c r="AF26" s="443"/>
      <c r="AG26" s="444"/>
      <c r="AH26" s="385">
        <v>4</v>
      </c>
      <c r="AI26" s="386"/>
      <c r="AJ26" s="386"/>
      <c r="AK26" s="386"/>
      <c r="AL26" s="387"/>
      <c r="AM26" s="385">
        <v>11732</v>
      </c>
      <c r="AN26" s="386"/>
      <c r="AO26" s="386"/>
      <c r="AP26" s="386"/>
      <c r="AQ26" s="386"/>
      <c r="AR26" s="387"/>
      <c r="AS26" s="385">
        <v>2933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3">
      <c r="A27" s="163"/>
      <c r="B27" s="411"/>
      <c r="C27" s="412"/>
      <c r="D27" s="413"/>
      <c r="E27" s="388" t="s">
        <v>170</v>
      </c>
      <c r="F27" s="389"/>
      <c r="G27" s="389"/>
      <c r="H27" s="389"/>
      <c r="I27" s="389"/>
      <c r="J27" s="389"/>
      <c r="K27" s="390"/>
      <c r="L27" s="385">
        <v>1</v>
      </c>
      <c r="M27" s="386"/>
      <c r="N27" s="386"/>
      <c r="O27" s="386"/>
      <c r="P27" s="387"/>
      <c r="Q27" s="385">
        <v>3260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285810</v>
      </c>
      <c r="BO27" s="467"/>
      <c r="BP27" s="467"/>
      <c r="BQ27" s="467"/>
      <c r="BR27" s="467"/>
      <c r="BS27" s="467"/>
      <c r="BT27" s="467"/>
      <c r="BU27" s="468"/>
      <c r="BV27" s="466">
        <v>285345</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5">
      <c r="A28" s="163"/>
      <c r="B28" s="411"/>
      <c r="C28" s="412"/>
      <c r="D28" s="413"/>
      <c r="E28" s="388" t="s">
        <v>174</v>
      </c>
      <c r="F28" s="389"/>
      <c r="G28" s="389"/>
      <c r="H28" s="389"/>
      <c r="I28" s="389"/>
      <c r="J28" s="389"/>
      <c r="K28" s="390"/>
      <c r="L28" s="385">
        <v>1</v>
      </c>
      <c r="M28" s="386"/>
      <c r="N28" s="386"/>
      <c r="O28" s="386"/>
      <c r="P28" s="387"/>
      <c r="Q28" s="385">
        <v>2710</v>
      </c>
      <c r="R28" s="386"/>
      <c r="S28" s="386"/>
      <c r="T28" s="386"/>
      <c r="U28" s="386"/>
      <c r="V28" s="387"/>
      <c r="W28" s="475"/>
      <c r="X28" s="412"/>
      <c r="Y28" s="413"/>
      <c r="Z28" s="388" t="s">
        <v>175</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2017659</v>
      </c>
      <c r="BO28" s="462"/>
      <c r="BP28" s="462"/>
      <c r="BQ28" s="462"/>
      <c r="BR28" s="462"/>
      <c r="BS28" s="462"/>
      <c r="BT28" s="462"/>
      <c r="BU28" s="463"/>
      <c r="BV28" s="461">
        <v>2059198</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5">
      <c r="A29" s="163"/>
      <c r="B29" s="411"/>
      <c r="C29" s="412"/>
      <c r="D29" s="413"/>
      <c r="E29" s="388" t="s">
        <v>177</v>
      </c>
      <c r="F29" s="389"/>
      <c r="G29" s="389"/>
      <c r="H29" s="389"/>
      <c r="I29" s="389"/>
      <c r="J29" s="389"/>
      <c r="K29" s="390"/>
      <c r="L29" s="385">
        <v>14</v>
      </c>
      <c r="M29" s="386"/>
      <c r="N29" s="386"/>
      <c r="O29" s="386"/>
      <c r="P29" s="387"/>
      <c r="Q29" s="385">
        <v>2530</v>
      </c>
      <c r="R29" s="386"/>
      <c r="S29" s="386"/>
      <c r="T29" s="386"/>
      <c r="U29" s="386"/>
      <c r="V29" s="387"/>
      <c r="W29" s="476"/>
      <c r="X29" s="477"/>
      <c r="Y29" s="478"/>
      <c r="Z29" s="388" t="s">
        <v>178</v>
      </c>
      <c r="AA29" s="389"/>
      <c r="AB29" s="389"/>
      <c r="AC29" s="389"/>
      <c r="AD29" s="389"/>
      <c r="AE29" s="389"/>
      <c r="AF29" s="389"/>
      <c r="AG29" s="390"/>
      <c r="AH29" s="385">
        <v>212</v>
      </c>
      <c r="AI29" s="386"/>
      <c r="AJ29" s="386"/>
      <c r="AK29" s="386"/>
      <c r="AL29" s="387"/>
      <c r="AM29" s="385">
        <v>658750</v>
      </c>
      <c r="AN29" s="386"/>
      <c r="AO29" s="386"/>
      <c r="AP29" s="386"/>
      <c r="AQ29" s="386"/>
      <c r="AR29" s="387"/>
      <c r="AS29" s="385">
        <v>3107</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1757332</v>
      </c>
      <c r="BO29" s="433"/>
      <c r="BP29" s="433"/>
      <c r="BQ29" s="433"/>
      <c r="BR29" s="433"/>
      <c r="BS29" s="433"/>
      <c r="BT29" s="433"/>
      <c r="BU29" s="434"/>
      <c r="BV29" s="432">
        <v>1874585</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3">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95.8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9265810</v>
      </c>
      <c r="BO30" s="467"/>
      <c r="BP30" s="467"/>
      <c r="BQ30" s="467"/>
      <c r="BR30" s="467"/>
      <c r="BS30" s="467"/>
      <c r="BT30" s="467"/>
      <c r="BU30" s="468"/>
      <c r="BV30" s="466">
        <v>7885809</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5">
      <c r="A31" s="163"/>
      <c r="B31" s="185"/>
      <c r="DI31" s="186"/>
    </row>
    <row r="32" spans="1:113" ht="13.5" customHeight="1" x14ac:dyDescent="0.25">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5">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IF('各会計、関係団体の財政状況及び健全化判断比率'!B30="","",'各会計、関係団体の財政状況及び健全化判断比率'!B30)</f>
        <v>下水道事業会計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IF('各会計、関係団体の財政状況及び健全化判断比率'!B31="","",'各会計、関係団体の財政状況及び健全化判断比率'!B31)</f>
        <v>工業用地取得造成事業特別会計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鳥栖・三養基西部環境施設組合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リバーサイド三根</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5">
      <c r="A35" s="163"/>
      <c r="B35" s="187"/>
      <c r="C35" s="380">
        <f>IF(E35="","",C34+1)</f>
        <v>2</v>
      </c>
      <c r="D35" s="380"/>
      <c r="E35" s="381" t="str">
        <f>IF('各会計、関係団体の財政状況及び健全化判断比率'!B8="","",'各会計、関係団体の財政状況及び健全化判断比率'!B8)</f>
        <v>グリーンパーク推進整備事業基金特別会計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f t="shared" ref="BE35:BE43" si="1">IF(BG35="","",BE34+1)</f>
        <v>8</v>
      </c>
      <c r="BF35" s="380"/>
      <c r="BG35" s="381" t="str">
        <f>IF('各会計、関係団体の財政状況及び健全化判断比率'!B32="","",'各会計、関係団体の財政状況及び健全化判断比率'!B32)</f>
        <v>住宅用地取得造成事業特別会計</v>
      </c>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鳥栖・三養基地区消防事務組合</v>
      </c>
      <c r="BZ35" s="381"/>
      <c r="CA35" s="381"/>
      <c r="CB35" s="381"/>
      <c r="CC35" s="381"/>
      <c r="CD35" s="381"/>
      <c r="CE35" s="381"/>
      <c r="CF35" s="381"/>
      <c r="CG35" s="381"/>
      <c r="CH35" s="381"/>
      <c r="CI35" s="381"/>
      <c r="CJ35" s="381"/>
      <c r="CK35" s="381"/>
      <c r="CL35" s="381"/>
      <c r="CM35" s="381"/>
      <c r="CN35" s="163"/>
      <c r="CO35" s="380">
        <f t="shared" ref="CO35:CO43" si="3">IF(CQ35="","",CO34+1)</f>
        <v>20</v>
      </c>
      <c r="CP35" s="380"/>
      <c r="CQ35" s="381" t="str">
        <f>IF('各会計、関係団体の財政状況及び健全化判断比率'!BS8="","",'各会計、関係団体の財政状況及び健全化判断比率'!BS8)</f>
        <v>三根街づくり</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5">
      <c r="A36" s="163"/>
      <c r="B36" s="187"/>
      <c r="C36" s="380">
        <f>IF(E36="","",C35+1)</f>
        <v>3</v>
      </c>
      <c r="D36" s="380"/>
      <c r="E36" s="381" t="str">
        <f>IF('各会計、関係団体の財政状況及び健全化判断比率'!B9="","",'各会計、関係団体の財政状況及び健全化判断比率'!B9)</f>
        <v>ふるさと寄附金基金特別会計</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三神地区環境事務組合</v>
      </c>
      <c r="BZ36" s="381"/>
      <c r="CA36" s="381"/>
      <c r="CB36" s="381"/>
      <c r="CC36" s="381"/>
      <c r="CD36" s="381"/>
      <c r="CE36" s="381"/>
      <c r="CF36" s="381"/>
      <c r="CG36" s="381"/>
      <c r="CH36" s="381"/>
      <c r="CI36" s="381"/>
      <c r="CJ36" s="381"/>
      <c r="CK36" s="381"/>
      <c r="CL36" s="381"/>
      <c r="CM36" s="381"/>
      <c r="CN36" s="163"/>
      <c r="CO36" s="380">
        <f t="shared" si="3"/>
        <v>21</v>
      </c>
      <c r="CP36" s="380"/>
      <c r="CQ36" s="381" t="str">
        <f>IF('各会計、関係団体の財政状況及び健全化判断比率'!BS9="","",'各会計、関係団体の財政状況及び健全化判断比率'!BS9)</f>
        <v>三養基西部土地開発公社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90"/>
    </row>
    <row r="37" spans="1:113" ht="32.25" customHeight="1" x14ac:dyDescent="0.2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佐賀東部水道企業団（水道事業特別会計）</v>
      </c>
      <c r="BZ37" s="381"/>
      <c r="CA37" s="381"/>
      <c r="CB37" s="381"/>
      <c r="CC37" s="381"/>
      <c r="CD37" s="381"/>
      <c r="CE37" s="381"/>
      <c r="CF37" s="381"/>
      <c r="CG37" s="381"/>
      <c r="CH37" s="381"/>
      <c r="CI37" s="381"/>
      <c r="CJ37" s="381"/>
      <c r="CK37" s="381"/>
      <c r="CL37" s="381"/>
      <c r="CM37" s="381"/>
      <c r="CN37" s="163"/>
      <c r="CO37" s="380">
        <f t="shared" si="3"/>
        <v>22</v>
      </c>
      <c r="CP37" s="380"/>
      <c r="CQ37" s="381" t="str">
        <f>IF('各会計、関係団体の財政状況及び健全化判断比率'!BS10="","",'各会計、関係団体の財政状況及び健全化判断比率'!BS10)</f>
        <v>みやきまち</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佐賀東部水道企業団（用水供給事業特別会計）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三養基西部葬祭組合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鳥栖地区広域市町村圏組合（一般会計）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鳥栖地区広域市町村圏組合（介護保険特別会計）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佐賀県後期高齢者医療広域連合（一般会計）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18</v>
      </c>
      <c r="BX43" s="380"/>
      <c r="BY43" s="381" t="str">
        <f>IF('各会計、関係団体の財政状況及び健全化判断比率'!B77="","",'各会計、関係団体の財政状況及び健全化判断比率'!B77)</f>
        <v>佐賀県後期高齢者医療広域連合（後期高齢者医療特別会計）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5"/>
    <row r="55" spans="5:113" x14ac:dyDescent="0.25"/>
    <row r="56" spans="5:113" x14ac:dyDescent="0.25"/>
  </sheetData>
  <sheetProtection algorithmName="SHA-512" hashValue="jnj/oVMxEXl8Jp1QIkZSzggaMYHwnIObJAZI43JVAhMm/JU/nelRmuPNZzml999L0U4QCd9svBLV4LrFJdpk/A==" saltValue="njNy9VFfyINCWDZjO2EPd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5">
      <c r="B5" s="692" t="s">
        <v>216</v>
      </c>
      <c r="C5" s="693"/>
      <c r="D5" s="693"/>
      <c r="E5" s="693"/>
      <c r="F5" s="693"/>
      <c r="G5" s="693"/>
      <c r="H5" s="693"/>
      <c r="I5" s="693"/>
      <c r="J5" s="693"/>
      <c r="K5" s="693"/>
      <c r="L5" s="693"/>
      <c r="M5" s="693"/>
      <c r="N5" s="693"/>
      <c r="O5" s="693"/>
      <c r="P5" s="693"/>
      <c r="Q5" s="694"/>
      <c r="R5" s="689">
        <v>2886868</v>
      </c>
      <c r="S5" s="690"/>
      <c r="T5" s="690"/>
      <c r="U5" s="690"/>
      <c r="V5" s="690"/>
      <c r="W5" s="690"/>
      <c r="X5" s="690"/>
      <c r="Y5" s="715"/>
      <c r="Z5" s="728">
        <v>12</v>
      </c>
      <c r="AA5" s="728"/>
      <c r="AB5" s="728"/>
      <c r="AC5" s="728"/>
      <c r="AD5" s="729">
        <v>2886868</v>
      </c>
      <c r="AE5" s="729"/>
      <c r="AF5" s="729"/>
      <c r="AG5" s="729"/>
      <c r="AH5" s="729"/>
      <c r="AI5" s="729"/>
      <c r="AJ5" s="729"/>
      <c r="AK5" s="729"/>
      <c r="AL5" s="716">
        <v>35.1</v>
      </c>
      <c r="AM5" s="698"/>
      <c r="AN5" s="698"/>
      <c r="AO5" s="717"/>
      <c r="AP5" s="692" t="s">
        <v>217</v>
      </c>
      <c r="AQ5" s="693"/>
      <c r="AR5" s="693"/>
      <c r="AS5" s="693"/>
      <c r="AT5" s="693"/>
      <c r="AU5" s="693"/>
      <c r="AV5" s="693"/>
      <c r="AW5" s="693"/>
      <c r="AX5" s="693"/>
      <c r="AY5" s="693"/>
      <c r="AZ5" s="693"/>
      <c r="BA5" s="693"/>
      <c r="BB5" s="693"/>
      <c r="BC5" s="693"/>
      <c r="BD5" s="693"/>
      <c r="BE5" s="693"/>
      <c r="BF5" s="694"/>
      <c r="BG5" s="634">
        <v>2886868</v>
      </c>
      <c r="BH5" s="635"/>
      <c r="BI5" s="635"/>
      <c r="BJ5" s="635"/>
      <c r="BK5" s="635"/>
      <c r="BL5" s="635"/>
      <c r="BM5" s="635"/>
      <c r="BN5" s="636"/>
      <c r="BO5" s="672">
        <v>100</v>
      </c>
      <c r="BP5" s="672"/>
      <c r="BQ5" s="672"/>
      <c r="BR5" s="672"/>
      <c r="BS5" s="673" t="s">
        <v>121</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5">
      <c r="B6" s="631" t="s">
        <v>221</v>
      </c>
      <c r="C6" s="632"/>
      <c r="D6" s="632"/>
      <c r="E6" s="632"/>
      <c r="F6" s="632"/>
      <c r="G6" s="632"/>
      <c r="H6" s="632"/>
      <c r="I6" s="632"/>
      <c r="J6" s="632"/>
      <c r="K6" s="632"/>
      <c r="L6" s="632"/>
      <c r="M6" s="632"/>
      <c r="N6" s="632"/>
      <c r="O6" s="632"/>
      <c r="P6" s="632"/>
      <c r="Q6" s="633"/>
      <c r="R6" s="634">
        <v>96136</v>
      </c>
      <c r="S6" s="635"/>
      <c r="T6" s="635"/>
      <c r="U6" s="635"/>
      <c r="V6" s="635"/>
      <c r="W6" s="635"/>
      <c r="X6" s="635"/>
      <c r="Y6" s="636"/>
      <c r="Z6" s="672">
        <v>0.4</v>
      </c>
      <c r="AA6" s="672"/>
      <c r="AB6" s="672"/>
      <c r="AC6" s="672"/>
      <c r="AD6" s="673">
        <v>96136</v>
      </c>
      <c r="AE6" s="673"/>
      <c r="AF6" s="673"/>
      <c r="AG6" s="673"/>
      <c r="AH6" s="673"/>
      <c r="AI6" s="673"/>
      <c r="AJ6" s="673"/>
      <c r="AK6" s="673"/>
      <c r="AL6" s="637">
        <v>1.2</v>
      </c>
      <c r="AM6" s="638"/>
      <c r="AN6" s="638"/>
      <c r="AO6" s="674"/>
      <c r="AP6" s="631" t="s">
        <v>222</v>
      </c>
      <c r="AQ6" s="632"/>
      <c r="AR6" s="632"/>
      <c r="AS6" s="632"/>
      <c r="AT6" s="632"/>
      <c r="AU6" s="632"/>
      <c r="AV6" s="632"/>
      <c r="AW6" s="632"/>
      <c r="AX6" s="632"/>
      <c r="AY6" s="632"/>
      <c r="AZ6" s="632"/>
      <c r="BA6" s="632"/>
      <c r="BB6" s="632"/>
      <c r="BC6" s="632"/>
      <c r="BD6" s="632"/>
      <c r="BE6" s="632"/>
      <c r="BF6" s="633"/>
      <c r="BG6" s="634">
        <v>2886868</v>
      </c>
      <c r="BH6" s="635"/>
      <c r="BI6" s="635"/>
      <c r="BJ6" s="635"/>
      <c r="BK6" s="635"/>
      <c r="BL6" s="635"/>
      <c r="BM6" s="635"/>
      <c r="BN6" s="636"/>
      <c r="BO6" s="672">
        <v>100</v>
      </c>
      <c r="BP6" s="672"/>
      <c r="BQ6" s="672"/>
      <c r="BR6" s="672"/>
      <c r="BS6" s="673" t="s">
        <v>121</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124270</v>
      </c>
      <c r="CS6" s="635"/>
      <c r="CT6" s="635"/>
      <c r="CU6" s="635"/>
      <c r="CV6" s="635"/>
      <c r="CW6" s="635"/>
      <c r="CX6" s="635"/>
      <c r="CY6" s="636"/>
      <c r="CZ6" s="716">
        <v>0.5</v>
      </c>
      <c r="DA6" s="698"/>
      <c r="DB6" s="698"/>
      <c r="DC6" s="718"/>
      <c r="DD6" s="640" t="s">
        <v>121</v>
      </c>
      <c r="DE6" s="635"/>
      <c r="DF6" s="635"/>
      <c r="DG6" s="635"/>
      <c r="DH6" s="635"/>
      <c r="DI6" s="635"/>
      <c r="DJ6" s="635"/>
      <c r="DK6" s="635"/>
      <c r="DL6" s="635"/>
      <c r="DM6" s="635"/>
      <c r="DN6" s="635"/>
      <c r="DO6" s="635"/>
      <c r="DP6" s="636"/>
      <c r="DQ6" s="640">
        <v>124270</v>
      </c>
      <c r="DR6" s="635"/>
      <c r="DS6" s="635"/>
      <c r="DT6" s="635"/>
      <c r="DU6" s="635"/>
      <c r="DV6" s="635"/>
      <c r="DW6" s="635"/>
      <c r="DX6" s="635"/>
      <c r="DY6" s="635"/>
      <c r="DZ6" s="635"/>
      <c r="EA6" s="635"/>
      <c r="EB6" s="635"/>
      <c r="EC6" s="671"/>
    </row>
    <row r="7" spans="2:143" ht="11.25" customHeight="1" x14ac:dyDescent="0.25">
      <c r="B7" s="631" t="s">
        <v>224</v>
      </c>
      <c r="C7" s="632"/>
      <c r="D7" s="632"/>
      <c r="E7" s="632"/>
      <c r="F7" s="632"/>
      <c r="G7" s="632"/>
      <c r="H7" s="632"/>
      <c r="I7" s="632"/>
      <c r="J7" s="632"/>
      <c r="K7" s="632"/>
      <c r="L7" s="632"/>
      <c r="M7" s="632"/>
      <c r="N7" s="632"/>
      <c r="O7" s="632"/>
      <c r="P7" s="632"/>
      <c r="Q7" s="633"/>
      <c r="R7" s="634">
        <v>1069</v>
      </c>
      <c r="S7" s="635"/>
      <c r="T7" s="635"/>
      <c r="U7" s="635"/>
      <c r="V7" s="635"/>
      <c r="W7" s="635"/>
      <c r="X7" s="635"/>
      <c r="Y7" s="636"/>
      <c r="Z7" s="672">
        <v>0</v>
      </c>
      <c r="AA7" s="672"/>
      <c r="AB7" s="672"/>
      <c r="AC7" s="672"/>
      <c r="AD7" s="673">
        <v>1069</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1130808</v>
      </c>
      <c r="BH7" s="635"/>
      <c r="BI7" s="635"/>
      <c r="BJ7" s="635"/>
      <c r="BK7" s="635"/>
      <c r="BL7" s="635"/>
      <c r="BM7" s="635"/>
      <c r="BN7" s="636"/>
      <c r="BO7" s="672">
        <v>39.200000000000003</v>
      </c>
      <c r="BP7" s="672"/>
      <c r="BQ7" s="672"/>
      <c r="BR7" s="672"/>
      <c r="BS7" s="673" t="s">
        <v>121</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9828089</v>
      </c>
      <c r="CS7" s="635"/>
      <c r="CT7" s="635"/>
      <c r="CU7" s="635"/>
      <c r="CV7" s="635"/>
      <c r="CW7" s="635"/>
      <c r="CX7" s="635"/>
      <c r="CY7" s="636"/>
      <c r="CZ7" s="672">
        <v>42.3</v>
      </c>
      <c r="DA7" s="672"/>
      <c r="DB7" s="672"/>
      <c r="DC7" s="672"/>
      <c r="DD7" s="640">
        <v>148788</v>
      </c>
      <c r="DE7" s="635"/>
      <c r="DF7" s="635"/>
      <c r="DG7" s="635"/>
      <c r="DH7" s="635"/>
      <c r="DI7" s="635"/>
      <c r="DJ7" s="635"/>
      <c r="DK7" s="635"/>
      <c r="DL7" s="635"/>
      <c r="DM7" s="635"/>
      <c r="DN7" s="635"/>
      <c r="DO7" s="635"/>
      <c r="DP7" s="636"/>
      <c r="DQ7" s="640">
        <v>1955075</v>
      </c>
      <c r="DR7" s="635"/>
      <c r="DS7" s="635"/>
      <c r="DT7" s="635"/>
      <c r="DU7" s="635"/>
      <c r="DV7" s="635"/>
      <c r="DW7" s="635"/>
      <c r="DX7" s="635"/>
      <c r="DY7" s="635"/>
      <c r="DZ7" s="635"/>
      <c r="EA7" s="635"/>
      <c r="EB7" s="635"/>
      <c r="EC7" s="671"/>
    </row>
    <row r="8" spans="2:143" ht="11.25" customHeight="1" x14ac:dyDescent="0.25">
      <c r="B8" s="631" t="s">
        <v>227</v>
      </c>
      <c r="C8" s="632"/>
      <c r="D8" s="632"/>
      <c r="E8" s="632"/>
      <c r="F8" s="632"/>
      <c r="G8" s="632"/>
      <c r="H8" s="632"/>
      <c r="I8" s="632"/>
      <c r="J8" s="632"/>
      <c r="K8" s="632"/>
      <c r="L8" s="632"/>
      <c r="M8" s="632"/>
      <c r="N8" s="632"/>
      <c r="O8" s="632"/>
      <c r="P8" s="632"/>
      <c r="Q8" s="633"/>
      <c r="R8" s="634">
        <v>16383</v>
      </c>
      <c r="S8" s="635"/>
      <c r="T8" s="635"/>
      <c r="U8" s="635"/>
      <c r="V8" s="635"/>
      <c r="W8" s="635"/>
      <c r="X8" s="635"/>
      <c r="Y8" s="636"/>
      <c r="Z8" s="672">
        <v>0.1</v>
      </c>
      <c r="AA8" s="672"/>
      <c r="AB8" s="672"/>
      <c r="AC8" s="672"/>
      <c r="AD8" s="673">
        <v>16383</v>
      </c>
      <c r="AE8" s="673"/>
      <c r="AF8" s="673"/>
      <c r="AG8" s="673"/>
      <c r="AH8" s="673"/>
      <c r="AI8" s="673"/>
      <c r="AJ8" s="673"/>
      <c r="AK8" s="673"/>
      <c r="AL8" s="637">
        <v>0.2</v>
      </c>
      <c r="AM8" s="638"/>
      <c r="AN8" s="638"/>
      <c r="AO8" s="674"/>
      <c r="AP8" s="631" t="s">
        <v>228</v>
      </c>
      <c r="AQ8" s="632"/>
      <c r="AR8" s="632"/>
      <c r="AS8" s="632"/>
      <c r="AT8" s="632"/>
      <c r="AU8" s="632"/>
      <c r="AV8" s="632"/>
      <c r="AW8" s="632"/>
      <c r="AX8" s="632"/>
      <c r="AY8" s="632"/>
      <c r="AZ8" s="632"/>
      <c r="BA8" s="632"/>
      <c r="BB8" s="632"/>
      <c r="BC8" s="632"/>
      <c r="BD8" s="632"/>
      <c r="BE8" s="632"/>
      <c r="BF8" s="633"/>
      <c r="BG8" s="634">
        <v>39849</v>
      </c>
      <c r="BH8" s="635"/>
      <c r="BI8" s="635"/>
      <c r="BJ8" s="635"/>
      <c r="BK8" s="635"/>
      <c r="BL8" s="635"/>
      <c r="BM8" s="635"/>
      <c r="BN8" s="636"/>
      <c r="BO8" s="672">
        <v>1.4</v>
      </c>
      <c r="BP8" s="672"/>
      <c r="BQ8" s="672"/>
      <c r="BR8" s="672"/>
      <c r="BS8" s="673" t="s">
        <v>121</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5928249</v>
      </c>
      <c r="CS8" s="635"/>
      <c r="CT8" s="635"/>
      <c r="CU8" s="635"/>
      <c r="CV8" s="635"/>
      <c r="CW8" s="635"/>
      <c r="CX8" s="635"/>
      <c r="CY8" s="636"/>
      <c r="CZ8" s="672">
        <v>25.5</v>
      </c>
      <c r="DA8" s="672"/>
      <c r="DB8" s="672"/>
      <c r="DC8" s="672"/>
      <c r="DD8" s="640">
        <v>24997</v>
      </c>
      <c r="DE8" s="635"/>
      <c r="DF8" s="635"/>
      <c r="DG8" s="635"/>
      <c r="DH8" s="635"/>
      <c r="DI8" s="635"/>
      <c r="DJ8" s="635"/>
      <c r="DK8" s="635"/>
      <c r="DL8" s="635"/>
      <c r="DM8" s="635"/>
      <c r="DN8" s="635"/>
      <c r="DO8" s="635"/>
      <c r="DP8" s="636"/>
      <c r="DQ8" s="640">
        <v>3200638</v>
      </c>
      <c r="DR8" s="635"/>
      <c r="DS8" s="635"/>
      <c r="DT8" s="635"/>
      <c r="DU8" s="635"/>
      <c r="DV8" s="635"/>
      <c r="DW8" s="635"/>
      <c r="DX8" s="635"/>
      <c r="DY8" s="635"/>
      <c r="DZ8" s="635"/>
      <c r="EA8" s="635"/>
      <c r="EB8" s="635"/>
      <c r="EC8" s="671"/>
    </row>
    <row r="9" spans="2:143" ht="11.25" customHeight="1" x14ac:dyDescent="0.25">
      <c r="B9" s="631" t="s">
        <v>230</v>
      </c>
      <c r="C9" s="632"/>
      <c r="D9" s="632"/>
      <c r="E9" s="632"/>
      <c r="F9" s="632"/>
      <c r="G9" s="632"/>
      <c r="H9" s="632"/>
      <c r="I9" s="632"/>
      <c r="J9" s="632"/>
      <c r="K9" s="632"/>
      <c r="L9" s="632"/>
      <c r="M9" s="632"/>
      <c r="N9" s="632"/>
      <c r="O9" s="632"/>
      <c r="P9" s="632"/>
      <c r="Q9" s="633"/>
      <c r="R9" s="634">
        <v>20203</v>
      </c>
      <c r="S9" s="635"/>
      <c r="T9" s="635"/>
      <c r="U9" s="635"/>
      <c r="V9" s="635"/>
      <c r="W9" s="635"/>
      <c r="X9" s="635"/>
      <c r="Y9" s="636"/>
      <c r="Z9" s="672">
        <v>0.1</v>
      </c>
      <c r="AA9" s="672"/>
      <c r="AB9" s="672"/>
      <c r="AC9" s="672"/>
      <c r="AD9" s="673">
        <v>20203</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963133</v>
      </c>
      <c r="BH9" s="635"/>
      <c r="BI9" s="635"/>
      <c r="BJ9" s="635"/>
      <c r="BK9" s="635"/>
      <c r="BL9" s="635"/>
      <c r="BM9" s="635"/>
      <c r="BN9" s="636"/>
      <c r="BO9" s="672">
        <v>33.4</v>
      </c>
      <c r="BP9" s="672"/>
      <c r="BQ9" s="672"/>
      <c r="BR9" s="672"/>
      <c r="BS9" s="673" t="s">
        <v>121</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1125849</v>
      </c>
      <c r="CS9" s="635"/>
      <c r="CT9" s="635"/>
      <c r="CU9" s="635"/>
      <c r="CV9" s="635"/>
      <c r="CW9" s="635"/>
      <c r="CX9" s="635"/>
      <c r="CY9" s="636"/>
      <c r="CZ9" s="672">
        <v>4.8</v>
      </c>
      <c r="DA9" s="672"/>
      <c r="DB9" s="672"/>
      <c r="DC9" s="672"/>
      <c r="DD9" s="640">
        <v>5160</v>
      </c>
      <c r="DE9" s="635"/>
      <c r="DF9" s="635"/>
      <c r="DG9" s="635"/>
      <c r="DH9" s="635"/>
      <c r="DI9" s="635"/>
      <c r="DJ9" s="635"/>
      <c r="DK9" s="635"/>
      <c r="DL9" s="635"/>
      <c r="DM9" s="635"/>
      <c r="DN9" s="635"/>
      <c r="DO9" s="635"/>
      <c r="DP9" s="636"/>
      <c r="DQ9" s="640">
        <v>881841</v>
      </c>
      <c r="DR9" s="635"/>
      <c r="DS9" s="635"/>
      <c r="DT9" s="635"/>
      <c r="DU9" s="635"/>
      <c r="DV9" s="635"/>
      <c r="DW9" s="635"/>
      <c r="DX9" s="635"/>
      <c r="DY9" s="635"/>
      <c r="DZ9" s="635"/>
      <c r="EA9" s="635"/>
      <c r="EB9" s="635"/>
      <c r="EC9" s="671"/>
    </row>
    <row r="10" spans="2:143" ht="11.25" customHeight="1" x14ac:dyDescent="0.25">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64352</v>
      </c>
      <c r="BH10" s="635"/>
      <c r="BI10" s="635"/>
      <c r="BJ10" s="635"/>
      <c r="BK10" s="635"/>
      <c r="BL10" s="635"/>
      <c r="BM10" s="635"/>
      <c r="BN10" s="636"/>
      <c r="BO10" s="672">
        <v>2.2000000000000002</v>
      </c>
      <c r="BP10" s="672"/>
      <c r="BQ10" s="672"/>
      <c r="BR10" s="672"/>
      <c r="BS10" s="673" t="s">
        <v>121</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10171</v>
      </c>
      <c r="CS10" s="635"/>
      <c r="CT10" s="635"/>
      <c r="CU10" s="635"/>
      <c r="CV10" s="635"/>
      <c r="CW10" s="635"/>
      <c r="CX10" s="635"/>
      <c r="CY10" s="636"/>
      <c r="CZ10" s="672">
        <v>0</v>
      </c>
      <c r="DA10" s="672"/>
      <c r="DB10" s="672"/>
      <c r="DC10" s="672"/>
      <c r="DD10" s="640">
        <v>598</v>
      </c>
      <c r="DE10" s="635"/>
      <c r="DF10" s="635"/>
      <c r="DG10" s="635"/>
      <c r="DH10" s="635"/>
      <c r="DI10" s="635"/>
      <c r="DJ10" s="635"/>
      <c r="DK10" s="635"/>
      <c r="DL10" s="635"/>
      <c r="DM10" s="635"/>
      <c r="DN10" s="635"/>
      <c r="DO10" s="635"/>
      <c r="DP10" s="636"/>
      <c r="DQ10" s="640">
        <v>8863</v>
      </c>
      <c r="DR10" s="635"/>
      <c r="DS10" s="635"/>
      <c r="DT10" s="635"/>
      <c r="DU10" s="635"/>
      <c r="DV10" s="635"/>
      <c r="DW10" s="635"/>
      <c r="DX10" s="635"/>
      <c r="DY10" s="635"/>
      <c r="DZ10" s="635"/>
      <c r="EA10" s="635"/>
      <c r="EB10" s="635"/>
      <c r="EC10" s="671"/>
    </row>
    <row r="11" spans="2:143" ht="11.25" customHeight="1" x14ac:dyDescent="0.25">
      <c r="B11" s="631" t="s">
        <v>236</v>
      </c>
      <c r="C11" s="632"/>
      <c r="D11" s="632"/>
      <c r="E11" s="632"/>
      <c r="F11" s="632"/>
      <c r="G11" s="632"/>
      <c r="H11" s="632"/>
      <c r="I11" s="632"/>
      <c r="J11" s="632"/>
      <c r="K11" s="632"/>
      <c r="L11" s="632"/>
      <c r="M11" s="632"/>
      <c r="N11" s="632"/>
      <c r="O11" s="632"/>
      <c r="P11" s="632"/>
      <c r="Q11" s="633"/>
      <c r="R11" s="634">
        <v>657359</v>
      </c>
      <c r="S11" s="635"/>
      <c r="T11" s="635"/>
      <c r="U11" s="635"/>
      <c r="V11" s="635"/>
      <c r="W11" s="635"/>
      <c r="X11" s="635"/>
      <c r="Y11" s="636"/>
      <c r="Z11" s="637">
        <v>2.7</v>
      </c>
      <c r="AA11" s="638"/>
      <c r="AB11" s="638"/>
      <c r="AC11" s="639"/>
      <c r="AD11" s="640">
        <v>657359</v>
      </c>
      <c r="AE11" s="635"/>
      <c r="AF11" s="635"/>
      <c r="AG11" s="635"/>
      <c r="AH11" s="635"/>
      <c r="AI11" s="635"/>
      <c r="AJ11" s="635"/>
      <c r="AK11" s="636"/>
      <c r="AL11" s="637">
        <v>8</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63474</v>
      </c>
      <c r="BH11" s="635"/>
      <c r="BI11" s="635"/>
      <c r="BJ11" s="635"/>
      <c r="BK11" s="635"/>
      <c r="BL11" s="635"/>
      <c r="BM11" s="635"/>
      <c r="BN11" s="636"/>
      <c r="BO11" s="672">
        <v>2.2000000000000002</v>
      </c>
      <c r="BP11" s="672"/>
      <c r="BQ11" s="672"/>
      <c r="BR11" s="672"/>
      <c r="BS11" s="673" t="s">
        <v>121</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626291</v>
      </c>
      <c r="CS11" s="635"/>
      <c r="CT11" s="635"/>
      <c r="CU11" s="635"/>
      <c r="CV11" s="635"/>
      <c r="CW11" s="635"/>
      <c r="CX11" s="635"/>
      <c r="CY11" s="636"/>
      <c r="CZ11" s="672">
        <v>2.7</v>
      </c>
      <c r="DA11" s="672"/>
      <c r="DB11" s="672"/>
      <c r="DC11" s="672"/>
      <c r="DD11" s="640">
        <v>114843</v>
      </c>
      <c r="DE11" s="635"/>
      <c r="DF11" s="635"/>
      <c r="DG11" s="635"/>
      <c r="DH11" s="635"/>
      <c r="DI11" s="635"/>
      <c r="DJ11" s="635"/>
      <c r="DK11" s="635"/>
      <c r="DL11" s="635"/>
      <c r="DM11" s="635"/>
      <c r="DN11" s="635"/>
      <c r="DO11" s="635"/>
      <c r="DP11" s="636"/>
      <c r="DQ11" s="640">
        <v>320158</v>
      </c>
      <c r="DR11" s="635"/>
      <c r="DS11" s="635"/>
      <c r="DT11" s="635"/>
      <c r="DU11" s="635"/>
      <c r="DV11" s="635"/>
      <c r="DW11" s="635"/>
      <c r="DX11" s="635"/>
      <c r="DY11" s="635"/>
      <c r="DZ11" s="635"/>
      <c r="EA11" s="635"/>
      <c r="EB11" s="635"/>
      <c r="EC11" s="671"/>
    </row>
    <row r="12" spans="2:143" ht="11.25" customHeight="1" x14ac:dyDescent="0.25">
      <c r="B12" s="631" t="s">
        <v>239</v>
      </c>
      <c r="C12" s="632"/>
      <c r="D12" s="632"/>
      <c r="E12" s="632"/>
      <c r="F12" s="632"/>
      <c r="G12" s="632"/>
      <c r="H12" s="632"/>
      <c r="I12" s="632"/>
      <c r="J12" s="632"/>
      <c r="K12" s="632"/>
      <c r="L12" s="632"/>
      <c r="M12" s="632"/>
      <c r="N12" s="632"/>
      <c r="O12" s="632"/>
      <c r="P12" s="632"/>
      <c r="Q12" s="633"/>
      <c r="R12" s="634">
        <v>14897</v>
      </c>
      <c r="S12" s="635"/>
      <c r="T12" s="635"/>
      <c r="U12" s="635"/>
      <c r="V12" s="635"/>
      <c r="W12" s="635"/>
      <c r="X12" s="635"/>
      <c r="Y12" s="636"/>
      <c r="Z12" s="672">
        <v>0.1</v>
      </c>
      <c r="AA12" s="672"/>
      <c r="AB12" s="672"/>
      <c r="AC12" s="672"/>
      <c r="AD12" s="673">
        <v>14897</v>
      </c>
      <c r="AE12" s="673"/>
      <c r="AF12" s="673"/>
      <c r="AG12" s="673"/>
      <c r="AH12" s="673"/>
      <c r="AI12" s="673"/>
      <c r="AJ12" s="673"/>
      <c r="AK12" s="673"/>
      <c r="AL12" s="637">
        <v>0.2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1407187</v>
      </c>
      <c r="BH12" s="635"/>
      <c r="BI12" s="635"/>
      <c r="BJ12" s="635"/>
      <c r="BK12" s="635"/>
      <c r="BL12" s="635"/>
      <c r="BM12" s="635"/>
      <c r="BN12" s="636"/>
      <c r="BO12" s="672">
        <v>48.7</v>
      </c>
      <c r="BP12" s="672"/>
      <c r="BQ12" s="672"/>
      <c r="BR12" s="672"/>
      <c r="BS12" s="673" t="s">
        <v>121</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76109</v>
      </c>
      <c r="CS12" s="635"/>
      <c r="CT12" s="635"/>
      <c r="CU12" s="635"/>
      <c r="CV12" s="635"/>
      <c r="CW12" s="635"/>
      <c r="CX12" s="635"/>
      <c r="CY12" s="636"/>
      <c r="CZ12" s="672">
        <v>0.3</v>
      </c>
      <c r="DA12" s="672"/>
      <c r="DB12" s="672"/>
      <c r="DC12" s="672"/>
      <c r="DD12" s="640">
        <v>392</v>
      </c>
      <c r="DE12" s="635"/>
      <c r="DF12" s="635"/>
      <c r="DG12" s="635"/>
      <c r="DH12" s="635"/>
      <c r="DI12" s="635"/>
      <c r="DJ12" s="635"/>
      <c r="DK12" s="635"/>
      <c r="DL12" s="635"/>
      <c r="DM12" s="635"/>
      <c r="DN12" s="635"/>
      <c r="DO12" s="635"/>
      <c r="DP12" s="636"/>
      <c r="DQ12" s="640">
        <v>68052</v>
      </c>
      <c r="DR12" s="635"/>
      <c r="DS12" s="635"/>
      <c r="DT12" s="635"/>
      <c r="DU12" s="635"/>
      <c r="DV12" s="635"/>
      <c r="DW12" s="635"/>
      <c r="DX12" s="635"/>
      <c r="DY12" s="635"/>
      <c r="DZ12" s="635"/>
      <c r="EA12" s="635"/>
      <c r="EB12" s="635"/>
      <c r="EC12" s="671"/>
    </row>
    <row r="13" spans="2:143" ht="11.25" customHeight="1" x14ac:dyDescent="0.25">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1406177</v>
      </c>
      <c r="BH13" s="635"/>
      <c r="BI13" s="635"/>
      <c r="BJ13" s="635"/>
      <c r="BK13" s="635"/>
      <c r="BL13" s="635"/>
      <c r="BM13" s="635"/>
      <c r="BN13" s="636"/>
      <c r="BO13" s="672">
        <v>48.7</v>
      </c>
      <c r="BP13" s="672"/>
      <c r="BQ13" s="672"/>
      <c r="BR13" s="672"/>
      <c r="BS13" s="673" t="s">
        <v>121</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1337581</v>
      </c>
      <c r="CS13" s="635"/>
      <c r="CT13" s="635"/>
      <c r="CU13" s="635"/>
      <c r="CV13" s="635"/>
      <c r="CW13" s="635"/>
      <c r="CX13" s="635"/>
      <c r="CY13" s="636"/>
      <c r="CZ13" s="672">
        <v>5.8</v>
      </c>
      <c r="DA13" s="672"/>
      <c r="DB13" s="672"/>
      <c r="DC13" s="672"/>
      <c r="DD13" s="640">
        <v>536952</v>
      </c>
      <c r="DE13" s="635"/>
      <c r="DF13" s="635"/>
      <c r="DG13" s="635"/>
      <c r="DH13" s="635"/>
      <c r="DI13" s="635"/>
      <c r="DJ13" s="635"/>
      <c r="DK13" s="635"/>
      <c r="DL13" s="635"/>
      <c r="DM13" s="635"/>
      <c r="DN13" s="635"/>
      <c r="DO13" s="635"/>
      <c r="DP13" s="636"/>
      <c r="DQ13" s="640">
        <v>685286</v>
      </c>
      <c r="DR13" s="635"/>
      <c r="DS13" s="635"/>
      <c r="DT13" s="635"/>
      <c r="DU13" s="635"/>
      <c r="DV13" s="635"/>
      <c r="DW13" s="635"/>
      <c r="DX13" s="635"/>
      <c r="DY13" s="635"/>
      <c r="DZ13" s="635"/>
      <c r="EA13" s="635"/>
      <c r="EB13" s="635"/>
      <c r="EC13" s="671"/>
    </row>
    <row r="14" spans="2:143" ht="11.25" customHeight="1" x14ac:dyDescent="0.25">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112740</v>
      </c>
      <c r="BH14" s="635"/>
      <c r="BI14" s="635"/>
      <c r="BJ14" s="635"/>
      <c r="BK14" s="635"/>
      <c r="BL14" s="635"/>
      <c r="BM14" s="635"/>
      <c r="BN14" s="636"/>
      <c r="BO14" s="672">
        <v>3.9</v>
      </c>
      <c r="BP14" s="672"/>
      <c r="BQ14" s="672"/>
      <c r="BR14" s="672"/>
      <c r="BS14" s="673" t="s">
        <v>121</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612967</v>
      </c>
      <c r="CS14" s="635"/>
      <c r="CT14" s="635"/>
      <c r="CU14" s="635"/>
      <c r="CV14" s="635"/>
      <c r="CW14" s="635"/>
      <c r="CX14" s="635"/>
      <c r="CY14" s="636"/>
      <c r="CZ14" s="672">
        <v>2.6</v>
      </c>
      <c r="DA14" s="672"/>
      <c r="DB14" s="672"/>
      <c r="DC14" s="672"/>
      <c r="DD14" s="640">
        <v>141233</v>
      </c>
      <c r="DE14" s="635"/>
      <c r="DF14" s="635"/>
      <c r="DG14" s="635"/>
      <c r="DH14" s="635"/>
      <c r="DI14" s="635"/>
      <c r="DJ14" s="635"/>
      <c r="DK14" s="635"/>
      <c r="DL14" s="635"/>
      <c r="DM14" s="635"/>
      <c r="DN14" s="635"/>
      <c r="DO14" s="635"/>
      <c r="DP14" s="636"/>
      <c r="DQ14" s="640">
        <v>461390</v>
      </c>
      <c r="DR14" s="635"/>
      <c r="DS14" s="635"/>
      <c r="DT14" s="635"/>
      <c r="DU14" s="635"/>
      <c r="DV14" s="635"/>
      <c r="DW14" s="635"/>
      <c r="DX14" s="635"/>
      <c r="DY14" s="635"/>
      <c r="DZ14" s="635"/>
      <c r="EA14" s="635"/>
      <c r="EB14" s="635"/>
      <c r="EC14" s="671"/>
    </row>
    <row r="15" spans="2:143" ht="11.25" customHeight="1" x14ac:dyDescent="0.25">
      <c r="B15" s="631" t="s">
        <v>248</v>
      </c>
      <c r="C15" s="632"/>
      <c r="D15" s="632"/>
      <c r="E15" s="632"/>
      <c r="F15" s="632"/>
      <c r="G15" s="632"/>
      <c r="H15" s="632"/>
      <c r="I15" s="632"/>
      <c r="J15" s="632"/>
      <c r="K15" s="632"/>
      <c r="L15" s="632"/>
      <c r="M15" s="632"/>
      <c r="N15" s="632"/>
      <c r="O15" s="632"/>
      <c r="P15" s="632"/>
      <c r="Q15" s="633"/>
      <c r="R15" s="634">
        <v>9264</v>
      </c>
      <c r="S15" s="635"/>
      <c r="T15" s="635"/>
      <c r="U15" s="635"/>
      <c r="V15" s="635"/>
      <c r="W15" s="635"/>
      <c r="X15" s="635"/>
      <c r="Y15" s="636"/>
      <c r="Z15" s="672">
        <v>0</v>
      </c>
      <c r="AA15" s="672"/>
      <c r="AB15" s="672"/>
      <c r="AC15" s="672"/>
      <c r="AD15" s="673">
        <v>9264</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236133</v>
      </c>
      <c r="BH15" s="635"/>
      <c r="BI15" s="635"/>
      <c r="BJ15" s="635"/>
      <c r="BK15" s="635"/>
      <c r="BL15" s="635"/>
      <c r="BM15" s="635"/>
      <c r="BN15" s="636"/>
      <c r="BO15" s="672">
        <v>8.1999999999999993</v>
      </c>
      <c r="BP15" s="672"/>
      <c r="BQ15" s="672"/>
      <c r="BR15" s="672"/>
      <c r="BS15" s="673" t="s">
        <v>121</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2005379</v>
      </c>
      <c r="CS15" s="635"/>
      <c r="CT15" s="635"/>
      <c r="CU15" s="635"/>
      <c r="CV15" s="635"/>
      <c r="CW15" s="635"/>
      <c r="CX15" s="635"/>
      <c r="CY15" s="636"/>
      <c r="CZ15" s="672">
        <v>8.6</v>
      </c>
      <c r="DA15" s="672"/>
      <c r="DB15" s="672"/>
      <c r="DC15" s="672"/>
      <c r="DD15" s="640">
        <v>319874</v>
      </c>
      <c r="DE15" s="635"/>
      <c r="DF15" s="635"/>
      <c r="DG15" s="635"/>
      <c r="DH15" s="635"/>
      <c r="DI15" s="635"/>
      <c r="DJ15" s="635"/>
      <c r="DK15" s="635"/>
      <c r="DL15" s="635"/>
      <c r="DM15" s="635"/>
      <c r="DN15" s="635"/>
      <c r="DO15" s="635"/>
      <c r="DP15" s="636"/>
      <c r="DQ15" s="640">
        <v>1193783</v>
      </c>
      <c r="DR15" s="635"/>
      <c r="DS15" s="635"/>
      <c r="DT15" s="635"/>
      <c r="DU15" s="635"/>
      <c r="DV15" s="635"/>
      <c r="DW15" s="635"/>
      <c r="DX15" s="635"/>
      <c r="DY15" s="635"/>
      <c r="DZ15" s="635"/>
      <c r="EA15" s="635"/>
      <c r="EB15" s="635"/>
      <c r="EC15" s="671"/>
    </row>
    <row r="16" spans="2:143" ht="11.25" customHeight="1" x14ac:dyDescent="0.25">
      <c r="B16" s="631" t="s">
        <v>251</v>
      </c>
      <c r="C16" s="632"/>
      <c r="D16" s="632"/>
      <c r="E16" s="632"/>
      <c r="F16" s="632"/>
      <c r="G16" s="632"/>
      <c r="H16" s="632"/>
      <c r="I16" s="632"/>
      <c r="J16" s="632"/>
      <c r="K16" s="632"/>
      <c r="L16" s="632"/>
      <c r="M16" s="632"/>
      <c r="N16" s="632"/>
      <c r="O16" s="632"/>
      <c r="P16" s="632"/>
      <c r="Q16" s="633"/>
      <c r="R16" s="634">
        <v>53422</v>
      </c>
      <c r="S16" s="635"/>
      <c r="T16" s="635"/>
      <c r="U16" s="635"/>
      <c r="V16" s="635"/>
      <c r="W16" s="635"/>
      <c r="X16" s="635"/>
      <c r="Y16" s="636"/>
      <c r="Z16" s="672">
        <v>0.2</v>
      </c>
      <c r="AA16" s="672"/>
      <c r="AB16" s="672"/>
      <c r="AC16" s="672"/>
      <c r="AD16" s="673">
        <v>53422</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32627</v>
      </c>
      <c r="CS16" s="635"/>
      <c r="CT16" s="635"/>
      <c r="CU16" s="635"/>
      <c r="CV16" s="635"/>
      <c r="CW16" s="635"/>
      <c r="CX16" s="635"/>
      <c r="CY16" s="636"/>
      <c r="CZ16" s="672">
        <v>0.1</v>
      </c>
      <c r="DA16" s="672"/>
      <c r="DB16" s="672"/>
      <c r="DC16" s="672"/>
      <c r="DD16" s="640" t="s">
        <v>121</v>
      </c>
      <c r="DE16" s="635"/>
      <c r="DF16" s="635"/>
      <c r="DG16" s="635"/>
      <c r="DH16" s="635"/>
      <c r="DI16" s="635"/>
      <c r="DJ16" s="635"/>
      <c r="DK16" s="635"/>
      <c r="DL16" s="635"/>
      <c r="DM16" s="635"/>
      <c r="DN16" s="635"/>
      <c r="DO16" s="635"/>
      <c r="DP16" s="636"/>
      <c r="DQ16" s="640">
        <v>13</v>
      </c>
      <c r="DR16" s="635"/>
      <c r="DS16" s="635"/>
      <c r="DT16" s="635"/>
      <c r="DU16" s="635"/>
      <c r="DV16" s="635"/>
      <c r="DW16" s="635"/>
      <c r="DX16" s="635"/>
      <c r="DY16" s="635"/>
      <c r="DZ16" s="635"/>
      <c r="EA16" s="635"/>
      <c r="EB16" s="635"/>
      <c r="EC16" s="671"/>
    </row>
    <row r="17" spans="2:133" ht="11.25" customHeight="1" x14ac:dyDescent="0.25">
      <c r="B17" s="631" t="s">
        <v>254</v>
      </c>
      <c r="C17" s="632"/>
      <c r="D17" s="632"/>
      <c r="E17" s="632"/>
      <c r="F17" s="632"/>
      <c r="G17" s="632"/>
      <c r="H17" s="632"/>
      <c r="I17" s="632"/>
      <c r="J17" s="632"/>
      <c r="K17" s="632"/>
      <c r="L17" s="632"/>
      <c r="M17" s="632"/>
      <c r="N17" s="632"/>
      <c r="O17" s="632"/>
      <c r="P17" s="632"/>
      <c r="Q17" s="633"/>
      <c r="R17" s="634">
        <v>150314</v>
      </c>
      <c r="S17" s="635"/>
      <c r="T17" s="635"/>
      <c r="U17" s="635"/>
      <c r="V17" s="635"/>
      <c r="W17" s="635"/>
      <c r="X17" s="635"/>
      <c r="Y17" s="636"/>
      <c r="Z17" s="672">
        <v>0.6</v>
      </c>
      <c r="AA17" s="672"/>
      <c r="AB17" s="672"/>
      <c r="AC17" s="672"/>
      <c r="AD17" s="673">
        <v>150314</v>
      </c>
      <c r="AE17" s="673"/>
      <c r="AF17" s="673"/>
      <c r="AG17" s="673"/>
      <c r="AH17" s="673"/>
      <c r="AI17" s="673"/>
      <c r="AJ17" s="673"/>
      <c r="AK17" s="673"/>
      <c r="AL17" s="637">
        <v>1.8</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1509238</v>
      </c>
      <c r="CS17" s="635"/>
      <c r="CT17" s="635"/>
      <c r="CU17" s="635"/>
      <c r="CV17" s="635"/>
      <c r="CW17" s="635"/>
      <c r="CX17" s="635"/>
      <c r="CY17" s="636"/>
      <c r="CZ17" s="672">
        <v>6.5</v>
      </c>
      <c r="DA17" s="672"/>
      <c r="DB17" s="672"/>
      <c r="DC17" s="672"/>
      <c r="DD17" s="640" t="s">
        <v>121</v>
      </c>
      <c r="DE17" s="635"/>
      <c r="DF17" s="635"/>
      <c r="DG17" s="635"/>
      <c r="DH17" s="635"/>
      <c r="DI17" s="635"/>
      <c r="DJ17" s="635"/>
      <c r="DK17" s="635"/>
      <c r="DL17" s="635"/>
      <c r="DM17" s="635"/>
      <c r="DN17" s="635"/>
      <c r="DO17" s="635"/>
      <c r="DP17" s="636"/>
      <c r="DQ17" s="640">
        <v>1471840</v>
      </c>
      <c r="DR17" s="635"/>
      <c r="DS17" s="635"/>
      <c r="DT17" s="635"/>
      <c r="DU17" s="635"/>
      <c r="DV17" s="635"/>
      <c r="DW17" s="635"/>
      <c r="DX17" s="635"/>
      <c r="DY17" s="635"/>
      <c r="DZ17" s="635"/>
      <c r="EA17" s="635"/>
      <c r="EB17" s="635"/>
      <c r="EC17" s="671"/>
    </row>
    <row r="18" spans="2:133" ht="11.25" customHeight="1" x14ac:dyDescent="0.25">
      <c r="B18" s="631" t="s">
        <v>257</v>
      </c>
      <c r="C18" s="632"/>
      <c r="D18" s="632"/>
      <c r="E18" s="632"/>
      <c r="F18" s="632"/>
      <c r="G18" s="632"/>
      <c r="H18" s="632"/>
      <c r="I18" s="632"/>
      <c r="J18" s="632"/>
      <c r="K18" s="632"/>
      <c r="L18" s="632"/>
      <c r="M18" s="632"/>
      <c r="N18" s="632"/>
      <c r="O18" s="632"/>
      <c r="P18" s="632"/>
      <c r="Q18" s="633"/>
      <c r="R18" s="634">
        <v>38242</v>
      </c>
      <c r="S18" s="635"/>
      <c r="T18" s="635"/>
      <c r="U18" s="635"/>
      <c r="V18" s="635"/>
      <c r="W18" s="635"/>
      <c r="X18" s="635"/>
      <c r="Y18" s="636"/>
      <c r="Z18" s="672">
        <v>0.2</v>
      </c>
      <c r="AA18" s="672"/>
      <c r="AB18" s="672"/>
      <c r="AC18" s="672"/>
      <c r="AD18" s="673">
        <v>38242</v>
      </c>
      <c r="AE18" s="673"/>
      <c r="AF18" s="673"/>
      <c r="AG18" s="673"/>
      <c r="AH18" s="673"/>
      <c r="AI18" s="673"/>
      <c r="AJ18" s="673"/>
      <c r="AK18" s="673"/>
      <c r="AL18" s="637">
        <v>0.5</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5">
      <c r="B19" s="631" t="s">
        <v>260</v>
      </c>
      <c r="C19" s="632"/>
      <c r="D19" s="632"/>
      <c r="E19" s="632"/>
      <c r="F19" s="632"/>
      <c r="G19" s="632"/>
      <c r="H19" s="632"/>
      <c r="I19" s="632"/>
      <c r="J19" s="632"/>
      <c r="K19" s="632"/>
      <c r="L19" s="632"/>
      <c r="M19" s="632"/>
      <c r="N19" s="632"/>
      <c r="O19" s="632"/>
      <c r="P19" s="632"/>
      <c r="Q19" s="633"/>
      <c r="R19" s="634">
        <v>111324</v>
      </c>
      <c r="S19" s="635"/>
      <c r="T19" s="635"/>
      <c r="U19" s="635"/>
      <c r="V19" s="635"/>
      <c r="W19" s="635"/>
      <c r="X19" s="635"/>
      <c r="Y19" s="636"/>
      <c r="Z19" s="672">
        <v>0.5</v>
      </c>
      <c r="AA19" s="672"/>
      <c r="AB19" s="672"/>
      <c r="AC19" s="672"/>
      <c r="AD19" s="673">
        <v>111324</v>
      </c>
      <c r="AE19" s="673"/>
      <c r="AF19" s="673"/>
      <c r="AG19" s="673"/>
      <c r="AH19" s="673"/>
      <c r="AI19" s="673"/>
      <c r="AJ19" s="673"/>
      <c r="AK19" s="673"/>
      <c r="AL19" s="637">
        <v>1.4</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5">
      <c r="B20" s="701" t="s">
        <v>263</v>
      </c>
      <c r="C20" s="702"/>
      <c r="D20" s="702"/>
      <c r="E20" s="702"/>
      <c r="F20" s="702"/>
      <c r="G20" s="702"/>
      <c r="H20" s="702"/>
      <c r="I20" s="702"/>
      <c r="J20" s="702"/>
      <c r="K20" s="702"/>
      <c r="L20" s="702"/>
      <c r="M20" s="702"/>
      <c r="N20" s="702"/>
      <c r="O20" s="702"/>
      <c r="P20" s="702"/>
      <c r="Q20" s="703"/>
      <c r="R20" s="634">
        <v>748</v>
      </c>
      <c r="S20" s="635"/>
      <c r="T20" s="635"/>
      <c r="U20" s="635"/>
      <c r="V20" s="635"/>
      <c r="W20" s="635"/>
      <c r="X20" s="635"/>
      <c r="Y20" s="636"/>
      <c r="Z20" s="672">
        <v>0</v>
      </c>
      <c r="AA20" s="672"/>
      <c r="AB20" s="672"/>
      <c r="AC20" s="672"/>
      <c r="AD20" s="673">
        <v>748</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23216820</v>
      </c>
      <c r="CS20" s="635"/>
      <c r="CT20" s="635"/>
      <c r="CU20" s="635"/>
      <c r="CV20" s="635"/>
      <c r="CW20" s="635"/>
      <c r="CX20" s="635"/>
      <c r="CY20" s="636"/>
      <c r="CZ20" s="672">
        <v>100</v>
      </c>
      <c r="DA20" s="672"/>
      <c r="DB20" s="672"/>
      <c r="DC20" s="672"/>
      <c r="DD20" s="640">
        <v>1292837</v>
      </c>
      <c r="DE20" s="635"/>
      <c r="DF20" s="635"/>
      <c r="DG20" s="635"/>
      <c r="DH20" s="635"/>
      <c r="DI20" s="635"/>
      <c r="DJ20" s="635"/>
      <c r="DK20" s="635"/>
      <c r="DL20" s="635"/>
      <c r="DM20" s="635"/>
      <c r="DN20" s="635"/>
      <c r="DO20" s="635"/>
      <c r="DP20" s="636"/>
      <c r="DQ20" s="640">
        <v>10371209</v>
      </c>
      <c r="DR20" s="635"/>
      <c r="DS20" s="635"/>
      <c r="DT20" s="635"/>
      <c r="DU20" s="635"/>
      <c r="DV20" s="635"/>
      <c r="DW20" s="635"/>
      <c r="DX20" s="635"/>
      <c r="DY20" s="635"/>
      <c r="DZ20" s="635"/>
      <c r="EA20" s="635"/>
      <c r="EB20" s="635"/>
      <c r="EC20" s="671"/>
    </row>
    <row r="21" spans="2:133" ht="11.25" customHeight="1" x14ac:dyDescent="0.25">
      <c r="B21" s="631" t="s">
        <v>266</v>
      </c>
      <c r="C21" s="632"/>
      <c r="D21" s="632"/>
      <c r="E21" s="632"/>
      <c r="F21" s="632"/>
      <c r="G21" s="632"/>
      <c r="H21" s="632"/>
      <c r="I21" s="632"/>
      <c r="J21" s="632"/>
      <c r="K21" s="632"/>
      <c r="L21" s="632"/>
      <c r="M21" s="632"/>
      <c r="N21" s="632"/>
      <c r="O21" s="632"/>
      <c r="P21" s="632"/>
      <c r="Q21" s="633"/>
      <c r="R21" s="634">
        <v>4432462</v>
      </c>
      <c r="S21" s="635"/>
      <c r="T21" s="635"/>
      <c r="U21" s="635"/>
      <c r="V21" s="635"/>
      <c r="W21" s="635"/>
      <c r="X21" s="635"/>
      <c r="Y21" s="636"/>
      <c r="Z21" s="672">
        <v>18.5</v>
      </c>
      <c r="AA21" s="672"/>
      <c r="AB21" s="672"/>
      <c r="AC21" s="672"/>
      <c r="AD21" s="673">
        <v>4277249</v>
      </c>
      <c r="AE21" s="673"/>
      <c r="AF21" s="673"/>
      <c r="AG21" s="673"/>
      <c r="AH21" s="673"/>
      <c r="AI21" s="673"/>
      <c r="AJ21" s="673"/>
      <c r="AK21" s="673"/>
      <c r="AL21" s="637">
        <v>52</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5">
      <c r="B22" s="631" t="s">
        <v>268</v>
      </c>
      <c r="C22" s="632"/>
      <c r="D22" s="632"/>
      <c r="E22" s="632"/>
      <c r="F22" s="632"/>
      <c r="G22" s="632"/>
      <c r="H22" s="632"/>
      <c r="I22" s="632"/>
      <c r="J22" s="632"/>
      <c r="K22" s="632"/>
      <c r="L22" s="632"/>
      <c r="M22" s="632"/>
      <c r="N22" s="632"/>
      <c r="O22" s="632"/>
      <c r="P22" s="632"/>
      <c r="Q22" s="633"/>
      <c r="R22" s="634">
        <v>4277249</v>
      </c>
      <c r="S22" s="635"/>
      <c r="T22" s="635"/>
      <c r="U22" s="635"/>
      <c r="V22" s="635"/>
      <c r="W22" s="635"/>
      <c r="X22" s="635"/>
      <c r="Y22" s="636"/>
      <c r="Z22" s="672">
        <v>17.8</v>
      </c>
      <c r="AA22" s="672"/>
      <c r="AB22" s="672"/>
      <c r="AC22" s="672"/>
      <c r="AD22" s="673">
        <v>4277249</v>
      </c>
      <c r="AE22" s="673"/>
      <c r="AF22" s="673"/>
      <c r="AG22" s="673"/>
      <c r="AH22" s="673"/>
      <c r="AI22" s="673"/>
      <c r="AJ22" s="673"/>
      <c r="AK22" s="673"/>
      <c r="AL22" s="637">
        <v>52</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5">
      <c r="B23" s="631" t="s">
        <v>271</v>
      </c>
      <c r="C23" s="632"/>
      <c r="D23" s="632"/>
      <c r="E23" s="632"/>
      <c r="F23" s="632"/>
      <c r="G23" s="632"/>
      <c r="H23" s="632"/>
      <c r="I23" s="632"/>
      <c r="J23" s="632"/>
      <c r="K23" s="632"/>
      <c r="L23" s="632"/>
      <c r="M23" s="632"/>
      <c r="N23" s="632"/>
      <c r="O23" s="632"/>
      <c r="P23" s="632"/>
      <c r="Q23" s="633"/>
      <c r="R23" s="634">
        <v>155213</v>
      </c>
      <c r="S23" s="635"/>
      <c r="T23" s="635"/>
      <c r="U23" s="635"/>
      <c r="V23" s="635"/>
      <c r="W23" s="635"/>
      <c r="X23" s="635"/>
      <c r="Y23" s="636"/>
      <c r="Z23" s="672">
        <v>0.6</v>
      </c>
      <c r="AA23" s="672"/>
      <c r="AB23" s="672"/>
      <c r="AC23" s="672"/>
      <c r="AD23" s="673" t="s">
        <v>121</v>
      </c>
      <c r="AE23" s="673"/>
      <c r="AF23" s="673"/>
      <c r="AG23" s="673"/>
      <c r="AH23" s="673"/>
      <c r="AI23" s="673"/>
      <c r="AJ23" s="673"/>
      <c r="AK23" s="673"/>
      <c r="AL23" s="637" t="s">
        <v>121</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5">
      <c r="B24" s="631" t="s">
        <v>278</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7550416</v>
      </c>
      <c r="CS24" s="690"/>
      <c r="CT24" s="690"/>
      <c r="CU24" s="690"/>
      <c r="CV24" s="690"/>
      <c r="CW24" s="690"/>
      <c r="CX24" s="690"/>
      <c r="CY24" s="715"/>
      <c r="CZ24" s="716">
        <v>32.5</v>
      </c>
      <c r="DA24" s="698"/>
      <c r="DB24" s="698"/>
      <c r="DC24" s="718"/>
      <c r="DD24" s="714">
        <v>4947078</v>
      </c>
      <c r="DE24" s="690"/>
      <c r="DF24" s="690"/>
      <c r="DG24" s="690"/>
      <c r="DH24" s="690"/>
      <c r="DI24" s="690"/>
      <c r="DJ24" s="690"/>
      <c r="DK24" s="715"/>
      <c r="DL24" s="714">
        <v>4569234</v>
      </c>
      <c r="DM24" s="690"/>
      <c r="DN24" s="690"/>
      <c r="DO24" s="690"/>
      <c r="DP24" s="690"/>
      <c r="DQ24" s="690"/>
      <c r="DR24" s="690"/>
      <c r="DS24" s="690"/>
      <c r="DT24" s="690"/>
      <c r="DU24" s="690"/>
      <c r="DV24" s="715"/>
      <c r="DW24" s="716">
        <v>55.4</v>
      </c>
      <c r="DX24" s="698"/>
      <c r="DY24" s="698"/>
      <c r="DZ24" s="698"/>
      <c r="EA24" s="698"/>
      <c r="EB24" s="698"/>
      <c r="EC24" s="717"/>
    </row>
    <row r="25" spans="2:133" ht="11.25" customHeight="1" x14ac:dyDescent="0.25">
      <c r="B25" s="631" t="s">
        <v>281</v>
      </c>
      <c r="C25" s="632"/>
      <c r="D25" s="632"/>
      <c r="E25" s="632"/>
      <c r="F25" s="632"/>
      <c r="G25" s="632"/>
      <c r="H25" s="632"/>
      <c r="I25" s="632"/>
      <c r="J25" s="632"/>
      <c r="K25" s="632"/>
      <c r="L25" s="632"/>
      <c r="M25" s="632"/>
      <c r="N25" s="632"/>
      <c r="O25" s="632"/>
      <c r="P25" s="632"/>
      <c r="Q25" s="633"/>
      <c r="R25" s="634">
        <v>8338377</v>
      </c>
      <c r="S25" s="635"/>
      <c r="T25" s="635"/>
      <c r="U25" s="635"/>
      <c r="V25" s="635"/>
      <c r="W25" s="635"/>
      <c r="X25" s="635"/>
      <c r="Y25" s="636"/>
      <c r="Z25" s="672">
        <v>34.700000000000003</v>
      </c>
      <c r="AA25" s="672"/>
      <c r="AB25" s="672"/>
      <c r="AC25" s="672"/>
      <c r="AD25" s="673">
        <v>8183164</v>
      </c>
      <c r="AE25" s="673"/>
      <c r="AF25" s="673"/>
      <c r="AG25" s="673"/>
      <c r="AH25" s="673"/>
      <c r="AI25" s="673"/>
      <c r="AJ25" s="673"/>
      <c r="AK25" s="673"/>
      <c r="AL25" s="637">
        <v>99.5</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2367102</v>
      </c>
      <c r="CS25" s="647"/>
      <c r="CT25" s="647"/>
      <c r="CU25" s="647"/>
      <c r="CV25" s="647"/>
      <c r="CW25" s="647"/>
      <c r="CX25" s="647"/>
      <c r="CY25" s="648"/>
      <c r="CZ25" s="637">
        <v>10.199999999999999</v>
      </c>
      <c r="DA25" s="649"/>
      <c r="DB25" s="649"/>
      <c r="DC25" s="650"/>
      <c r="DD25" s="640">
        <v>2162041</v>
      </c>
      <c r="DE25" s="647"/>
      <c r="DF25" s="647"/>
      <c r="DG25" s="647"/>
      <c r="DH25" s="647"/>
      <c r="DI25" s="647"/>
      <c r="DJ25" s="647"/>
      <c r="DK25" s="648"/>
      <c r="DL25" s="640">
        <v>2146690</v>
      </c>
      <c r="DM25" s="647"/>
      <c r="DN25" s="647"/>
      <c r="DO25" s="647"/>
      <c r="DP25" s="647"/>
      <c r="DQ25" s="647"/>
      <c r="DR25" s="647"/>
      <c r="DS25" s="647"/>
      <c r="DT25" s="647"/>
      <c r="DU25" s="647"/>
      <c r="DV25" s="648"/>
      <c r="DW25" s="637">
        <v>26</v>
      </c>
      <c r="DX25" s="649"/>
      <c r="DY25" s="649"/>
      <c r="DZ25" s="649"/>
      <c r="EA25" s="649"/>
      <c r="EB25" s="649"/>
      <c r="EC25" s="661"/>
    </row>
    <row r="26" spans="2:133" ht="11.25" customHeight="1" x14ac:dyDescent="0.25">
      <c r="B26" s="631" t="s">
        <v>284</v>
      </c>
      <c r="C26" s="632"/>
      <c r="D26" s="632"/>
      <c r="E26" s="632"/>
      <c r="F26" s="632"/>
      <c r="G26" s="632"/>
      <c r="H26" s="632"/>
      <c r="I26" s="632"/>
      <c r="J26" s="632"/>
      <c r="K26" s="632"/>
      <c r="L26" s="632"/>
      <c r="M26" s="632"/>
      <c r="N26" s="632"/>
      <c r="O26" s="632"/>
      <c r="P26" s="632"/>
      <c r="Q26" s="633"/>
      <c r="R26" s="634">
        <v>2689</v>
      </c>
      <c r="S26" s="635"/>
      <c r="T26" s="635"/>
      <c r="U26" s="635"/>
      <c r="V26" s="635"/>
      <c r="W26" s="635"/>
      <c r="X26" s="635"/>
      <c r="Y26" s="636"/>
      <c r="Z26" s="672">
        <v>0</v>
      </c>
      <c r="AA26" s="672"/>
      <c r="AB26" s="672"/>
      <c r="AC26" s="672"/>
      <c r="AD26" s="673">
        <v>2689</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1283423</v>
      </c>
      <c r="CS26" s="635"/>
      <c r="CT26" s="635"/>
      <c r="CU26" s="635"/>
      <c r="CV26" s="635"/>
      <c r="CW26" s="635"/>
      <c r="CX26" s="635"/>
      <c r="CY26" s="636"/>
      <c r="CZ26" s="637">
        <v>5.5</v>
      </c>
      <c r="DA26" s="649"/>
      <c r="DB26" s="649"/>
      <c r="DC26" s="650"/>
      <c r="DD26" s="640">
        <v>1195097</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5">
      <c r="B27" s="631" t="s">
        <v>287</v>
      </c>
      <c r="C27" s="632"/>
      <c r="D27" s="632"/>
      <c r="E27" s="632"/>
      <c r="F27" s="632"/>
      <c r="G27" s="632"/>
      <c r="H27" s="632"/>
      <c r="I27" s="632"/>
      <c r="J27" s="632"/>
      <c r="K27" s="632"/>
      <c r="L27" s="632"/>
      <c r="M27" s="632"/>
      <c r="N27" s="632"/>
      <c r="O27" s="632"/>
      <c r="P27" s="632"/>
      <c r="Q27" s="633"/>
      <c r="R27" s="634">
        <v>160328</v>
      </c>
      <c r="S27" s="635"/>
      <c r="T27" s="635"/>
      <c r="U27" s="635"/>
      <c r="V27" s="635"/>
      <c r="W27" s="635"/>
      <c r="X27" s="635"/>
      <c r="Y27" s="636"/>
      <c r="Z27" s="672">
        <v>0.7</v>
      </c>
      <c r="AA27" s="672"/>
      <c r="AB27" s="672"/>
      <c r="AC27" s="672"/>
      <c r="AD27" s="673" t="s">
        <v>121</v>
      </c>
      <c r="AE27" s="673"/>
      <c r="AF27" s="673"/>
      <c r="AG27" s="673"/>
      <c r="AH27" s="673"/>
      <c r="AI27" s="673"/>
      <c r="AJ27" s="673"/>
      <c r="AK27" s="673"/>
      <c r="AL27" s="637" t="s">
        <v>121</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2886868</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3674076</v>
      </c>
      <c r="CS27" s="647"/>
      <c r="CT27" s="647"/>
      <c r="CU27" s="647"/>
      <c r="CV27" s="647"/>
      <c r="CW27" s="647"/>
      <c r="CX27" s="647"/>
      <c r="CY27" s="648"/>
      <c r="CZ27" s="637">
        <v>15.8</v>
      </c>
      <c r="DA27" s="649"/>
      <c r="DB27" s="649"/>
      <c r="DC27" s="650"/>
      <c r="DD27" s="640">
        <v>1313197</v>
      </c>
      <c r="DE27" s="647"/>
      <c r="DF27" s="647"/>
      <c r="DG27" s="647"/>
      <c r="DH27" s="647"/>
      <c r="DI27" s="647"/>
      <c r="DJ27" s="647"/>
      <c r="DK27" s="648"/>
      <c r="DL27" s="640">
        <v>950704</v>
      </c>
      <c r="DM27" s="647"/>
      <c r="DN27" s="647"/>
      <c r="DO27" s="647"/>
      <c r="DP27" s="647"/>
      <c r="DQ27" s="647"/>
      <c r="DR27" s="647"/>
      <c r="DS27" s="647"/>
      <c r="DT27" s="647"/>
      <c r="DU27" s="647"/>
      <c r="DV27" s="648"/>
      <c r="DW27" s="637">
        <v>11.5</v>
      </c>
      <c r="DX27" s="649"/>
      <c r="DY27" s="649"/>
      <c r="DZ27" s="649"/>
      <c r="EA27" s="649"/>
      <c r="EB27" s="649"/>
      <c r="EC27" s="661"/>
    </row>
    <row r="28" spans="2:133" ht="11.25" customHeight="1" x14ac:dyDescent="0.25">
      <c r="B28" s="631" t="s">
        <v>290</v>
      </c>
      <c r="C28" s="632"/>
      <c r="D28" s="632"/>
      <c r="E28" s="632"/>
      <c r="F28" s="632"/>
      <c r="G28" s="632"/>
      <c r="H28" s="632"/>
      <c r="I28" s="632"/>
      <c r="J28" s="632"/>
      <c r="K28" s="632"/>
      <c r="L28" s="632"/>
      <c r="M28" s="632"/>
      <c r="N28" s="632"/>
      <c r="O28" s="632"/>
      <c r="P28" s="632"/>
      <c r="Q28" s="633"/>
      <c r="R28" s="634">
        <v>319431</v>
      </c>
      <c r="S28" s="635"/>
      <c r="T28" s="635"/>
      <c r="U28" s="635"/>
      <c r="V28" s="635"/>
      <c r="W28" s="635"/>
      <c r="X28" s="635"/>
      <c r="Y28" s="636"/>
      <c r="Z28" s="672">
        <v>1.3</v>
      </c>
      <c r="AA28" s="672"/>
      <c r="AB28" s="672"/>
      <c r="AC28" s="672"/>
      <c r="AD28" s="673">
        <v>15833</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1509238</v>
      </c>
      <c r="CS28" s="635"/>
      <c r="CT28" s="635"/>
      <c r="CU28" s="635"/>
      <c r="CV28" s="635"/>
      <c r="CW28" s="635"/>
      <c r="CX28" s="635"/>
      <c r="CY28" s="636"/>
      <c r="CZ28" s="637">
        <v>6.5</v>
      </c>
      <c r="DA28" s="649"/>
      <c r="DB28" s="649"/>
      <c r="DC28" s="650"/>
      <c r="DD28" s="640">
        <v>1471840</v>
      </c>
      <c r="DE28" s="635"/>
      <c r="DF28" s="635"/>
      <c r="DG28" s="635"/>
      <c r="DH28" s="635"/>
      <c r="DI28" s="635"/>
      <c r="DJ28" s="635"/>
      <c r="DK28" s="636"/>
      <c r="DL28" s="640">
        <v>1471840</v>
      </c>
      <c r="DM28" s="635"/>
      <c r="DN28" s="635"/>
      <c r="DO28" s="635"/>
      <c r="DP28" s="635"/>
      <c r="DQ28" s="635"/>
      <c r="DR28" s="635"/>
      <c r="DS28" s="635"/>
      <c r="DT28" s="635"/>
      <c r="DU28" s="635"/>
      <c r="DV28" s="636"/>
      <c r="DW28" s="637">
        <v>17.899999999999999</v>
      </c>
      <c r="DX28" s="649"/>
      <c r="DY28" s="649"/>
      <c r="DZ28" s="649"/>
      <c r="EA28" s="649"/>
      <c r="EB28" s="649"/>
      <c r="EC28" s="661"/>
    </row>
    <row r="29" spans="2:133" ht="11.25" customHeight="1" x14ac:dyDescent="0.25">
      <c r="B29" s="631" t="s">
        <v>292</v>
      </c>
      <c r="C29" s="632"/>
      <c r="D29" s="632"/>
      <c r="E29" s="632"/>
      <c r="F29" s="632"/>
      <c r="G29" s="632"/>
      <c r="H29" s="632"/>
      <c r="I29" s="632"/>
      <c r="J29" s="632"/>
      <c r="K29" s="632"/>
      <c r="L29" s="632"/>
      <c r="M29" s="632"/>
      <c r="N29" s="632"/>
      <c r="O29" s="632"/>
      <c r="P29" s="632"/>
      <c r="Q29" s="633"/>
      <c r="R29" s="634">
        <v>44987</v>
      </c>
      <c r="S29" s="635"/>
      <c r="T29" s="635"/>
      <c r="U29" s="635"/>
      <c r="V29" s="635"/>
      <c r="W29" s="635"/>
      <c r="X29" s="635"/>
      <c r="Y29" s="636"/>
      <c r="Z29" s="672">
        <v>0.2</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1509238</v>
      </c>
      <c r="CS29" s="647"/>
      <c r="CT29" s="647"/>
      <c r="CU29" s="647"/>
      <c r="CV29" s="647"/>
      <c r="CW29" s="647"/>
      <c r="CX29" s="647"/>
      <c r="CY29" s="648"/>
      <c r="CZ29" s="637">
        <v>6.5</v>
      </c>
      <c r="DA29" s="649"/>
      <c r="DB29" s="649"/>
      <c r="DC29" s="650"/>
      <c r="DD29" s="640">
        <v>1471840</v>
      </c>
      <c r="DE29" s="647"/>
      <c r="DF29" s="647"/>
      <c r="DG29" s="647"/>
      <c r="DH29" s="647"/>
      <c r="DI29" s="647"/>
      <c r="DJ29" s="647"/>
      <c r="DK29" s="648"/>
      <c r="DL29" s="640">
        <v>1471840</v>
      </c>
      <c r="DM29" s="647"/>
      <c r="DN29" s="647"/>
      <c r="DO29" s="647"/>
      <c r="DP29" s="647"/>
      <c r="DQ29" s="647"/>
      <c r="DR29" s="647"/>
      <c r="DS29" s="647"/>
      <c r="DT29" s="647"/>
      <c r="DU29" s="647"/>
      <c r="DV29" s="648"/>
      <c r="DW29" s="637">
        <v>17.899999999999999</v>
      </c>
      <c r="DX29" s="649"/>
      <c r="DY29" s="649"/>
      <c r="DZ29" s="649"/>
      <c r="EA29" s="649"/>
      <c r="EB29" s="649"/>
      <c r="EC29" s="661"/>
    </row>
    <row r="30" spans="2:133" ht="11.25" customHeight="1" x14ac:dyDescent="0.25">
      <c r="B30" s="631" t="s">
        <v>294</v>
      </c>
      <c r="C30" s="632"/>
      <c r="D30" s="632"/>
      <c r="E30" s="632"/>
      <c r="F30" s="632"/>
      <c r="G30" s="632"/>
      <c r="H30" s="632"/>
      <c r="I30" s="632"/>
      <c r="J30" s="632"/>
      <c r="K30" s="632"/>
      <c r="L30" s="632"/>
      <c r="M30" s="632"/>
      <c r="N30" s="632"/>
      <c r="O30" s="632"/>
      <c r="P30" s="632"/>
      <c r="Q30" s="633"/>
      <c r="R30" s="634">
        <v>2500915</v>
      </c>
      <c r="S30" s="635"/>
      <c r="T30" s="635"/>
      <c r="U30" s="635"/>
      <c r="V30" s="635"/>
      <c r="W30" s="635"/>
      <c r="X30" s="635"/>
      <c r="Y30" s="636"/>
      <c r="Z30" s="672">
        <v>10.4</v>
      </c>
      <c r="AA30" s="672"/>
      <c r="AB30" s="672"/>
      <c r="AC30" s="672"/>
      <c r="AD30" s="673" t="s">
        <v>121</v>
      </c>
      <c r="AE30" s="673"/>
      <c r="AF30" s="673"/>
      <c r="AG30" s="673"/>
      <c r="AH30" s="673"/>
      <c r="AI30" s="673"/>
      <c r="AJ30" s="673"/>
      <c r="AK30" s="673"/>
      <c r="AL30" s="637" t="s">
        <v>121</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1465421</v>
      </c>
      <c r="CS30" s="635"/>
      <c r="CT30" s="635"/>
      <c r="CU30" s="635"/>
      <c r="CV30" s="635"/>
      <c r="CW30" s="635"/>
      <c r="CX30" s="635"/>
      <c r="CY30" s="636"/>
      <c r="CZ30" s="637">
        <v>6.3</v>
      </c>
      <c r="DA30" s="649"/>
      <c r="DB30" s="649"/>
      <c r="DC30" s="650"/>
      <c r="DD30" s="640">
        <v>1431686</v>
      </c>
      <c r="DE30" s="635"/>
      <c r="DF30" s="635"/>
      <c r="DG30" s="635"/>
      <c r="DH30" s="635"/>
      <c r="DI30" s="635"/>
      <c r="DJ30" s="635"/>
      <c r="DK30" s="636"/>
      <c r="DL30" s="640">
        <v>1431686</v>
      </c>
      <c r="DM30" s="635"/>
      <c r="DN30" s="635"/>
      <c r="DO30" s="635"/>
      <c r="DP30" s="635"/>
      <c r="DQ30" s="635"/>
      <c r="DR30" s="635"/>
      <c r="DS30" s="635"/>
      <c r="DT30" s="635"/>
      <c r="DU30" s="635"/>
      <c r="DV30" s="636"/>
      <c r="DW30" s="637">
        <v>17.399999999999999</v>
      </c>
      <c r="DX30" s="649"/>
      <c r="DY30" s="649"/>
      <c r="DZ30" s="649"/>
      <c r="EA30" s="649"/>
      <c r="EB30" s="649"/>
      <c r="EC30" s="661"/>
    </row>
    <row r="31" spans="2:133" ht="11.25" customHeight="1" x14ac:dyDescent="0.25">
      <c r="B31" s="701" t="s">
        <v>298</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99.3</v>
      </c>
      <c r="BH31" s="697"/>
      <c r="BI31" s="697"/>
      <c r="BJ31" s="697"/>
      <c r="BK31" s="697"/>
      <c r="BL31" s="697"/>
      <c r="BM31" s="698">
        <v>98.1</v>
      </c>
      <c r="BN31" s="697"/>
      <c r="BO31" s="697"/>
      <c r="BP31" s="697"/>
      <c r="BQ31" s="699"/>
      <c r="BR31" s="696">
        <v>99.2</v>
      </c>
      <c r="BS31" s="697"/>
      <c r="BT31" s="697"/>
      <c r="BU31" s="697"/>
      <c r="BV31" s="697"/>
      <c r="BW31" s="697"/>
      <c r="BX31" s="698">
        <v>98.1</v>
      </c>
      <c r="BY31" s="697"/>
      <c r="BZ31" s="697"/>
      <c r="CA31" s="697"/>
      <c r="CB31" s="699"/>
      <c r="CD31" s="655"/>
      <c r="CE31" s="656"/>
      <c r="CF31" s="631" t="s">
        <v>301</v>
      </c>
      <c r="CG31" s="632"/>
      <c r="CH31" s="632"/>
      <c r="CI31" s="632"/>
      <c r="CJ31" s="632"/>
      <c r="CK31" s="632"/>
      <c r="CL31" s="632"/>
      <c r="CM31" s="632"/>
      <c r="CN31" s="632"/>
      <c r="CO31" s="632"/>
      <c r="CP31" s="632"/>
      <c r="CQ31" s="633"/>
      <c r="CR31" s="634">
        <v>43817</v>
      </c>
      <c r="CS31" s="647"/>
      <c r="CT31" s="647"/>
      <c r="CU31" s="647"/>
      <c r="CV31" s="647"/>
      <c r="CW31" s="647"/>
      <c r="CX31" s="647"/>
      <c r="CY31" s="648"/>
      <c r="CZ31" s="637">
        <v>0.2</v>
      </c>
      <c r="DA31" s="649"/>
      <c r="DB31" s="649"/>
      <c r="DC31" s="650"/>
      <c r="DD31" s="640">
        <v>40154</v>
      </c>
      <c r="DE31" s="647"/>
      <c r="DF31" s="647"/>
      <c r="DG31" s="647"/>
      <c r="DH31" s="647"/>
      <c r="DI31" s="647"/>
      <c r="DJ31" s="647"/>
      <c r="DK31" s="648"/>
      <c r="DL31" s="640">
        <v>40154</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5">
      <c r="B32" s="631" t="s">
        <v>302</v>
      </c>
      <c r="C32" s="632"/>
      <c r="D32" s="632"/>
      <c r="E32" s="632"/>
      <c r="F32" s="632"/>
      <c r="G32" s="632"/>
      <c r="H32" s="632"/>
      <c r="I32" s="632"/>
      <c r="J32" s="632"/>
      <c r="K32" s="632"/>
      <c r="L32" s="632"/>
      <c r="M32" s="632"/>
      <c r="N32" s="632"/>
      <c r="O32" s="632"/>
      <c r="P32" s="632"/>
      <c r="Q32" s="633"/>
      <c r="R32" s="634">
        <v>1346357</v>
      </c>
      <c r="S32" s="635"/>
      <c r="T32" s="635"/>
      <c r="U32" s="635"/>
      <c r="V32" s="635"/>
      <c r="W32" s="635"/>
      <c r="X32" s="635"/>
      <c r="Y32" s="636"/>
      <c r="Z32" s="672">
        <v>5.6</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303</v>
      </c>
      <c r="AX32" s="631" t="s">
        <v>304</v>
      </c>
      <c r="AY32" s="632"/>
      <c r="AZ32" s="632"/>
      <c r="BA32" s="632"/>
      <c r="BB32" s="632"/>
      <c r="BC32" s="632"/>
      <c r="BD32" s="632"/>
      <c r="BE32" s="632"/>
      <c r="BF32" s="633"/>
      <c r="BG32" s="700">
        <v>99.2</v>
      </c>
      <c r="BH32" s="647"/>
      <c r="BI32" s="647"/>
      <c r="BJ32" s="647"/>
      <c r="BK32" s="647"/>
      <c r="BL32" s="647"/>
      <c r="BM32" s="638">
        <v>98</v>
      </c>
      <c r="BN32" s="647"/>
      <c r="BO32" s="647"/>
      <c r="BP32" s="647"/>
      <c r="BQ32" s="670"/>
      <c r="BR32" s="700">
        <v>99.1</v>
      </c>
      <c r="BS32" s="647"/>
      <c r="BT32" s="647"/>
      <c r="BU32" s="647"/>
      <c r="BV32" s="647"/>
      <c r="BW32" s="647"/>
      <c r="BX32" s="638">
        <v>97.9</v>
      </c>
      <c r="BY32" s="647"/>
      <c r="BZ32" s="647"/>
      <c r="CA32" s="647"/>
      <c r="CB32" s="670"/>
      <c r="CD32" s="657"/>
      <c r="CE32" s="658"/>
      <c r="CF32" s="631" t="s">
        <v>305</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25">
      <c r="B33" s="631" t="s">
        <v>306</v>
      </c>
      <c r="C33" s="632"/>
      <c r="D33" s="632"/>
      <c r="E33" s="632"/>
      <c r="F33" s="632"/>
      <c r="G33" s="632"/>
      <c r="H33" s="632"/>
      <c r="I33" s="632"/>
      <c r="J33" s="632"/>
      <c r="K33" s="632"/>
      <c r="L33" s="632"/>
      <c r="M33" s="632"/>
      <c r="N33" s="632"/>
      <c r="O33" s="632"/>
      <c r="P33" s="632"/>
      <c r="Q33" s="633"/>
      <c r="R33" s="634">
        <v>18539</v>
      </c>
      <c r="S33" s="635"/>
      <c r="T33" s="635"/>
      <c r="U33" s="635"/>
      <c r="V33" s="635"/>
      <c r="W33" s="635"/>
      <c r="X33" s="635"/>
      <c r="Y33" s="636"/>
      <c r="Z33" s="672">
        <v>0.1</v>
      </c>
      <c r="AA33" s="672"/>
      <c r="AB33" s="672"/>
      <c r="AC33" s="672"/>
      <c r="AD33" s="673">
        <v>13190</v>
      </c>
      <c r="AE33" s="673"/>
      <c r="AF33" s="673"/>
      <c r="AG33" s="673"/>
      <c r="AH33" s="673"/>
      <c r="AI33" s="673"/>
      <c r="AJ33" s="673"/>
      <c r="AK33" s="673"/>
      <c r="AL33" s="637">
        <v>0.2</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99.3</v>
      </c>
      <c r="BH33" s="619"/>
      <c r="BI33" s="619"/>
      <c r="BJ33" s="619"/>
      <c r="BK33" s="619"/>
      <c r="BL33" s="619"/>
      <c r="BM33" s="665">
        <v>98.1</v>
      </c>
      <c r="BN33" s="619"/>
      <c r="BO33" s="619"/>
      <c r="BP33" s="619"/>
      <c r="BQ33" s="682"/>
      <c r="BR33" s="695">
        <v>99.2</v>
      </c>
      <c r="BS33" s="619"/>
      <c r="BT33" s="619"/>
      <c r="BU33" s="619"/>
      <c r="BV33" s="619"/>
      <c r="BW33" s="619"/>
      <c r="BX33" s="665">
        <v>98.1</v>
      </c>
      <c r="BY33" s="619"/>
      <c r="BZ33" s="619"/>
      <c r="CA33" s="619"/>
      <c r="CB33" s="682"/>
      <c r="CD33" s="631" t="s">
        <v>308</v>
      </c>
      <c r="CE33" s="632"/>
      <c r="CF33" s="632"/>
      <c r="CG33" s="632"/>
      <c r="CH33" s="632"/>
      <c r="CI33" s="632"/>
      <c r="CJ33" s="632"/>
      <c r="CK33" s="632"/>
      <c r="CL33" s="632"/>
      <c r="CM33" s="632"/>
      <c r="CN33" s="632"/>
      <c r="CO33" s="632"/>
      <c r="CP33" s="632"/>
      <c r="CQ33" s="633"/>
      <c r="CR33" s="634">
        <v>14340940</v>
      </c>
      <c r="CS33" s="647"/>
      <c r="CT33" s="647"/>
      <c r="CU33" s="647"/>
      <c r="CV33" s="647"/>
      <c r="CW33" s="647"/>
      <c r="CX33" s="647"/>
      <c r="CY33" s="648"/>
      <c r="CZ33" s="637">
        <v>61.8</v>
      </c>
      <c r="DA33" s="649"/>
      <c r="DB33" s="649"/>
      <c r="DC33" s="650"/>
      <c r="DD33" s="640">
        <v>5332189</v>
      </c>
      <c r="DE33" s="647"/>
      <c r="DF33" s="647"/>
      <c r="DG33" s="647"/>
      <c r="DH33" s="647"/>
      <c r="DI33" s="647"/>
      <c r="DJ33" s="647"/>
      <c r="DK33" s="648"/>
      <c r="DL33" s="640">
        <v>3552398</v>
      </c>
      <c r="DM33" s="647"/>
      <c r="DN33" s="647"/>
      <c r="DO33" s="647"/>
      <c r="DP33" s="647"/>
      <c r="DQ33" s="647"/>
      <c r="DR33" s="647"/>
      <c r="DS33" s="647"/>
      <c r="DT33" s="647"/>
      <c r="DU33" s="647"/>
      <c r="DV33" s="648"/>
      <c r="DW33" s="637">
        <v>43.1</v>
      </c>
      <c r="DX33" s="649"/>
      <c r="DY33" s="649"/>
      <c r="DZ33" s="649"/>
      <c r="EA33" s="649"/>
      <c r="EB33" s="649"/>
      <c r="EC33" s="661"/>
    </row>
    <row r="34" spans="2:133" ht="11.25" customHeight="1" x14ac:dyDescent="0.25">
      <c r="B34" s="631" t="s">
        <v>309</v>
      </c>
      <c r="C34" s="632"/>
      <c r="D34" s="632"/>
      <c r="E34" s="632"/>
      <c r="F34" s="632"/>
      <c r="G34" s="632"/>
      <c r="H34" s="632"/>
      <c r="I34" s="632"/>
      <c r="J34" s="632"/>
      <c r="K34" s="632"/>
      <c r="L34" s="632"/>
      <c r="M34" s="632"/>
      <c r="N34" s="632"/>
      <c r="O34" s="632"/>
      <c r="P34" s="632"/>
      <c r="Q34" s="633"/>
      <c r="R34" s="634">
        <v>5058759</v>
      </c>
      <c r="S34" s="635"/>
      <c r="T34" s="635"/>
      <c r="U34" s="635"/>
      <c r="V34" s="635"/>
      <c r="W34" s="635"/>
      <c r="X34" s="635"/>
      <c r="Y34" s="636"/>
      <c r="Z34" s="672">
        <v>21.1</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4696407</v>
      </c>
      <c r="CS34" s="635"/>
      <c r="CT34" s="635"/>
      <c r="CU34" s="635"/>
      <c r="CV34" s="635"/>
      <c r="CW34" s="635"/>
      <c r="CX34" s="635"/>
      <c r="CY34" s="636"/>
      <c r="CZ34" s="637">
        <v>20.2</v>
      </c>
      <c r="DA34" s="649"/>
      <c r="DB34" s="649"/>
      <c r="DC34" s="650"/>
      <c r="DD34" s="640">
        <v>1328455</v>
      </c>
      <c r="DE34" s="635"/>
      <c r="DF34" s="635"/>
      <c r="DG34" s="635"/>
      <c r="DH34" s="635"/>
      <c r="DI34" s="635"/>
      <c r="DJ34" s="635"/>
      <c r="DK34" s="636"/>
      <c r="DL34" s="640">
        <v>1189862</v>
      </c>
      <c r="DM34" s="635"/>
      <c r="DN34" s="635"/>
      <c r="DO34" s="635"/>
      <c r="DP34" s="635"/>
      <c r="DQ34" s="635"/>
      <c r="DR34" s="635"/>
      <c r="DS34" s="635"/>
      <c r="DT34" s="635"/>
      <c r="DU34" s="635"/>
      <c r="DV34" s="636"/>
      <c r="DW34" s="637">
        <v>14.4</v>
      </c>
      <c r="DX34" s="649"/>
      <c r="DY34" s="649"/>
      <c r="DZ34" s="649"/>
      <c r="EA34" s="649"/>
      <c r="EB34" s="649"/>
      <c r="EC34" s="661"/>
    </row>
    <row r="35" spans="2:133" ht="11.25" customHeight="1" x14ac:dyDescent="0.25">
      <c r="B35" s="631" t="s">
        <v>311</v>
      </c>
      <c r="C35" s="632"/>
      <c r="D35" s="632"/>
      <c r="E35" s="632"/>
      <c r="F35" s="632"/>
      <c r="G35" s="632"/>
      <c r="H35" s="632"/>
      <c r="I35" s="632"/>
      <c r="J35" s="632"/>
      <c r="K35" s="632"/>
      <c r="L35" s="632"/>
      <c r="M35" s="632"/>
      <c r="N35" s="632"/>
      <c r="O35" s="632"/>
      <c r="P35" s="632"/>
      <c r="Q35" s="633"/>
      <c r="R35" s="634">
        <v>4729025</v>
      </c>
      <c r="S35" s="635"/>
      <c r="T35" s="635"/>
      <c r="U35" s="635"/>
      <c r="V35" s="635"/>
      <c r="W35" s="635"/>
      <c r="X35" s="635"/>
      <c r="Y35" s="636"/>
      <c r="Z35" s="672">
        <v>19.7</v>
      </c>
      <c r="AA35" s="672"/>
      <c r="AB35" s="672"/>
      <c r="AC35" s="672"/>
      <c r="AD35" s="673" t="s">
        <v>121</v>
      </c>
      <c r="AE35" s="673"/>
      <c r="AF35" s="673"/>
      <c r="AG35" s="673"/>
      <c r="AH35" s="673"/>
      <c r="AI35" s="673"/>
      <c r="AJ35" s="673"/>
      <c r="AK35" s="673"/>
      <c r="AL35" s="637" t="s">
        <v>121</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116502</v>
      </c>
      <c r="CS35" s="647"/>
      <c r="CT35" s="647"/>
      <c r="CU35" s="647"/>
      <c r="CV35" s="647"/>
      <c r="CW35" s="647"/>
      <c r="CX35" s="647"/>
      <c r="CY35" s="648"/>
      <c r="CZ35" s="637">
        <v>0.5</v>
      </c>
      <c r="DA35" s="649"/>
      <c r="DB35" s="649"/>
      <c r="DC35" s="650"/>
      <c r="DD35" s="640">
        <v>111624</v>
      </c>
      <c r="DE35" s="647"/>
      <c r="DF35" s="647"/>
      <c r="DG35" s="647"/>
      <c r="DH35" s="647"/>
      <c r="DI35" s="647"/>
      <c r="DJ35" s="647"/>
      <c r="DK35" s="648"/>
      <c r="DL35" s="640">
        <v>111624</v>
      </c>
      <c r="DM35" s="647"/>
      <c r="DN35" s="647"/>
      <c r="DO35" s="647"/>
      <c r="DP35" s="647"/>
      <c r="DQ35" s="647"/>
      <c r="DR35" s="647"/>
      <c r="DS35" s="647"/>
      <c r="DT35" s="647"/>
      <c r="DU35" s="647"/>
      <c r="DV35" s="648"/>
      <c r="DW35" s="637">
        <v>1.4</v>
      </c>
      <c r="DX35" s="649"/>
      <c r="DY35" s="649"/>
      <c r="DZ35" s="649"/>
      <c r="EA35" s="649"/>
      <c r="EB35" s="649"/>
      <c r="EC35" s="661"/>
    </row>
    <row r="36" spans="2:133" ht="11.25" customHeight="1" x14ac:dyDescent="0.25">
      <c r="B36" s="631" t="s">
        <v>315</v>
      </c>
      <c r="C36" s="632"/>
      <c r="D36" s="632"/>
      <c r="E36" s="632"/>
      <c r="F36" s="632"/>
      <c r="G36" s="632"/>
      <c r="H36" s="632"/>
      <c r="I36" s="632"/>
      <c r="J36" s="632"/>
      <c r="K36" s="632"/>
      <c r="L36" s="632"/>
      <c r="M36" s="632"/>
      <c r="N36" s="632"/>
      <c r="O36" s="632"/>
      <c r="P36" s="632"/>
      <c r="Q36" s="633"/>
      <c r="R36" s="634">
        <v>724166</v>
      </c>
      <c r="S36" s="635"/>
      <c r="T36" s="635"/>
      <c r="U36" s="635"/>
      <c r="V36" s="635"/>
      <c r="W36" s="635"/>
      <c r="X36" s="635"/>
      <c r="Y36" s="636"/>
      <c r="Z36" s="672">
        <v>3</v>
      </c>
      <c r="AA36" s="672"/>
      <c r="AB36" s="672"/>
      <c r="AC36" s="672"/>
      <c r="AD36" s="673" t="s">
        <v>121</v>
      </c>
      <c r="AE36" s="673"/>
      <c r="AF36" s="673"/>
      <c r="AG36" s="673"/>
      <c r="AH36" s="673"/>
      <c r="AI36" s="673"/>
      <c r="AJ36" s="673"/>
      <c r="AK36" s="673"/>
      <c r="AL36" s="637" t="s">
        <v>121</v>
      </c>
      <c r="AM36" s="638"/>
      <c r="AN36" s="638"/>
      <c r="AO36" s="674"/>
      <c r="AP36" s="204"/>
      <c r="AQ36" s="683" t="s">
        <v>316</v>
      </c>
      <c r="AR36" s="684"/>
      <c r="AS36" s="684"/>
      <c r="AT36" s="684"/>
      <c r="AU36" s="684"/>
      <c r="AV36" s="684"/>
      <c r="AW36" s="684"/>
      <c r="AX36" s="684"/>
      <c r="AY36" s="685"/>
      <c r="AZ36" s="689">
        <v>1819466</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88774</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2336645</v>
      </c>
      <c r="CS36" s="635"/>
      <c r="CT36" s="635"/>
      <c r="CU36" s="635"/>
      <c r="CV36" s="635"/>
      <c r="CW36" s="635"/>
      <c r="CX36" s="635"/>
      <c r="CY36" s="636"/>
      <c r="CZ36" s="637">
        <v>10.1</v>
      </c>
      <c r="DA36" s="649"/>
      <c r="DB36" s="649"/>
      <c r="DC36" s="650"/>
      <c r="DD36" s="640">
        <v>1772143</v>
      </c>
      <c r="DE36" s="635"/>
      <c r="DF36" s="635"/>
      <c r="DG36" s="635"/>
      <c r="DH36" s="635"/>
      <c r="DI36" s="635"/>
      <c r="DJ36" s="635"/>
      <c r="DK36" s="636"/>
      <c r="DL36" s="640">
        <v>1271382</v>
      </c>
      <c r="DM36" s="635"/>
      <c r="DN36" s="635"/>
      <c r="DO36" s="635"/>
      <c r="DP36" s="635"/>
      <c r="DQ36" s="635"/>
      <c r="DR36" s="635"/>
      <c r="DS36" s="635"/>
      <c r="DT36" s="635"/>
      <c r="DU36" s="635"/>
      <c r="DV36" s="636"/>
      <c r="DW36" s="637">
        <v>15.4</v>
      </c>
      <c r="DX36" s="649"/>
      <c r="DY36" s="649"/>
      <c r="DZ36" s="649"/>
      <c r="EA36" s="649"/>
      <c r="EB36" s="649"/>
      <c r="EC36" s="661"/>
    </row>
    <row r="37" spans="2:133" ht="11.25" customHeight="1" x14ac:dyDescent="0.25">
      <c r="B37" s="631" t="s">
        <v>319</v>
      </c>
      <c r="C37" s="632"/>
      <c r="D37" s="632"/>
      <c r="E37" s="632"/>
      <c r="F37" s="632"/>
      <c r="G37" s="632"/>
      <c r="H37" s="632"/>
      <c r="I37" s="632"/>
      <c r="J37" s="632"/>
      <c r="K37" s="632"/>
      <c r="L37" s="632"/>
      <c r="M37" s="632"/>
      <c r="N37" s="632"/>
      <c r="O37" s="632"/>
      <c r="P37" s="632"/>
      <c r="Q37" s="633"/>
      <c r="R37" s="634">
        <v>325191</v>
      </c>
      <c r="S37" s="635"/>
      <c r="T37" s="635"/>
      <c r="U37" s="635"/>
      <c r="V37" s="635"/>
      <c r="W37" s="635"/>
      <c r="X37" s="635"/>
      <c r="Y37" s="636"/>
      <c r="Z37" s="672">
        <v>1.4</v>
      </c>
      <c r="AA37" s="672"/>
      <c r="AB37" s="672"/>
      <c r="AC37" s="672"/>
      <c r="AD37" s="673">
        <v>8637</v>
      </c>
      <c r="AE37" s="673"/>
      <c r="AF37" s="673"/>
      <c r="AG37" s="673"/>
      <c r="AH37" s="673"/>
      <c r="AI37" s="673"/>
      <c r="AJ37" s="673"/>
      <c r="AK37" s="673"/>
      <c r="AL37" s="637">
        <v>0.1</v>
      </c>
      <c r="AM37" s="638"/>
      <c r="AN37" s="638"/>
      <c r="AO37" s="674"/>
      <c r="AQ37" s="667" t="s">
        <v>320</v>
      </c>
      <c r="AR37" s="668"/>
      <c r="AS37" s="668"/>
      <c r="AT37" s="668"/>
      <c r="AU37" s="668"/>
      <c r="AV37" s="668"/>
      <c r="AW37" s="668"/>
      <c r="AX37" s="668"/>
      <c r="AY37" s="669"/>
      <c r="AZ37" s="634">
        <v>458003</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53041</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699468</v>
      </c>
      <c r="CS37" s="647"/>
      <c r="CT37" s="647"/>
      <c r="CU37" s="647"/>
      <c r="CV37" s="647"/>
      <c r="CW37" s="647"/>
      <c r="CX37" s="647"/>
      <c r="CY37" s="648"/>
      <c r="CZ37" s="637">
        <v>3</v>
      </c>
      <c r="DA37" s="649"/>
      <c r="DB37" s="649"/>
      <c r="DC37" s="650"/>
      <c r="DD37" s="640">
        <v>699468</v>
      </c>
      <c r="DE37" s="647"/>
      <c r="DF37" s="647"/>
      <c r="DG37" s="647"/>
      <c r="DH37" s="647"/>
      <c r="DI37" s="647"/>
      <c r="DJ37" s="647"/>
      <c r="DK37" s="648"/>
      <c r="DL37" s="640">
        <v>647173</v>
      </c>
      <c r="DM37" s="647"/>
      <c r="DN37" s="647"/>
      <c r="DO37" s="647"/>
      <c r="DP37" s="647"/>
      <c r="DQ37" s="647"/>
      <c r="DR37" s="647"/>
      <c r="DS37" s="647"/>
      <c r="DT37" s="647"/>
      <c r="DU37" s="647"/>
      <c r="DV37" s="648"/>
      <c r="DW37" s="637">
        <v>7.8</v>
      </c>
      <c r="DX37" s="649"/>
      <c r="DY37" s="649"/>
      <c r="DZ37" s="649"/>
      <c r="EA37" s="649"/>
      <c r="EB37" s="649"/>
      <c r="EC37" s="661"/>
    </row>
    <row r="38" spans="2:133" ht="11.25" customHeight="1" x14ac:dyDescent="0.25">
      <c r="B38" s="631" t="s">
        <v>323</v>
      </c>
      <c r="C38" s="632"/>
      <c r="D38" s="632"/>
      <c r="E38" s="632"/>
      <c r="F38" s="632"/>
      <c r="G38" s="632"/>
      <c r="H38" s="632"/>
      <c r="I38" s="632"/>
      <c r="J38" s="632"/>
      <c r="K38" s="632"/>
      <c r="L38" s="632"/>
      <c r="M38" s="632"/>
      <c r="N38" s="632"/>
      <c r="O38" s="632"/>
      <c r="P38" s="632"/>
      <c r="Q38" s="633"/>
      <c r="R38" s="634">
        <v>451384</v>
      </c>
      <c r="S38" s="635"/>
      <c r="T38" s="635"/>
      <c r="U38" s="635"/>
      <c r="V38" s="635"/>
      <c r="W38" s="635"/>
      <c r="X38" s="635"/>
      <c r="Y38" s="636"/>
      <c r="Z38" s="672">
        <v>1.9</v>
      </c>
      <c r="AA38" s="672"/>
      <c r="AB38" s="672"/>
      <c r="AC38" s="672"/>
      <c r="AD38" s="673" t="s">
        <v>121</v>
      </c>
      <c r="AE38" s="673"/>
      <c r="AF38" s="673"/>
      <c r="AG38" s="673"/>
      <c r="AH38" s="673"/>
      <c r="AI38" s="673"/>
      <c r="AJ38" s="673"/>
      <c r="AK38" s="673"/>
      <c r="AL38" s="637" t="s">
        <v>121</v>
      </c>
      <c r="AM38" s="638"/>
      <c r="AN38" s="638"/>
      <c r="AO38" s="674"/>
      <c r="AQ38" s="667" t="s">
        <v>324</v>
      </c>
      <c r="AR38" s="668"/>
      <c r="AS38" s="668"/>
      <c r="AT38" s="668"/>
      <c r="AU38" s="668"/>
      <c r="AV38" s="668"/>
      <c r="AW38" s="668"/>
      <c r="AX38" s="668"/>
      <c r="AY38" s="669"/>
      <c r="AZ38" s="634">
        <v>89600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2933</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1259991</v>
      </c>
      <c r="CS38" s="635"/>
      <c r="CT38" s="635"/>
      <c r="CU38" s="635"/>
      <c r="CV38" s="635"/>
      <c r="CW38" s="635"/>
      <c r="CX38" s="635"/>
      <c r="CY38" s="636"/>
      <c r="CZ38" s="637">
        <v>5.4</v>
      </c>
      <c r="DA38" s="649"/>
      <c r="DB38" s="649"/>
      <c r="DC38" s="650"/>
      <c r="DD38" s="640">
        <v>1024114</v>
      </c>
      <c r="DE38" s="635"/>
      <c r="DF38" s="635"/>
      <c r="DG38" s="635"/>
      <c r="DH38" s="635"/>
      <c r="DI38" s="635"/>
      <c r="DJ38" s="635"/>
      <c r="DK38" s="636"/>
      <c r="DL38" s="640">
        <v>979530</v>
      </c>
      <c r="DM38" s="635"/>
      <c r="DN38" s="635"/>
      <c r="DO38" s="635"/>
      <c r="DP38" s="635"/>
      <c r="DQ38" s="635"/>
      <c r="DR38" s="635"/>
      <c r="DS38" s="635"/>
      <c r="DT38" s="635"/>
      <c r="DU38" s="635"/>
      <c r="DV38" s="636"/>
      <c r="DW38" s="637">
        <v>11.9</v>
      </c>
      <c r="DX38" s="649"/>
      <c r="DY38" s="649"/>
      <c r="DZ38" s="649"/>
      <c r="EA38" s="649"/>
      <c r="EB38" s="649"/>
      <c r="EC38" s="661"/>
    </row>
    <row r="39" spans="2:133" ht="11.25" customHeight="1" x14ac:dyDescent="0.25">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328</v>
      </c>
      <c r="AR39" s="668"/>
      <c r="AS39" s="668"/>
      <c r="AT39" s="668"/>
      <c r="AU39" s="668"/>
      <c r="AV39" s="668"/>
      <c r="AW39" s="668"/>
      <c r="AX39" s="668"/>
      <c r="AY39" s="669"/>
      <c r="AZ39" s="634">
        <v>16534</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4423</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5906395</v>
      </c>
      <c r="CS39" s="647"/>
      <c r="CT39" s="647"/>
      <c r="CU39" s="647"/>
      <c r="CV39" s="647"/>
      <c r="CW39" s="647"/>
      <c r="CX39" s="647"/>
      <c r="CY39" s="648"/>
      <c r="CZ39" s="637">
        <v>25.4</v>
      </c>
      <c r="DA39" s="649"/>
      <c r="DB39" s="649"/>
      <c r="DC39" s="650"/>
      <c r="DD39" s="640">
        <v>1070853</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5">
      <c r="B40" s="631" t="s">
        <v>331</v>
      </c>
      <c r="C40" s="632"/>
      <c r="D40" s="632"/>
      <c r="E40" s="632"/>
      <c r="F40" s="632"/>
      <c r="G40" s="632"/>
      <c r="H40" s="632"/>
      <c r="I40" s="632"/>
      <c r="J40" s="632"/>
      <c r="K40" s="632"/>
      <c r="L40" s="632"/>
      <c r="M40" s="632"/>
      <c r="N40" s="632"/>
      <c r="O40" s="632"/>
      <c r="P40" s="632"/>
      <c r="Q40" s="633"/>
      <c r="R40" s="634">
        <v>21984</v>
      </c>
      <c r="S40" s="635"/>
      <c r="T40" s="635"/>
      <c r="U40" s="635"/>
      <c r="V40" s="635"/>
      <c r="W40" s="635"/>
      <c r="X40" s="635"/>
      <c r="Y40" s="636"/>
      <c r="Z40" s="672">
        <v>0.1</v>
      </c>
      <c r="AA40" s="672"/>
      <c r="AB40" s="672"/>
      <c r="AC40" s="672"/>
      <c r="AD40" s="673" t="s">
        <v>121</v>
      </c>
      <c r="AE40" s="673"/>
      <c r="AF40" s="673"/>
      <c r="AG40" s="673"/>
      <c r="AH40" s="673"/>
      <c r="AI40" s="673"/>
      <c r="AJ40" s="673"/>
      <c r="AK40" s="673"/>
      <c r="AL40" s="637" t="s">
        <v>121</v>
      </c>
      <c r="AM40" s="638"/>
      <c r="AN40" s="638"/>
      <c r="AO40" s="674"/>
      <c r="AQ40" s="667" t="s">
        <v>332</v>
      </c>
      <c r="AR40" s="668"/>
      <c r="AS40" s="668"/>
      <c r="AT40" s="668"/>
      <c r="AU40" s="668"/>
      <c r="AV40" s="668"/>
      <c r="AW40" s="668"/>
      <c r="AX40" s="668"/>
      <c r="AY40" s="669"/>
      <c r="AZ40" s="634">
        <v>11872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122</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25000</v>
      </c>
      <c r="CS40" s="635"/>
      <c r="CT40" s="635"/>
      <c r="CU40" s="635"/>
      <c r="CV40" s="635"/>
      <c r="CW40" s="635"/>
      <c r="CX40" s="635"/>
      <c r="CY40" s="636"/>
      <c r="CZ40" s="637">
        <v>0.1</v>
      </c>
      <c r="DA40" s="649"/>
      <c r="DB40" s="649"/>
      <c r="DC40" s="650"/>
      <c r="DD40" s="640">
        <v>25000</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5">
      <c r="B41" s="615" t="s">
        <v>336</v>
      </c>
      <c r="C41" s="616"/>
      <c r="D41" s="616"/>
      <c r="E41" s="616"/>
      <c r="F41" s="616"/>
      <c r="G41" s="616"/>
      <c r="H41" s="616"/>
      <c r="I41" s="616"/>
      <c r="J41" s="616"/>
      <c r="K41" s="616"/>
      <c r="L41" s="616"/>
      <c r="M41" s="616"/>
      <c r="N41" s="616"/>
      <c r="O41" s="616"/>
      <c r="P41" s="616"/>
      <c r="Q41" s="617"/>
      <c r="R41" s="618">
        <v>24020148</v>
      </c>
      <c r="S41" s="659"/>
      <c r="T41" s="659"/>
      <c r="U41" s="659"/>
      <c r="V41" s="659"/>
      <c r="W41" s="659"/>
      <c r="X41" s="659"/>
      <c r="Y41" s="662"/>
      <c r="Z41" s="663">
        <v>100</v>
      </c>
      <c r="AA41" s="663"/>
      <c r="AB41" s="663"/>
      <c r="AC41" s="663"/>
      <c r="AD41" s="664">
        <v>8223513</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280007</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5">
      <c r="AQ42" s="679" t="s">
        <v>324</v>
      </c>
      <c r="AR42" s="680"/>
      <c r="AS42" s="680"/>
      <c r="AT42" s="680"/>
      <c r="AU42" s="680"/>
      <c r="AV42" s="680"/>
      <c r="AW42" s="680"/>
      <c r="AX42" s="680"/>
      <c r="AY42" s="681"/>
      <c r="AZ42" s="618">
        <v>963450</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564</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1325464</v>
      </c>
      <c r="CS42" s="647"/>
      <c r="CT42" s="647"/>
      <c r="CU42" s="647"/>
      <c r="CV42" s="647"/>
      <c r="CW42" s="647"/>
      <c r="CX42" s="647"/>
      <c r="CY42" s="648"/>
      <c r="CZ42" s="637">
        <v>5.7</v>
      </c>
      <c r="DA42" s="649"/>
      <c r="DB42" s="649"/>
      <c r="DC42" s="650"/>
      <c r="DD42" s="640">
        <v>91942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5">
      <c r="B43" s="196" t="s">
        <v>342</v>
      </c>
      <c r="CD43" s="631" t="s">
        <v>343</v>
      </c>
      <c r="CE43" s="632"/>
      <c r="CF43" s="632"/>
      <c r="CG43" s="632"/>
      <c r="CH43" s="632"/>
      <c r="CI43" s="632"/>
      <c r="CJ43" s="632"/>
      <c r="CK43" s="632"/>
      <c r="CL43" s="632"/>
      <c r="CM43" s="632"/>
      <c r="CN43" s="632"/>
      <c r="CO43" s="632"/>
      <c r="CP43" s="632"/>
      <c r="CQ43" s="633"/>
      <c r="CR43" s="634">
        <v>23655</v>
      </c>
      <c r="CS43" s="647"/>
      <c r="CT43" s="647"/>
      <c r="CU43" s="647"/>
      <c r="CV43" s="647"/>
      <c r="CW43" s="647"/>
      <c r="CX43" s="647"/>
      <c r="CY43" s="648"/>
      <c r="CZ43" s="637">
        <v>0.1</v>
      </c>
      <c r="DA43" s="649"/>
      <c r="DB43" s="649"/>
      <c r="DC43" s="650"/>
      <c r="DD43" s="640">
        <v>19509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345</v>
      </c>
      <c r="CG44" s="632"/>
      <c r="CH44" s="632"/>
      <c r="CI44" s="632"/>
      <c r="CJ44" s="632"/>
      <c r="CK44" s="632"/>
      <c r="CL44" s="632"/>
      <c r="CM44" s="632"/>
      <c r="CN44" s="632"/>
      <c r="CO44" s="632"/>
      <c r="CP44" s="632"/>
      <c r="CQ44" s="633"/>
      <c r="CR44" s="634">
        <v>1292837</v>
      </c>
      <c r="CS44" s="635"/>
      <c r="CT44" s="635"/>
      <c r="CU44" s="635"/>
      <c r="CV44" s="635"/>
      <c r="CW44" s="635"/>
      <c r="CX44" s="635"/>
      <c r="CY44" s="636"/>
      <c r="CZ44" s="637">
        <v>5.6</v>
      </c>
      <c r="DA44" s="638"/>
      <c r="DB44" s="638"/>
      <c r="DC44" s="639"/>
      <c r="DD44" s="640">
        <v>91929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400147</v>
      </c>
      <c r="CS45" s="647"/>
      <c r="CT45" s="647"/>
      <c r="CU45" s="647"/>
      <c r="CV45" s="647"/>
      <c r="CW45" s="647"/>
      <c r="CX45" s="647"/>
      <c r="CY45" s="648"/>
      <c r="CZ45" s="637">
        <v>1.7</v>
      </c>
      <c r="DA45" s="649"/>
      <c r="DB45" s="649"/>
      <c r="DC45" s="650"/>
      <c r="DD45" s="640">
        <v>9480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5">
      <c r="B46" s="207"/>
      <c r="CD46" s="655"/>
      <c r="CE46" s="656"/>
      <c r="CF46" s="631" t="s">
        <v>348</v>
      </c>
      <c r="CG46" s="632"/>
      <c r="CH46" s="632"/>
      <c r="CI46" s="632"/>
      <c r="CJ46" s="632"/>
      <c r="CK46" s="632"/>
      <c r="CL46" s="632"/>
      <c r="CM46" s="632"/>
      <c r="CN46" s="632"/>
      <c r="CO46" s="632"/>
      <c r="CP46" s="632"/>
      <c r="CQ46" s="633"/>
      <c r="CR46" s="634">
        <v>887540</v>
      </c>
      <c r="CS46" s="635"/>
      <c r="CT46" s="635"/>
      <c r="CU46" s="635"/>
      <c r="CV46" s="635"/>
      <c r="CW46" s="635"/>
      <c r="CX46" s="635"/>
      <c r="CY46" s="636"/>
      <c r="CZ46" s="637">
        <v>3.8</v>
      </c>
      <c r="DA46" s="638"/>
      <c r="DB46" s="638"/>
      <c r="DC46" s="639"/>
      <c r="DD46" s="640">
        <v>80899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5">
      <c r="B47" s="207"/>
      <c r="CD47" s="655"/>
      <c r="CE47" s="656"/>
      <c r="CF47" s="631" t="s">
        <v>349</v>
      </c>
      <c r="CG47" s="632"/>
      <c r="CH47" s="632"/>
      <c r="CI47" s="632"/>
      <c r="CJ47" s="632"/>
      <c r="CK47" s="632"/>
      <c r="CL47" s="632"/>
      <c r="CM47" s="632"/>
      <c r="CN47" s="632"/>
      <c r="CO47" s="632"/>
      <c r="CP47" s="632"/>
      <c r="CQ47" s="633"/>
      <c r="CR47" s="634">
        <v>32627</v>
      </c>
      <c r="CS47" s="647"/>
      <c r="CT47" s="647"/>
      <c r="CU47" s="647"/>
      <c r="CV47" s="647"/>
      <c r="CW47" s="647"/>
      <c r="CX47" s="647"/>
      <c r="CY47" s="648"/>
      <c r="CZ47" s="637">
        <v>0.1</v>
      </c>
      <c r="DA47" s="649"/>
      <c r="DB47" s="649"/>
      <c r="DC47" s="650"/>
      <c r="DD47" s="640">
        <v>13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5" x14ac:dyDescent="0.25">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5">
      <c r="B49" s="207"/>
      <c r="CD49" s="615" t="s">
        <v>351</v>
      </c>
      <c r="CE49" s="616"/>
      <c r="CF49" s="616"/>
      <c r="CG49" s="616"/>
      <c r="CH49" s="616"/>
      <c r="CI49" s="616"/>
      <c r="CJ49" s="616"/>
      <c r="CK49" s="616"/>
      <c r="CL49" s="616"/>
      <c r="CM49" s="616"/>
      <c r="CN49" s="616"/>
      <c r="CO49" s="616"/>
      <c r="CP49" s="616"/>
      <c r="CQ49" s="617"/>
      <c r="CR49" s="618">
        <v>23216820</v>
      </c>
      <c r="CS49" s="619"/>
      <c r="CT49" s="619"/>
      <c r="CU49" s="619"/>
      <c r="CV49" s="619"/>
      <c r="CW49" s="619"/>
      <c r="CX49" s="619"/>
      <c r="CY49" s="620"/>
      <c r="CZ49" s="621">
        <v>100</v>
      </c>
      <c r="DA49" s="622"/>
      <c r="DB49" s="622"/>
      <c r="DC49" s="623"/>
      <c r="DD49" s="624">
        <v>10371209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oGlZuHT/RUAH6PB9hPKjQNKQx+hnZ6zTzz78S/z9W6yq8cKZXDB3djWRMgO0EFyXpnBhyR72zy11mGaz8L+fbQ==" saltValue="r5k24tE5mYScTqRqAg0bw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3">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3">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5">
      <c r="A7" s="218">
        <v>1</v>
      </c>
      <c r="B7" s="1060" t="s">
        <v>374</v>
      </c>
      <c r="C7" s="1061"/>
      <c r="D7" s="1061"/>
      <c r="E7" s="1061"/>
      <c r="F7" s="1061"/>
      <c r="G7" s="1061"/>
      <c r="H7" s="1061"/>
      <c r="I7" s="1061"/>
      <c r="J7" s="1061"/>
      <c r="K7" s="1061"/>
      <c r="L7" s="1061"/>
      <c r="M7" s="1061"/>
      <c r="N7" s="1061"/>
      <c r="O7" s="1061"/>
      <c r="P7" s="1062"/>
      <c r="Q7" s="1115">
        <v>16081</v>
      </c>
      <c r="R7" s="1116"/>
      <c r="S7" s="1116"/>
      <c r="T7" s="1116"/>
      <c r="U7" s="1116"/>
      <c r="V7" s="1116">
        <v>15535</v>
      </c>
      <c r="W7" s="1116"/>
      <c r="X7" s="1116"/>
      <c r="Y7" s="1116"/>
      <c r="Z7" s="1116"/>
      <c r="AA7" s="1116">
        <v>546</v>
      </c>
      <c r="AB7" s="1116"/>
      <c r="AC7" s="1116"/>
      <c r="AD7" s="1116"/>
      <c r="AE7" s="1117"/>
      <c r="AF7" s="1118">
        <v>381</v>
      </c>
      <c r="AG7" s="1119"/>
      <c r="AH7" s="1119"/>
      <c r="AI7" s="1119"/>
      <c r="AJ7" s="1120"/>
      <c r="AK7" s="1121">
        <v>2020</v>
      </c>
      <c r="AL7" s="1122"/>
      <c r="AM7" s="1122"/>
      <c r="AN7" s="1122"/>
      <c r="AO7" s="1122"/>
      <c r="AP7" s="1122">
        <v>13560</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564</v>
      </c>
      <c r="BT7" s="1113"/>
      <c r="BU7" s="1113"/>
      <c r="BV7" s="1113"/>
      <c r="BW7" s="1113"/>
      <c r="BX7" s="1113"/>
      <c r="BY7" s="1113"/>
      <c r="BZ7" s="1113"/>
      <c r="CA7" s="1113"/>
      <c r="CB7" s="1113"/>
      <c r="CC7" s="1113"/>
      <c r="CD7" s="1113"/>
      <c r="CE7" s="1113"/>
      <c r="CF7" s="1113"/>
      <c r="CG7" s="1125"/>
      <c r="CH7" s="1109">
        <v>0</v>
      </c>
      <c r="CI7" s="1110"/>
      <c r="CJ7" s="1110"/>
      <c r="CK7" s="1110"/>
      <c r="CL7" s="1111"/>
      <c r="CM7" s="1109">
        <v>89</v>
      </c>
      <c r="CN7" s="1110"/>
      <c r="CO7" s="1110"/>
      <c r="CP7" s="1110"/>
      <c r="CQ7" s="1111"/>
      <c r="CR7" s="1109">
        <v>31</v>
      </c>
      <c r="CS7" s="1110"/>
      <c r="CT7" s="1110"/>
      <c r="CU7" s="1110"/>
      <c r="CV7" s="1111"/>
      <c r="CW7" s="1109" t="s">
        <v>488</v>
      </c>
      <c r="CX7" s="1110"/>
      <c r="CY7" s="1110"/>
      <c r="CZ7" s="1110"/>
      <c r="DA7" s="1111"/>
      <c r="DB7" s="1109" t="s">
        <v>488</v>
      </c>
      <c r="DC7" s="1110"/>
      <c r="DD7" s="1110"/>
      <c r="DE7" s="1110"/>
      <c r="DF7" s="1111"/>
      <c r="DG7" s="1109" t="s">
        <v>488</v>
      </c>
      <c r="DH7" s="1110"/>
      <c r="DI7" s="1110"/>
      <c r="DJ7" s="1110"/>
      <c r="DK7" s="1111"/>
      <c r="DL7" s="1109" t="s">
        <v>488</v>
      </c>
      <c r="DM7" s="1110"/>
      <c r="DN7" s="1110"/>
      <c r="DO7" s="1110"/>
      <c r="DP7" s="1111"/>
      <c r="DQ7" s="1109" t="s">
        <v>488</v>
      </c>
      <c r="DR7" s="1110"/>
      <c r="DS7" s="1110"/>
      <c r="DT7" s="1110"/>
      <c r="DU7" s="1111"/>
      <c r="DV7" s="1112"/>
      <c r="DW7" s="1113"/>
      <c r="DX7" s="1113"/>
      <c r="DY7" s="1113"/>
      <c r="DZ7" s="1114"/>
      <c r="EA7" s="216"/>
    </row>
    <row r="8" spans="1:131" s="217" customFormat="1" ht="26.25" customHeight="1" x14ac:dyDescent="0.25">
      <c r="A8" s="220">
        <v>2</v>
      </c>
      <c r="B8" s="1043" t="s">
        <v>375</v>
      </c>
      <c r="C8" s="1044"/>
      <c r="D8" s="1044"/>
      <c r="E8" s="1044"/>
      <c r="F8" s="1044"/>
      <c r="G8" s="1044"/>
      <c r="H8" s="1044"/>
      <c r="I8" s="1044"/>
      <c r="J8" s="1044"/>
      <c r="K8" s="1044"/>
      <c r="L8" s="1044"/>
      <c r="M8" s="1044"/>
      <c r="N8" s="1044"/>
      <c r="O8" s="1044"/>
      <c r="P8" s="1045"/>
      <c r="Q8" s="1051">
        <v>18</v>
      </c>
      <c r="R8" s="1052"/>
      <c r="S8" s="1052"/>
      <c r="T8" s="1052"/>
      <c r="U8" s="1052"/>
      <c r="V8" s="1052">
        <v>18</v>
      </c>
      <c r="W8" s="1052"/>
      <c r="X8" s="1052"/>
      <c r="Y8" s="1052"/>
      <c r="Z8" s="1052"/>
      <c r="AA8" s="1052">
        <v>0</v>
      </c>
      <c r="AB8" s="1052"/>
      <c r="AC8" s="1052"/>
      <c r="AD8" s="1052"/>
      <c r="AE8" s="1053"/>
      <c r="AF8" s="1048">
        <v>0</v>
      </c>
      <c r="AG8" s="1049"/>
      <c r="AH8" s="1049"/>
      <c r="AI8" s="1049"/>
      <c r="AJ8" s="1050"/>
      <c r="AK8" s="1093">
        <v>17</v>
      </c>
      <c r="AL8" s="1094"/>
      <c r="AM8" s="1094"/>
      <c r="AN8" s="1094"/>
      <c r="AO8" s="1094"/>
      <c r="AP8" s="1094" t="s">
        <v>550</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565</v>
      </c>
      <c r="BT8" s="1006"/>
      <c r="BU8" s="1006"/>
      <c r="BV8" s="1006"/>
      <c r="BW8" s="1006"/>
      <c r="BX8" s="1006"/>
      <c r="BY8" s="1006"/>
      <c r="BZ8" s="1006"/>
      <c r="CA8" s="1006"/>
      <c r="CB8" s="1006"/>
      <c r="CC8" s="1006"/>
      <c r="CD8" s="1006"/>
      <c r="CE8" s="1006"/>
      <c r="CF8" s="1006"/>
      <c r="CG8" s="1027"/>
      <c r="CH8" s="1002">
        <v>-2</v>
      </c>
      <c r="CI8" s="1003"/>
      <c r="CJ8" s="1003"/>
      <c r="CK8" s="1003"/>
      <c r="CL8" s="1004"/>
      <c r="CM8" s="1002">
        <v>347</v>
      </c>
      <c r="CN8" s="1003"/>
      <c r="CO8" s="1003"/>
      <c r="CP8" s="1003"/>
      <c r="CQ8" s="1004"/>
      <c r="CR8" s="1002">
        <v>220</v>
      </c>
      <c r="CS8" s="1003"/>
      <c r="CT8" s="1003"/>
      <c r="CU8" s="1003"/>
      <c r="CV8" s="1004"/>
      <c r="CW8" s="1002" t="s">
        <v>488</v>
      </c>
      <c r="CX8" s="1003"/>
      <c r="CY8" s="1003"/>
      <c r="CZ8" s="1003"/>
      <c r="DA8" s="1004"/>
      <c r="DB8" s="1002" t="s">
        <v>488</v>
      </c>
      <c r="DC8" s="1003"/>
      <c r="DD8" s="1003"/>
      <c r="DE8" s="1003"/>
      <c r="DF8" s="1004"/>
      <c r="DG8" s="1002" t="s">
        <v>488</v>
      </c>
      <c r="DH8" s="1003"/>
      <c r="DI8" s="1003"/>
      <c r="DJ8" s="1003"/>
      <c r="DK8" s="1004"/>
      <c r="DL8" s="1002" t="s">
        <v>488</v>
      </c>
      <c r="DM8" s="1003"/>
      <c r="DN8" s="1003"/>
      <c r="DO8" s="1003"/>
      <c r="DP8" s="1004"/>
      <c r="DQ8" s="1002" t="s">
        <v>488</v>
      </c>
      <c r="DR8" s="1003"/>
      <c r="DS8" s="1003"/>
      <c r="DT8" s="1003"/>
      <c r="DU8" s="1004"/>
      <c r="DV8" s="1005"/>
      <c r="DW8" s="1006"/>
      <c r="DX8" s="1006"/>
      <c r="DY8" s="1006"/>
      <c r="DZ8" s="1007"/>
      <c r="EA8" s="216"/>
    </row>
    <row r="9" spans="1:131" s="217" customFormat="1" ht="26.25" customHeight="1" x14ac:dyDescent="0.25">
      <c r="A9" s="220">
        <v>3</v>
      </c>
      <c r="B9" s="1043" t="s">
        <v>376</v>
      </c>
      <c r="C9" s="1044"/>
      <c r="D9" s="1044"/>
      <c r="E9" s="1044"/>
      <c r="F9" s="1044"/>
      <c r="G9" s="1044"/>
      <c r="H9" s="1044"/>
      <c r="I9" s="1044"/>
      <c r="J9" s="1044"/>
      <c r="K9" s="1044"/>
      <c r="L9" s="1044"/>
      <c r="M9" s="1044"/>
      <c r="N9" s="1044"/>
      <c r="O9" s="1044"/>
      <c r="P9" s="1045"/>
      <c r="Q9" s="1051">
        <v>93745</v>
      </c>
      <c r="R9" s="1052"/>
      <c r="S9" s="1052"/>
      <c r="T9" s="1052"/>
      <c r="U9" s="1052"/>
      <c r="V9" s="1052">
        <v>9118</v>
      </c>
      <c r="W9" s="1052"/>
      <c r="X9" s="1052"/>
      <c r="Y9" s="1052"/>
      <c r="Z9" s="1052"/>
      <c r="AA9" s="1052">
        <v>257</v>
      </c>
      <c r="AB9" s="1052"/>
      <c r="AC9" s="1052"/>
      <c r="AD9" s="1052"/>
      <c r="AE9" s="1053"/>
      <c r="AF9" s="1048">
        <v>257</v>
      </c>
      <c r="AG9" s="1049"/>
      <c r="AH9" s="1049"/>
      <c r="AI9" s="1049"/>
      <c r="AJ9" s="1050"/>
      <c r="AK9" s="1093">
        <v>4097</v>
      </c>
      <c r="AL9" s="1094"/>
      <c r="AM9" s="1094"/>
      <c r="AN9" s="1094"/>
      <c r="AO9" s="1094"/>
      <c r="AP9" s="1094" t="s">
        <v>550</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t="s">
        <v>568</v>
      </c>
      <c r="BS9" s="1005" t="s">
        <v>566</v>
      </c>
      <c r="BT9" s="1006"/>
      <c r="BU9" s="1006"/>
      <c r="BV9" s="1006"/>
      <c r="BW9" s="1006"/>
      <c r="BX9" s="1006"/>
      <c r="BY9" s="1006"/>
      <c r="BZ9" s="1006"/>
      <c r="CA9" s="1006"/>
      <c r="CB9" s="1006"/>
      <c r="CC9" s="1006"/>
      <c r="CD9" s="1006"/>
      <c r="CE9" s="1006"/>
      <c r="CF9" s="1006"/>
      <c r="CG9" s="1027"/>
      <c r="CH9" s="1002">
        <v>0</v>
      </c>
      <c r="CI9" s="1003"/>
      <c r="CJ9" s="1003"/>
      <c r="CK9" s="1003"/>
      <c r="CL9" s="1004"/>
      <c r="CM9" s="1002">
        <v>11</v>
      </c>
      <c r="CN9" s="1003"/>
      <c r="CO9" s="1003"/>
      <c r="CP9" s="1003"/>
      <c r="CQ9" s="1004"/>
      <c r="CR9" s="1002">
        <v>5</v>
      </c>
      <c r="CS9" s="1003"/>
      <c r="CT9" s="1003"/>
      <c r="CU9" s="1003"/>
      <c r="CV9" s="1004"/>
      <c r="CW9" s="1002" t="s">
        <v>488</v>
      </c>
      <c r="CX9" s="1003"/>
      <c r="CY9" s="1003"/>
      <c r="CZ9" s="1003"/>
      <c r="DA9" s="1004"/>
      <c r="DB9" s="1002" t="s">
        <v>488</v>
      </c>
      <c r="DC9" s="1003"/>
      <c r="DD9" s="1003"/>
      <c r="DE9" s="1003"/>
      <c r="DF9" s="1004"/>
      <c r="DG9" s="1002" t="s">
        <v>488</v>
      </c>
      <c r="DH9" s="1003"/>
      <c r="DI9" s="1003"/>
      <c r="DJ9" s="1003"/>
      <c r="DK9" s="1004"/>
      <c r="DL9" s="1002" t="s">
        <v>488</v>
      </c>
      <c r="DM9" s="1003"/>
      <c r="DN9" s="1003"/>
      <c r="DO9" s="1003"/>
      <c r="DP9" s="1004"/>
      <c r="DQ9" s="1002" t="s">
        <v>488</v>
      </c>
      <c r="DR9" s="1003"/>
      <c r="DS9" s="1003"/>
      <c r="DT9" s="1003"/>
      <c r="DU9" s="1004"/>
      <c r="DV9" s="1005"/>
      <c r="DW9" s="1006"/>
      <c r="DX9" s="1006"/>
      <c r="DY9" s="1006"/>
      <c r="DZ9" s="1007"/>
      <c r="EA9" s="216"/>
    </row>
    <row r="10" spans="1:131" s="217" customFormat="1" ht="26.25" customHeight="1" x14ac:dyDescent="0.2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567</v>
      </c>
      <c r="BT10" s="1006"/>
      <c r="BU10" s="1006"/>
      <c r="BV10" s="1006"/>
      <c r="BW10" s="1006"/>
      <c r="BX10" s="1006"/>
      <c r="BY10" s="1006"/>
      <c r="BZ10" s="1006"/>
      <c r="CA10" s="1006"/>
      <c r="CB10" s="1006"/>
      <c r="CC10" s="1006"/>
      <c r="CD10" s="1006"/>
      <c r="CE10" s="1006"/>
      <c r="CF10" s="1006"/>
      <c r="CG10" s="1027"/>
      <c r="CH10" s="1002">
        <v>3</v>
      </c>
      <c r="CI10" s="1003"/>
      <c r="CJ10" s="1003"/>
      <c r="CK10" s="1003"/>
      <c r="CL10" s="1004"/>
      <c r="CM10" s="1002">
        <v>14</v>
      </c>
      <c r="CN10" s="1003"/>
      <c r="CO10" s="1003"/>
      <c r="CP10" s="1003"/>
      <c r="CQ10" s="1004"/>
      <c r="CR10" s="1002">
        <v>1</v>
      </c>
      <c r="CS10" s="1003"/>
      <c r="CT10" s="1003"/>
      <c r="CU10" s="1003"/>
      <c r="CV10" s="1004"/>
      <c r="CW10" s="1002" t="s">
        <v>488</v>
      </c>
      <c r="CX10" s="1003"/>
      <c r="CY10" s="1003"/>
      <c r="CZ10" s="1003"/>
      <c r="DA10" s="1004"/>
      <c r="DB10" s="1002" t="s">
        <v>488</v>
      </c>
      <c r="DC10" s="1003"/>
      <c r="DD10" s="1003"/>
      <c r="DE10" s="1003"/>
      <c r="DF10" s="1004"/>
      <c r="DG10" s="1002" t="s">
        <v>488</v>
      </c>
      <c r="DH10" s="1003"/>
      <c r="DI10" s="1003"/>
      <c r="DJ10" s="1003"/>
      <c r="DK10" s="1004"/>
      <c r="DL10" s="1002" t="s">
        <v>488</v>
      </c>
      <c r="DM10" s="1003"/>
      <c r="DN10" s="1003"/>
      <c r="DO10" s="1003"/>
      <c r="DP10" s="1004"/>
      <c r="DQ10" s="1002" t="s">
        <v>488</v>
      </c>
      <c r="DR10" s="1003"/>
      <c r="DS10" s="1003"/>
      <c r="DT10" s="1003"/>
      <c r="DU10" s="1004"/>
      <c r="DV10" s="1005"/>
      <c r="DW10" s="1006"/>
      <c r="DX10" s="1006"/>
      <c r="DY10" s="1006"/>
      <c r="DZ10" s="1007"/>
      <c r="EA10" s="216"/>
    </row>
    <row r="11" spans="1:131" s="217" customFormat="1" ht="26.25" customHeight="1" x14ac:dyDescent="0.2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3">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3">
      <c r="A23" s="222" t="s">
        <v>378</v>
      </c>
      <c r="B23" s="950" t="s">
        <v>379</v>
      </c>
      <c r="C23" s="951"/>
      <c r="D23" s="951"/>
      <c r="E23" s="951"/>
      <c r="F23" s="951"/>
      <c r="G23" s="951"/>
      <c r="H23" s="951"/>
      <c r="I23" s="951"/>
      <c r="J23" s="951"/>
      <c r="K23" s="951"/>
      <c r="L23" s="951"/>
      <c r="M23" s="951"/>
      <c r="N23" s="951"/>
      <c r="O23" s="951"/>
      <c r="P23" s="961"/>
      <c r="Q23" s="1080">
        <v>24020</v>
      </c>
      <c r="R23" s="1074"/>
      <c r="S23" s="1074"/>
      <c r="T23" s="1074"/>
      <c r="U23" s="1074"/>
      <c r="V23" s="1074">
        <v>23217</v>
      </c>
      <c r="W23" s="1074"/>
      <c r="X23" s="1074"/>
      <c r="Y23" s="1074"/>
      <c r="Z23" s="1074"/>
      <c r="AA23" s="1074">
        <v>803</v>
      </c>
      <c r="AB23" s="1074"/>
      <c r="AC23" s="1074"/>
      <c r="AD23" s="1074"/>
      <c r="AE23" s="1081"/>
      <c r="AF23" s="1082">
        <v>638</v>
      </c>
      <c r="AG23" s="1074"/>
      <c r="AH23" s="1074"/>
      <c r="AI23" s="1074"/>
      <c r="AJ23" s="1083"/>
      <c r="AK23" s="1084"/>
      <c r="AL23" s="1085"/>
      <c r="AM23" s="1085"/>
      <c r="AN23" s="1085"/>
      <c r="AO23" s="1085"/>
      <c r="AP23" s="1074">
        <v>13560</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5">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3">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5">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3">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5">
      <c r="A28" s="224">
        <v>1</v>
      </c>
      <c r="B28" s="1060" t="s">
        <v>390</v>
      </c>
      <c r="C28" s="1061"/>
      <c r="D28" s="1061"/>
      <c r="E28" s="1061"/>
      <c r="F28" s="1061"/>
      <c r="G28" s="1061"/>
      <c r="H28" s="1061"/>
      <c r="I28" s="1061"/>
      <c r="J28" s="1061"/>
      <c r="K28" s="1061"/>
      <c r="L28" s="1061"/>
      <c r="M28" s="1061"/>
      <c r="N28" s="1061"/>
      <c r="O28" s="1061"/>
      <c r="P28" s="1062"/>
      <c r="Q28" s="1063">
        <v>3683</v>
      </c>
      <c r="R28" s="1064"/>
      <c r="S28" s="1064"/>
      <c r="T28" s="1064"/>
      <c r="U28" s="1064"/>
      <c r="V28" s="1064">
        <v>3595</v>
      </c>
      <c r="W28" s="1064"/>
      <c r="X28" s="1064"/>
      <c r="Y28" s="1064"/>
      <c r="Z28" s="1064"/>
      <c r="AA28" s="1064">
        <v>89</v>
      </c>
      <c r="AB28" s="1064"/>
      <c r="AC28" s="1064"/>
      <c r="AD28" s="1064"/>
      <c r="AE28" s="1065"/>
      <c r="AF28" s="1066">
        <v>89</v>
      </c>
      <c r="AG28" s="1064"/>
      <c r="AH28" s="1064"/>
      <c r="AI28" s="1064"/>
      <c r="AJ28" s="1067"/>
      <c r="AK28" s="1055">
        <v>245</v>
      </c>
      <c r="AL28" s="1056"/>
      <c r="AM28" s="1056"/>
      <c r="AN28" s="1056"/>
      <c r="AO28" s="1056"/>
      <c r="AP28" s="1056" t="s">
        <v>550</v>
      </c>
      <c r="AQ28" s="1056"/>
      <c r="AR28" s="1056"/>
      <c r="AS28" s="1056"/>
      <c r="AT28" s="1056"/>
      <c r="AU28" s="1056" t="s">
        <v>550</v>
      </c>
      <c r="AV28" s="1056"/>
      <c r="AW28" s="1056"/>
      <c r="AX28" s="1056"/>
      <c r="AY28" s="1056"/>
      <c r="AZ28" s="1057" t="s">
        <v>550</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5">
      <c r="A29" s="224">
        <v>2</v>
      </c>
      <c r="B29" s="1043" t="s">
        <v>391</v>
      </c>
      <c r="C29" s="1044"/>
      <c r="D29" s="1044"/>
      <c r="E29" s="1044"/>
      <c r="F29" s="1044"/>
      <c r="G29" s="1044"/>
      <c r="H29" s="1044"/>
      <c r="I29" s="1044"/>
      <c r="J29" s="1044"/>
      <c r="K29" s="1044"/>
      <c r="L29" s="1044"/>
      <c r="M29" s="1044"/>
      <c r="N29" s="1044"/>
      <c r="O29" s="1044"/>
      <c r="P29" s="1045"/>
      <c r="Q29" s="1051">
        <v>571</v>
      </c>
      <c r="R29" s="1052"/>
      <c r="S29" s="1052"/>
      <c r="T29" s="1052"/>
      <c r="U29" s="1052"/>
      <c r="V29" s="1052">
        <v>568</v>
      </c>
      <c r="W29" s="1052"/>
      <c r="X29" s="1052"/>
      <c r="Y29" s="1052"/>
      <c r="Z29" s="1052"/>
      <c r="AA29" s="1052">
        <v>4</v>
      </c>
      <c r="AB29" s="1052"/>
      <c r="AC29" s="1052"/>
      <c r="AD29" s="1052"/>
      <c r="AE29" s="1053"/>
      <c r="AF29" s="1048">
        <v>4</v>
      </c>
      <c r="AG29" s="1049"/>
      <c r="AH29" s="1049"/>
      <c r="AI29" s="1049"/>
      <c r="AJ29" s="1050"/>
      <c r="AK29" s="993">
        <v>132</v>
      </c>
      <c r="AL29" s="984"/>
      <c r="AM29" s="984"/>
      <c r="AN29" s="984"/>
      <c r="AO29" s="984"/>
      <c r="AP29" s="984" t="s">
        <v>550</v>
      </c>
      <c r="AQ29" s="984"/>
      <c r="AR29" s="984"/>
      <c r="AS29" s="984"/>
      <c r="AT29" s="984"/>
      <c r="AU29" s="984" t="s">
        <v>550</v>
      </c>
      <c r="AV29" s="984"/>
      <c r="AW29" s="984"/>
      <c r="AX29" s="984"/>
      <c r="AY29" s="984"/>
      <c r="AZ29" s="1054" t="s">
        <v>550</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5">
      <c r="A30" s="224">
        <v>3</v>
      </c>
      <c r="B30" s="1043" t="s">
        <v>392</v>
      </c>
      <c r="C30" s="1044"/>
      <c r="D30" s="1044"/>
      <c r="E30" s="1044"/>
      <c r="F30" s="1044"/>
      <c r="G30" s="1044"/>
      <c r="H30" s="1044"/>
      <c r="I30" s="1044"/>
      <c r="J30" s="1044"/>
      <c r="K30" s="1044"/>
      <c r="L30" s="1044"/>
      <c r="M30" s="1044"/>
      <c r="N30" s="1044"/>
      <c r="O30" s="1044"/>
      <c r="P30" s="1045"/>
      <c r="Q30" s="1051">
        <v>354</v>
      </c>
      <c r="R30" s="1052"/>
      <c r="S30" s="1052"/>
      <c r="T30" s="1052"/>
      <c r="U30" s="1052"/>
      <c r="V30" s="1052">
        <v>307</v>
      </c>
      <c r="W30" s="1052"/>
      <c r="X30" s="1052"/>
      <c r="Y30" s="1052"/>
      <c r="Z30" s="1052"/>
      <c r="AA30" s="1052">
        <v>47</v>
      </c>
      <c r="AB30" s="1052"/>
      <c r="AC30" s="1052"/>
      <c r="AD30" s="1052"/>
      <c r="AE30" s="1053"/>
      <c r="AF30" s="1048">
        <v>47</v>
      </c>
      <c r="AG30" s="1049"/>
      <c r="AH30" s="1049"/>
      <c r="AI30" s="1049"/>
      <c r="AJ30" s="1050"/>
      <c r="AK30" s="993">
        <v>548</v>
      </c>
      <c r="AL30" s="984"/>
      <c r="AM30" s="984"/>
      <c r="AN30" s="984"/>
      <c r="AO30" s="984"/>
      <c r="AP30" s="984">
        <v>6825</v>
      </c>
      <c r="AQ30" s="984"/>
      <c r="AR30" s="984"/>
      <c r="AS30" s="984"/>
      <c r="AT30" s="984"/>
      <c r="AU30" s="984">
        <v>6163</v>
      </c>
      <c r="AV30" s="984"/>
      <c r="AW30" s="984"/>
      <c r="AX30" s="984"/>
      <c r="AY30" s="984"/>
      <c r="AZ30" s="1054" t="s">
        <v>550</v>
      </c>
      <c r="BA30" s="1054"/>
      <c r="BB30" s="1054"/>
      <c r="BC30" s="1054"/>
      <c r="BD30" s="1054"/>
      <c r="BE30" s="985" t="s">
        <v>393</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5">
      <c r="A31" s="224">
        <v>4</v>
      </c>
      <c r="B31" s="1043" t="s">
        <v>394</v>
      </c>
      <c r="C31" s="1044"/>
      <c r="D31" s="1044"/>
      <c r="E31" s="1044"/>
      <c r="F31" s="1044"/>
      <c r="G31" s="1044"/>
      <c r="H31" s="1044"/>
      <c r="I31" s="1044"/>
      <c r="J31" s="1044"/>
      <c r="K31" s="1044"/>
      <c r="L31" s="1044"/>
      <c r="M31" s="1044"/>
      <c r="N31" s="1044"/>
      <c r="O31" s="1044"/>
      <c r="P31" s="1045"/>
      <c r="Q31" s="1051">
        <v>72</v>
      </c>
      <c r="R31" s="1052"/>
      <c r="S31" s="1052"/>
      <c r="T31" s="1052"/>
      <c r="U31" s="1052"/>
      <c r="V31" s="1052">
        <v>2</v>
      </c>
      <c r="W31" s="1052"/>
      <c r="X31" s="1052"/>
      <c r="Y31" s="1052"/>
      <c r="Z31" s="1052"/>
      <c r="AA31" s="1052">
        <v>69</v>
      </c>
      <c r="AB31" s="1052"/>
      <c r="AC31" s="1052"/>
      <c r="AD31" s="1052"/>
      <c r="AE31" s="1053"/>
      <c r="AF31" s="1048">
        <v>69</v>
      </c>
      <c r="AG31" s="1049"/>
      <c r="AH31" s="1049"/>
      <c r="AI31" s="1049"/>
      <c r="AJ31" s="1050"/>
      <c r="AK31" s="993" t="s">
        <v>550</v>
      </c>
      <c r="AL31" s="984"/>
      <c r="AM31" s="984"/>
      <c r="AN31" s="984"/>
      <c r="AO31" s="984"/>
      <c r="AP31" s="984" t="s">
        <v>550</v>
      </c>
      <c r="AQ31" s="984"/>
      <c r="AR31" s="984"/>
      <c r="AS31" s="984"/>
      <c r="AT31" s="984"/>
      <c r="AU31" s="984" t="s">
        <v>550</v>
      </c>
      <c r="AV31" s="984"/>
      <c r="AW31" s="984"/>
      <c r="AX31" s="984"/>
      <c r="AY31" s="984"/>
      <c r="AZ31" s="1054" t="s">
        <v>550</v>
      </c>
      <c r="BA31" s="1054"/>
      <c r="BB31" s="1054"/>
      <c r="BC31" s="1054"/>
      <c r="BD31" s="1054"/>
      <c r="BE31" s="985" t="s">
        <v>395</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5">
      <c r="A32" s="224">
        <v>5</v>
      </c>
      <c r="B32" s="1043" t="s">
        <v>396</v>
      </c>
      <c r="C32" s="1044"/>
      <c r="D32" s="1044"/>
      <c r="E32" s="1044"/>
      <c r="F32" s="1044"/>
      <c r="G32" s="1044"/>
      <c r="H32" s="1044"/>
      <c r="I32" s="1044"/>
      <c r="J32" s="1044"/>
      <c r="K32" s="1044"/>
      <c r="L32" s="1044"/>
      <c r="M32" s="1044"/>
      <c r="N32" s="1044"/>
      <c r="O32" s="1044"/>
      <c r="P32" s="1045"/>
      <c r="Q32" s="1051">
        <v>17</v>
      </c>
      <c r="R32" s="1052"/>
      <c r="S32" s="1052"/>
      <c r="T32" s="1052"/>
      <c r="U32" s="1052"/>
      <c r="V32" s="1052">
        <v>17</v>
      </c>
      <c r="W32" s="1052"/>
      <c r="X32" s="1052"/>
      <c r="Y32" s="1052"/>
      <c r="Z32" s="1052"/>
      <c r="AA32" s="1052">
        <v>0</v>
      </c>
      <c r="AB32" s="1052"/>
      <c r="AC32" s="1052"/>
      <c r="AD32" s="1052"/>
      <c r="AE32" s="1053"/>
      <c r="AF32" s="1048">
        <v>0</v>
      </c>
      <c r="AG32" s="1049"/>
      <c r="AH32" s="1049"/>
      <c r="AI32" s="1049"/>
      <c r="AJ32" s="1050"/>
      <c r="AK32" s="993">
        <v>8</v>
      </c>
      <c r="AL32" s="984"/>
      <c r="AM32" s="984"/>
      <c r="AN32" s="984"/>
      <c r="AO32" s="984"/>
      <c r="AP32" s="984" t="s">
        <v>550</v>
      </c>
      <c r="AQ32" s="984"/>
      <c r="AR32" s="984"/>
      <c r="AS32" s="984"/>
      <c r="AT32" s="984"/>
      <c r="AU32" s="984" t="s">
        <v>550</v>
      </c>
      <c r="AV32" s="984"/>
      <c r="AW32" s="984"/>
      <c r="AX32" s="984"/>
      <c r="AY32" s="984"/>
      <c r="AZ32" s="1054" t="s">
        <v>550</v>
      </c>
      <c r="BA32" s="1054"/>
      <c r="BB32" s="1054"/>
      <c r="BC32" s="1054"/>
      <c r="BD32" s="1054"/>
      <c r="BE32" s="985" t="s">
        <v>395</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3">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3">
      <c r="A63" s="222" t="s">
        <v>378</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208</v>
      </c>
      <c r="AG63" s="972"/>
      <c r="AH63" s="972"/>
      <c r="AI63" s="972"/>
      <c r="AJ63" s="1035"/>
      <c r="AK63" s="1036"/>
      <c r="AL63" s="976"/>
      <c r="AM63" s="976"/>
      <c r="AN63" s="976"/>
      <c r="AO63" s="976"/>
      <c r="AP63" s="972">
        <v>6825</v>
      </c>
      <c r="AQ63" s="972"/>
      <c r="AR63" s="972"/>
      <c r="AS63" s="972"/>
      <c r="AT63" s="972"/>
      <c r="AU63" s="972">
        <v>6163</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3">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5">
      <c r="A66" s="1008" t="s">
        <v>400</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401</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3">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5">
      <c r="A68" s="218">
        <v>1</v>
      </c>
      <c r="B68" s="998" t="s">
        <v>551</v>
      </c>
      <c r="C68" s="999"/>
      <c r="D68" s="999"/>
      <c r="E68" s="999"/>
      <c r="F68" s="999"/>
      <c r="G68" s="999"/>
      <c r="H68" s="999"/>
      <c r="I68" s="999"/>
      <c r="J68" s="999"/>
      <c r="K68" s="999"/>
      <c r="L68" s="999"/>
      <c r="M68" s="999"/>
      <c r="N68" s="999"/>
      <c r="O68" s="999"/>
      <c r="P68" s="1000"/>
      <c r="Q68" s="1001">
        <v>218</v>
      </c>
      <c r="R68" s="995"/>
      <c r="S68" s="995"/>
      <c r="T68" s="995"/>
      <c r="U68" s="995"/>
      <c r="V68" s="995">
        <v>211</v>
      </c>
      <c r="W68" s="995"/>
      <c r="X68" s="995"/>
      <c r="Y68" s="995"/>
      <c r="Z68" s="995"/>
      <c r="AA68" s="995">
        <v>7</v>
      </c>
      <c r="AB68" s="995"/>
      <c r="AC68" s="995"/>
      <c r="AD68" s="995"/>
      <c r="AE68" s="995"/>
      <c r="AF68" s="995">
        <v>7</v>
      </c>
      <c r="AG68" s="995"/>
      <c r="AH68" s="995"/>
      <c r="AI68" s="995"/>
      <c r="AJ68" s="995"/>
      <c r="AK68" s="995">
        <v>0</v>
      </c>
      <c r="AL68" s="995"/>
      <c r="AM68" s="995"/>
      <c r="AN68" s="995"/>
      <c r="AO68" s="995"/>
      <c r="AP68" s="995" t="s">
        <v>550</v>
      </c>
      <c r="AQ68" s="995"/>
      <c r="AR68" s="995"/>
      <c r="AS68" s="995"/>
      <c r="AT68" s="995"/>
      <c r="AU68" s="995" t="s">
        <v>550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5">
      <c r="A69" s="220">
        <v>2</v>
      </c>
      <c r="B69" s="987" t="s">
        <v>552</v>
      </c>
      <c r="C69" s="988"/>
      <c r="D69" s="988"/>
      <c r="E69" s="988"/>
      <c r="F69" s="988"/>
      <c r="G69" s="988"/>
      <c r="H69" s="988"/>
      <c r="I69" s="988"/>
      <c r="J69" s="988"/>
      <c r="K69" s="988"/>
      <c r="L69" s="988"/>
      <c r="M69" s="988"/>
      <c r="N69" s="988"/>
      <c r="O69" s="988"/>
      <c r="P69" s="989"/>
      <c r="Q69" s="990">
        <v>1695</v>
      </c>
      <c r="R69" s="984"/>
      <c r="S69" s="984"/>
      <c r="T69" s="984"/>
      <c r="U69" s="984"/>
      <c r="V69" s="984">
        <v>1672</v>
      </c>
      <c r="W69" s="984"/>
      <c r="X69" s="984"/>
      <c r="Y69" s="984"/>
      <c r="Z69" s="984"/>
      <c r="AA69" s="984">
        <v>22</v>
      </c>
      <c r="AB69" s="984"/>
      <c r="AC69" s="984"/>
      <c r="AD69" s="984"/>
      <c r="AE69" s="984"/>
      <c r="AF69" s="984">
        <v>22</v>
      </c>
      <c r="AG69" s="984"/>
      <c r="AH69" s="984"/>
      <c r="AI69" s="984"/>
      <c r="AJ69" s="984"/>
      <c r="AK69" s="984">
        <v>75</v>
      </c>
      <c r="AL69" s="984"/>
      <c r="AM69" s="984"/>
      <c r="AN69" s="984"/>
      <c r="AO69" s="984"/>
      <c r="AP69" s="984">
        <v>280</v>
      </c>
      <c r="AQ69" s="984"/>
      <c r="AR69" s="984"/>
      <c r="AS69" s="984"/>
      <c r="AT69" s="984"/>
      <c r="AU69" s="984">
        <v>68</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5">
      <c r="A70" s="220">
        <v>3</v>
      </c>
      <c r="B70" s="987" t="s">
        <v>553</v>
      </c>
      <c r="C70" s="988"/>
      <c r="D70" s="988"/>
      <c r="E70" s="988"/>
      <c r="F70" s="988"/>
      <c r="G70" s="988"/>
      <c r="H70" s="988"/>
      <c r="I70" s="988"/>
      <c r="J70" s="988"/>
      <c r="K70" s="988"/>
      <c r="L70" s="988"/>
      <c r="M70" s="988"/>
      <c r="N70" s="988"/>
      <c r="O70" s="988"/>
      <c r="P70" s="989"/>
      <c r="Q70" s="990">
        <v>2070</v>
      </c>
      <c r="R70" s="984"/>
      <c r="S70" s="984"/>
      <c r="T70" s="984"/>
      <c r="U70" s="984"/>
      <c r="V70" s="984">
        <v>1986</v>
      </c>
      <c r="W70" s="984"/>
      <c r="X70" s="984"/>
      <c r="Y70" s="984"/>
      <c r="Z70" s="984"/>
      <c r="AA70" s="984">
        <v>84</v>
      </c>
      <c r="AB70" s="984"/>
      <c r="AC70" s="984"/>
      <c r="AD70" s="984"/>
      <c r="AE70" s="984"/>
      <c r="AF70" s="984">
        <v>84</v>
      </c>
      <c r="AG70" s="984"/>
      <c r="AH70" s="984"/>
      <c r="AI70" s="984"/>
      <c r="AJ70" s="984"/>
      <c r="AK70" s="984">
        <v>161</v>
      </c>
      <c r="AL70" s="984"/>
      <c r="AM70" s="984"/>
      <c r="AN70" s="984"/>
      <c r="AO70" s="984"/>
      <c r="AP70" s="984">
        <v>1663</v>
      </c>
      <c r="AQ70" s="984"/>
      <c r="AR70" s="984"/>
      <c r="AS70" s="984"/>
      <c r="AT70" s="984"/>
      <c r="AU70" s="984">
        <v>472</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5">
      <c r="A71" s="220">
        <v>4</v>
      </c>
      <c r="B71" s="987" t="s">
        <v>554</v>
      </c>
      <c r="C71" s="988"/>
      <c r="D71" s="988"/>
      <c r="E71" s="988"/>
      <c r="F71" s="988"/>
      <c r="G71" s="988"/>
      <c r="H71" s="988"/>
      <c r="I71" s="988"/>
      <c r="J71" s="988"/>
      <c r="K71" s="988"/>
      <c r="L71" s="988"/>
      <c r="M71" s="988"/>
      <c r="N71" s="988"/>
      <c r="O71" s="988"/>
      <c r="P71" s="989"/>
      <c r="Q71" s="990">
        <v>2375</v>
      </c>
      <c r="R71" s="984"/>
      <c r="S71" s="984"/>
      <c r="T71" s="984"/>
      <c r="U71" s="984"/>
      <c r="V71" s="984">
        <v>2245</v>
      </c>
      <c r="W71" s="984"/>
      <c r="X71" s="984"/>
      <c r="Y71" s="984"/>
      <c r="Z71" s="984"/>
      <c r="AA71" s="984">
        <v>130</v>
      </c>
      <c r="AB71" s="984"/>
      <c r="AC71" s="984"/>
      <c r="AD71" s="984"/>
      <c r="AE71" s="984"/>
      <c r="AF71" s="984">
        <v>2470</v>
      </c>
      <c r="AG71" s="984"/>
      <c r="AH71" s="984"/>
      <c r="AI71" s="984"/>
      <c r="AJ71" s="984"/>
      <c r="AK71" s="984">
        <v>31</v>
      </c>
      <c r="AL71" s="984"/>
      <c r="AM71" s="984"/>
      <c r="AN71" s="984"/>
      <c r="AO71" s="984"/>
      <c r="AP71" s="984">
        <v>1157</v>
      </c>
      <c r="AQ71" s="984"/>
      <c r="AR71" s="984"/>
      <c r="AS71" s="984"/>
      <c r="AT71" s="984"/>
      <c r="AU71" s="984" t="s">
        <v>488</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5">
      <c r="A72" s="220">
        <v>5</v>
      </c>
      <c r="B72" s="987" t="s">
        <v>555</v>
      </c>
      <c r="C72" s="988"/>
      <c r="D72" s="988"/>
      <c r="E72" s="988"/>
      <c r="F72" s="988"/>
      <c r="G72" s="988"/>
      <c r="H72" s="988"/>
      <c r="I72" s="988"/>
      <c r="J72" s="988"/>
      <c r="K72" s="988"/>
      <c r="L72" s="988"/>
      <c r="M72" s="988"/>
      <c r="N72" s="988"/>
      <c r="O72" s="988"/>
      <c r="P72" s="989"/>
      <c r="Q72" s="990">
        <v>2359</v>
      </c>
      <c r="R72" s="984"/>
      <c r="S72" s="984"/>
      <c r="T72" s="984"/>
      <c r="U72" s="984"/>
      <c r="V72" s="984">
        <v>2202</v>
      </c>
      <c r="W72" s="984"/>
      <c r="X72" s="984"/>
      <c r="Y72" s="984"/>
      <c r="Z72" s="984"/>
      <c r="AA72" s="984">
        <v>157</v>
      </c>
      <c r="AB72" s="984"/>
      <c r="AC72" s="984"/>
      <c r="AD72" s="984"/>
      <c r="AE72" s="984"/>
      <c r="AF72" s="984">
        <v>3339</v>
      </c>
      <c r="AG72" s="984"/>
      <c r="AH72" s="984"/>
      <c r="AI72" s="984"/>
      <c r="AJ72" s="984"/>
      <c r="AK72" s="984">
        <v>10</v>
      </c>
      <c r="AL72" s="984"/>
      <c r="AM72" s="984"/>
      <c r="AN72" s="984"/>
      <c r="AO72" s="984"/>
      <c r="AP72" s="984">
        <v>3579</v>
      </c>
      <c r="AQ72" s="984"/>
      <c r="AR72" s="984"/>
      <c r="AS72" s="984"/>
      <c r="AT72" s="984"/>
      <c r="AU72" s="984" t="s">
        <v>488</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5">
      <c r="A73" s="220">
        <v>6</v>
      </c>
      <c r="B73" s="987" t="s">
        <v>556</v>
      </c>
      <c r="C73" s="988"/>
      <c r="D73" s="988"/>
      <c r="E73" s="988"/>
      <c r="F73" s="988"/>
      <c r="G73" s="988"/>
      <c r="H73" s="988"/>
      <c r="I73" s="988"/>
      <c r="J73" s="988"/>
      <c r="K73" s="988"/>
      <c r="L73" s="988"/>
      <c r="M73" s="988"/>
      <c r="N73" s="988"/>
      <c r="O73" s="988"/>
      <c r="P73" s="989"/>
      <c r="Q73" s="990">
        <v>56</v>
      </c>
      <c r="R73" s="984"/>
      <c r="S73" s="984"/>
      <c r="T73" s="984"/>
      <c r="U73" s="984"/>
      <c r="V73" s="984">
        <v>53</v>
      </c>
      <c r="W73" s="984"/>
      <c r="X73" s="984"/>
      <c r="Y73" s="984"/>
      <c r="Z73" s="984"/>
      <c r="AA73" s="984">
        <v>3</v>
      </c>
      <c r="AB73" s="984"/>
      <c r="AC73" s="984"/>
      <c r="AD73" s="984"/>
      <c r="AE73" s="984"/>
      <c r="AF73" s="984">
        <v>3</v>
      </c>
      <c r="AG73" s="984"/>
      <c r="AH73" s="984"/>
      <c r="AI73" s="984"/>
      <c r="AJ73" s="984"/>
      <c r="AK73" s="984">
        <v>8</v>
      </c>
      <c r="AL73" s="984"/>
      <c r="AM73" s="984"/>
      <c r="AN73" s="984"/>
      <c r="AO73" s="984"/>
      <c r="AP73" s="984" t="s">
        <v>488</v>
      </c>
      <c r="AQ73" s="984"/>
      <c r="AR73" s="984"/>
      <c r="AS73" s="984"/>
      <c r="AT73" s="984"/>
      <c r="AU73" s="984" t="s">
        <v>488</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5">
      <c r="A74" s="220">
        <v>7</v>
      </c>
      <c r="B74" s="987" t="s">
        <v>557</v>
      </c>
      <c r="C74" s="988"/>
      <c r="D74" s="988"/>
      <c r="E74" s="988"/>
      <c r="F74" s="988"/>
      <c r="G74" s="988"/>
      <c r="H74" s="988"/>
      <c r="I74" s="988"/>
      <c r="J74" s="988"/>
      <c r="K74" s="988"/>
      <c r="L74" s="988"/>
      <c r="M74" s="988"/>
      <c r="N74" s="988"/>
      <c r="O74" s="988"/>
      <c r="P74" s="989"/>
      <c r="Q74" s="990">
        <v>89</v>
      </c>
      <c r="R74" s="984"/>
      <c r="S74" s="984"/>
      <c r="T74" s="984"/>
      <c r="U74" s="984"/>
      <c r="V74" s="984">
        <v>89</v>
      </c>
      <c r="W74" s="984"/>
      <c r="X74" s="984"/>
      <c r="Y74" s="984"/>
      <c r="Z74" s="984"/>
      <c r="AA74" s="984">
        <v>0</v>
      </c>
      <c r="AB74" s="984"/>
      <c r="AC74" s="984"/>
      <c r="AD74" s="984"/>
      <c r="AE74" s="984"/>
      <c r="AF74" s="984">
        <v>0</v>
      </c>
      <c r="AG74" s="984"/>
      <c r="AH74" s="984"/>
      <c r="AI74" s="984"/>
      <c r="AJ74" s="984"/>
      <c r="AK74" s="984">
        <v>0</v>
      </c>
      <c r="AL74" s="984"/>
      <c r="AM74" s="984"/>
      <c r="AN74" s="984"/>
      <c r="AO74" s="984"/>
      <c r="AP74" s="984" t="s">
        <v>488</v>
      </c>
      <c r="AQ74" s="984"/>
      <c r="AR74" s="984"/>
      <c r="AS74" s="984"/>
      <c r="AT74" s="984"/>
      <c r="AU74" s="984" t="s">
        <v>488</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5">
      <c r="A75" s="220">
        <v>8</v>
      </c>
      <c r="B75" s="987" t="s">
        <v>558</v>
      </c>
      <c r="C75" s="988"/>
      <c r="D75" s="988"/>
      <c r="E75" s="988"/>
      <c r="F75" s="988"/>
      <c r="G75" s="988"/>
      <c r="H75" s="988"/>
      <c r="I75" s="988"/>
      <c r="J75" s="988"/>
      <c r="K75" s="988"/>
      <c r="L75" s="988"/>
      <c r="M75" s="988"/>
      <c r="N75" s="988"/>
      <c r="O75" s="988"/>
      <c r="P75" s="989"/>
      <c r="Q75" s="991">
        <v>10820</v>
      </c>
      <c r="R75" s="992"/>
      <c r="S75" s="992"/>
      <c r="T75" s="992"/>
      <c r="U75" s="993"/>
      <c r="V75" s="994">
        <v>10371</v>
      </c>
      <c r="W75" s="992"/>
      <c r="X75" s="992"/>
      <c r="Y75" s="992"/>
      <c r="Z75" s="993"/>
      <c r="AA75" s="994">
        <v>450</v>
      </c>
      <c r="AB75" s="992"/>
      <c r="AC75" s="992"/>
      <c r="AD75" s="992"/>
      <c r="AE75" s="993"/>
      <c r="AF75" s="994">
        <v>450</v>
      </c>
      <c r="AG75" s="992"/>
      <c r="AH75" s="992"/>
      <c r="AI75" s="992"/>
      <c r="AJ75" s="993"/>
      <c r="AK75" s="994">
        <v>1625</v>
      </c>
      <c r="AL75" s="992"/>
      <c r="AM75" s="992"/>
      <c r="AN75" s="992"/>
      <c r="AO75" s="993"/>
      <c r="AP75" s="994" t="s">
        <v>488</v>
      </c>
      <c r="AQ75" s="992"/>
      <c r="AR75" s="992"/>
      <c r="AS75" s="992"/>
      <c r="AT75" s="993"/>
      <c r="AU75" s="994" t="s">
        <v>488</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5">
      <c r="A76" s="220">
        <v>9</v>
      </c>
      <c r="B76" s="987" t="s">
        <v>559</v>
      </c>
      <c r="C76" s="988"/>
      <c r="D76" s="988"/>
      <c r="E76" s="988"/>
      <c r="F76" s="988"/>
      <c r="G76" s="988"/>
      <c r="H76" s="988"/>
      <c r="I76" s="988"/>
      <c r="J76" s="988"/>
      <c r="K76" s="988"/>
      <c r="L76" s="988"/>
      <c r="M76" s="988"/>
      <c r="N76" s="988"/>
      <c r="O76" s="988"/>
      <c r="P76" s="989"/>
      <c r="Q76" s="991">
        <v>127</v>
      </c>
      <c r="R76" s="992"/>
      <c r="S76" s="992"/>
      <c r="T76" s="992"/>
      <c r="U76" s="993"/>
      <c r="V76" s="994">
        <v>122</v>
      </c>
      <c r="W76" s="992"/>
      <c r="X76" s="992"/>
      <c r="Y76" s="992"/>
      <c r="Z76" s="993"/>
      <c r="AA76" s="994">
        <v>5</v>
      </c>
      <c r="AB76" s="992"/>
      <c r="AC76" s="992"/>
      <c r="AD76" s="992"/>
      <c r="AE76" s="993"/>
      <c r="AF76" s="994">
        <v>5</v>
      </c>
      <c r="AG76" s="992"/>
      <c r="AH76" s="992"/>
      <c r="AI76" s="992"/>
      <c r="AJ76" s="993"/>
      <c r="AK76" s="994">
        <v>40</v>
      </c>
      <c r="AL76" s="992"/>
      <c r="AM76" s="992"/>
      <c r="AN76" s="992"/>
      <c r="AO76" s="993"/>
      <c r="AP76" s="994" t="s">
        <v>488</v>
      </c>
      <c r="AQ76" s="992"/>
      <c r="AR76" s="992"/>
      <c r="AS76" s="992"/>
      <c r="AT76" s="993"/>
      <c r="AU76" s="994" t="s">
        <v>488</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5">
      <c r="A77" s="220">
        <v>10</v>
      </c>
      <c r="B77" s="987" t="s">
        <v>560</v>
      </c>
      <c r="C77" s="988"/>
      <c r="D77" s="988"/>
      <c r="E77" s="988"/>
      <c r="F77" s="988"/>
      <c r="G77" s="988"/>
      <c r="H77" s="988"/>
      <c r="I77" s="988"/>
      <c r="J77" s="988"/>
      <c r="K77" s="988"/>
      <c r="L77" s="988"/>
      <c r="M77" s="988"/>
      <c r="N77" s="988"/>
      <c r="O77" s="988"/>
      <c r="P77" s="989"/>
      <c r="Q77" s="991">
        <v>140745</v>
      </c>
      <c r="R77" s="992"/>
      <c r="S77" s="992"/>
      <c r="T77" s="992"/>
      <c r="U77" s="993"/>
      <c r="V77" s="994">
        <v>139623</v>
      </c>
      <c r="W77" s="992"/>
      <c r="X77" s="992"/>
      <c r="Y77" s="992"/>
      <c r="Z77" s="993"/>
      <c r="AA77" s="994">
        <v>1121</v>
      </c>
      <c r="AB77" s="992"/>
      <c r="AC77" s="992"/>
      <c r="AD77" s="992"/>
      <c r="AE77" s="993"/>
      <c r="AF77" s="994">
        <v>1121</v>
      </c>
      <c r="AG77" s="992"/>
      <c r="AH77" s="992"/>
      <c r="AI77" s="992"/>
      <c r="AJ77" s="993"/>
      <c r="AK77" s="994">
        <v>773</v>
      </c>
      <c r="AL77" s="992"/>
      <c r="AM77" s="992"/>
      <c r="AN77" s="992"/>
      <c r="AO77" s="993"/>
      <c r="AP77" s="994" t="s">
        <v>488</v>
      </c>
      <c r="AQ77" s="992"/>
      <c r="AR77" s="992"/>
      <c r="AS77" s="992"/>
      <c r="AT77" s="993"/>
      <c r="AU77" s="994" t="s">
        <v>488</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5">
      <c r="A78" s="220">
        <v>11</v>
      </c>
      <c r="B78" s="987" t="s">
        <v>561</v>
      </c>
      <c r="C78" s="988"/>
      <c r="D78" s="988"/>
      <c r="E78" s="988"/>
      <c r="F78" s="988"/>
      <c r="G78" s="988"/>
      <c r="H78" s="988"/>
      <c r="I78" s="988"/>
      <c r="J78" s="988"/>
      <c r="K78" s="988"/>
      <c r="L78" s="988"/>
      <c r="M78" s="988"/>
      <c r="N78" s="988"/>
      <c r="O78" s="988"/>
      <c r="P78" s="989"/>
      <c r="Q78" s="990">
        <v>2877</v>
      </c>
      <c r="R78" s="984"/>
      <c r="S78" s="984"/>
      <c r="T78" s="984"/>
      <c r="U78" s="984"/>
      <c r="V78" s="984">
        <v>2785</v>
      </c>
      <c r="W78" s="984"/>
      <c r="X78" s="984"/>
      <c r="Y78" s="984"/>
      <c r="Z78" s="984"/>
      <c r="AA78" s="984">
        <v>92</v>
      </c>
      <c r="AB78" s="984"/>
      <c r="AC78" s="984"/>
      <c r="AD78" s="984"/>
      <c r="AE78" s="984"/>
      <c r="AF78" s="984">
        <v>92</v>
      </c>
      <c r="AG78" s="984"/>
      <c r="AH78" s="984"/>
      <c r="AI78" s="984"/>
      <c r="AJ78" s="984"/>
      <c r="AK78" s="984">
        <v>0</v>
      </c>
      <c r="AL78" s="984"/>
      <c r="AM78" s="984"/>
      <c r="AN78" s="984"/>
      <c r="AO78" s="984"/>
      <c r="AP78" s="984" t="s">
        <v>488</v>
      </c>
      <c r="AQ78" s="984"/>
      <c r="AR78" s="984"/>
      <c r="AS78" s="984"/>
      <c r="AT78" s="984"/>
      <c r="AU78" s="984" t="s">
        <v>488</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5">
      <c r="A79" s="220">
        <v>12</v>
      </c>
      <c r="B79" s="987" t="s">
        <v>562</v>
      </c>
      <c r="C79" s="988"/>
      <c r="D79" s="988"/>
      <c r="E79" s="988"/>
      <c r="F79" s="988"/>
      <c r="G79" s="988"/>
      <c r="H79" s="988"/>
      <c r="I79" s="988"/>
      <c r="J79" s="988"/>
      <c r="K79" s="988"/>
      <c r="L79" s="988"/>
      <c r="M79" s="988"/>
      <c r="N79" s="988"/>
      <c r="O79" s="988"/>
      <c r="P79" s="989"/>
      <c r="Q79" s="990">
        <v>21</v>
      </c>
      <c r="R79" s="984"/>
      <c r="S79" s="984"/>
      <c r="T79" s="984"/>
      <c r="U79" s="984"/>
      <c r="V79" s="984">
        <v>20</v>
      </c>
      <c r="W79" s="984"/>
      <c r="X79" s="984"/>
      <c r="Y79" s="984"/>
      <c r="Z79" s="984"/>
      <c r="AA79" s="984">
        <v>0</v>
      </c>
      <c r="AB79" s="984"/>
      <c r="AC79" s="984"/>
      <c r="AD79" s="984"/>
      <c r="AE79" s="984"/>
      <c r="AF79" s="984">
        <v>0</v>
      </c>
      <c r="AG79" s="984"/>
      <c r="AH79" s="984"/>
      <c r="AI79" s="984"/>
      <c r="AJ79" s="984"/>
      <c r="AK79" s="984">
        <v>0</v>
      </c>
      <c r="AL79" s="984"/>
      <c r="AM79" s="984"/>
      <c r="AN79" s="984"/>
      <c r="AO79" s="984"/>
      <c r="AP79" s="984" t="s">
        <v>488</v>
      </c>
      <c r="AQ79" s="984"/>
      <c r="AR79" s="984"/>
      <c r="AS79" s="984"/>
      <c r="AT79" s="984"/>
      <c r="AU79" s="984" t="s">
        <v>488</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5">
      <c r="A80" s="220">
        <v>13</v>
      </c>
      <c r="B80" s="987" t="s">
        <v>563</v>
      </c>
      <c r="C80" s="988"/>
      <c r="D80" s="988"/>
      <c r="E80" s="988"/>
      <c r="F80" s="988"/>
      <c r="G80" s="988"/>
      <c r="H80" s="988"/>
      <c r="I80" s="988"/>
      <c r="J80" s="988"/>
      <c r="K80" s="988"/>
      <c r="L80" s="988"/>
      <c r="M80" s="988"/>
      <c r="N80" s="988"/>
      <c r="O80" s="988"/>
      <c r="P80" s="989"/>
      <c r="Q80" s="990">
        <v>1775</v>
      </c>
      <c r="R80" s="984"/>
      <c r="S80" s="984"/>
      <c r="T80" s="984"/>
      <c r="U80" s="984"/>
      <c r="V80" s="984">
        <v>1614</v>
      </c>
      <c r="W80" s="984"/>
      <c r="X80" s="984"/>
      <c r="Y80" s="984"/>
      <c r="Z80" s="984"/>
      <c r="AA80" s="984">
        <v>161</v>
      </c>
      <c r="AB80" s="984"/>
      <c r="AC80" s="984"/>
      <c r="AD80" s="984"/>
      <c r="AE80" s="984"/>
      <c r="AF80" s="984">
        <v>161</v>
      </c>
      <c r="AG80" s="984"/>
      <c r="AH80" s="984"/>
      <c r="AI80" s="984"/>
      <c r="AJ80" s="984"/>
      <c r="AK80" s="984">
        <v>0</v>
      </c>
      <c r="AL80" s="984"/>
      <c r="AM80" s="984"/>
      <c r="AN80" s="984"/>
      <c r="AO80" s="984"/>
      <c r="AP80" s="984">
        <v>10221</v>
      </c>
      <c r="AQ80" s="984"/>
      <c r="AR80" s="984"/>
      <c r="AS80" s="984"/>
      <c r="AT80" s="984"/>
      <c r="AU80" s="984">
        <v>1705</v>
      </c>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3">
      <c r="A88" s="222" t="s">
        <v>378</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7754</v>
      </c>
      <c r="AG88" s="972"/>
      <c r="AH88" s="972"/>
      <c r="AI88" s="972"/>
      <c r="AJ88" s="972"/>
      <c r="AK88" s="976"/>
      <c r="AL88" s="976"/>
      <c r="AM88" s="976"/>
      <c r="AN88" s="976"/>
      <c r="AO88" s="976"/>
      <c r="AP88" s="972">
        <v>16900</v>
      </c>
      <c r="AQ88" s="972"/>
      <c r="AR88" s="972"/>
      <c r="AS88" s="972"/>
      <c r="AT88" s="972"/>
      <c r="AU88" s="972">
        <v>2245</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3">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256</v>
      </c>
      <c r="CS102" s="966"/>
      <c r="CT102" s="966"/>
      <c r="CU102" s="966"/>
      <c r="CV102" s="967"/>
      <c r="CW102" s="965" t="s">
        <v>550</v>
      </c>
      <c r="CX102" s="966"/>
      <c r="CY102" s="966"/>
      <c r="CZ102" s="966"/>
      <c r="DA102" s="967"/>
      <c r="DB102" s="965" t="s">
        <v>550</v>
      </c>
      <c r="DC102" s="966"/>
      <c r="DD102" s="966"/>
      <c r="DE102" s="966"/>
      <c r="DF102" s="967"/>
      <c r="DG102" s="965" t="s">
        <v>550</v>
      </c>
      <c r="DH102" s="966"/>
      <c r="DI102" s="966"/>
      <c r="DJ102" s="966"/>
      <c r="DK102" s="967"/>
      <c r="DL102" s="965" t="s">
        <v>550</v>
      </c>
      <c r="DM102" s="966"/>
      <c r="DN102" s="966"/>
      <c r="DO102" s="966"/>
      <c r="DP102" s="967"/>
      <c r="DQ102" s="965" t="s">
        <v>550</v>
      </c>
      <c r="DR102" s="966"/>
      <c r="DS102" s="966"/>
      <c r="DT102" s="966"/>
      <c r="DU102" s="967"/>
      <c r="DV102" s="950"/>
      <c r="DW102" s="951"/>
      <c r="DX102" s="951"/>
      <c r="DY102" s="951"/>
      <c r="DZ102" s="952"/>
      <c r="EA102" s="212"/>
    </row>
    <row r="103" spans="1:131" ht="26.25" customHeight="1" x14ac:dyDescent="0.2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5">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25">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1673893</v>
      </c>
      <c r="AB110" s="902"/>
      <c r="AC110" s="902"/>
      <c r="AD110" s="902"/>
      <c r="AE110" s="903"/>
      <c r="AF110" s="904">
        <v>1667011</v>
      </c>
      <c r="AG110" s="902"/>
      <c r="AH110" s="902"/>
      <c r="AI110" s="902"/>
      <c r="AJ110" s="903"/>
      <c r="AK110" s="904">
        <v>1509238</v>
      </c>
      <c r="AL110" s="902"/>
      <c r="AM110" s="902"/>
      <c r="AN110" s="902"/>
      <c r="AO110" s="903"/>
      <c r="AP110" s="905">
        <v>21.9</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15839859</v>
      </c>
      <c r="BR110" s="855"/>
      <c r="BS110" s="855"/>
      <c r="BT110" s="855"/>
      <c r="BU110" s="855"/>
      <c r="BV110" s="855">
        <v>14573354</v>
      </c>
      <c r="BW110" s="855"/>
      <c r="BX110" s="855"/>
      <c r="BY110" s="855"/>
      <c r="BZ110" s="855"/>
      <c r="CA110" s="855">
        <v>13559317</v>
      </c>
      <c r="CB110" s="855"/>
      <c r="CC110" s="855"/>
      <c r="CD110" s="855"/>
      <c r="CE110" s="855"/>
      <c r="CF110" s="879">
        <v>196.9</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1559021</v>
      </c>
      <c r="DH110" s="855"/>
      <c r="DI110" s="855"/>
      <c r="DJ110" s="855"/>
      <c r="DK110" s="855"/>
      <c r="DL110" s="855">
        <v>2431706</v>
      </c>
      <c r="DM110" s="855"/>
      <c r="DN110" s="855"/>
      <c r="DO110" s="855"/>
      <c r="DP110" s="855"/>
      <c r="DQ110" s="855">
        <v>2190200</v>
      </c>
      <c r="DR110" s="855"/>
      <c r="DS110" s="855"/>
      <c r="DT110" s="855"/>
      <c r="DU110" s="855"/>
      <c r="DV110" s="856">
        <v>31.8</v>
      </c>
      <c r="DW110" s="856"/>
      <c r="DX110" s="856"/>
      <c r="DY110" s="856"/>
      <c r="DZ110" s="857"/>
    </row>
    <row r="111" spans="1:131" s="212" customFormat="1" ht="26.25" customHeight="1" x14ac:dyDescent="0.25">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1574021</v>
      </c>
      <c r="BR111" s="830"/>
      <c r="BS111" s="830"/>
      <c r="BT111" s="830"/>
      <c r="BU111" s="830"/>
      <c r="BV111" s="830">
        <v>2441706</v>
      </c>
      <c r="BW111" s="830"/>
      <c r="BX111" s="830"/>
      <c r="BY111" s="830"/>
      <c r="BZ111" s="830"/>
      <c r="CA111" s="830">
        <v>2195200</v>
      </c>
      <c r="CB111" s="830"/>
      <c r="CC111" s="830"/>
      <c r="CD111" s="830"/>
      <c r="CE111" s="830"/>
      <c r="CF111" s="888">
        <v>31.9</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5">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5831479</v>
      </c>
      <c r="BR112" s="830"/>
      <c r="BS112" s="830"/>
      <c r="BT112" s="830"/>
      <c r="BU112" s="830"/>
      <c r="BV112" s="830">
        <v>5905771</v>
      </c>
      <c r="BW112" s="830"/>
      <c r="BX112" s="830"/>
      <c r="BY112" s="830"/>
      <c r="BZ112" s="830"/>
      <c r="CA112" s="830">
        <v>6163194</v>
      </c>
      <c r="CB112" s="830"/>
      <c r="CC112" s="830"/>
      <c r="CD112" s="830"/>
      <c r="CE112" s="830"/>
      <c r="CF112" s="888">
        <v>89.5</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5">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359742</v>
      </c>
      <c r="AB113" s="932"/>
      <c r="AC113" s="932"/>
      <c r="AD113" s="932"/>
      <c r="AE113" s="933"/>
      <c r="AF113" s="934">
        <v>367331</v>
      </c>
      <c r="AG113" s="932"/>
      <c r="AH113" s="932"/>
      <c r="AI113" s="932"/>
      <c r="AJ113" s="933"/>
      <c r="AK113" s="934">
        <v>429201</v>
      </c>
      <c r="AL113" s="932"/>
      <c r="AM113" s="932"/>
      <c r="AN113" s="932"/>
      <c r="AO113" s="933"/>
      <c r="AP113" s="935">
        <v>6.2</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586387</v>
      </c>
      <c r="BR113" s="830"/>
      <c r="BS113" s="830"/>
      <c r="BT113" s="830"/>
      <c r="BU113" s="830"/>
      <c r="BV113" s="830">
        <v>1976896</v>
      </c>
      <c r="BW113" s="830"/>
      <c r="BX113" s="830"/>
      <c r="BY113" s="830"/>
      <c r="BZ113" s="830"/>
      <c r="CA113" s="830">
        <v>2245928</v>
      </c>
      <c r="CB113" s="830"/>
      <c r="CC113" s="830"/>
      <c r="CD113" s="830"/>
      <c r="CE113" s="830"/>
      <c r="CF113" s="888">
        <v>32.6</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5">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20753</v>
      </c>
      <c r="AB114" s="793"/>
      <c r="AC114" s="793"/>
      <c r="AD114" s="793"/>
      <c r="AE114" s="794"/>
      <c r="AF114" s="795">
        <v>23007</v>
      </c>
      <c r="AG114" s="793"/>
      <c r="AH114" s="793"/>
      <c r="AI114" s="793"/>
      <c r="AJ114" s="794"/>
      <c r="AK114" s="795">
        <v>25923</v>
      </c>
      <c r="AL114" s="793"/>
      <c r="AM114" s="793"/>
      <c r="AN114" s="793"/>
      <c r="AO114" s="794"/>
      <c r="AP114" s="837">
        <v>0.4</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1129534</v>
      </c>
      <c r="BR114" s="830"/>
      <c r="BS114" s="830"/>
      <c r="BT114" s="830"/>
      <c r="BU114" s="830"/>
      <c r="BV114" s="830">
        <v>1448846</v>
      </c>
      <c r="BW114" s="830"/>
      <c r="BX114" s="830"/>
      <c r="BY114" s="830"/>
      <c r="BZ114" s="830"/>
      <c r="CA114" s="830">
        <v>1013647</v>
      </c>
      <c r="CB114" s="830"/>
      <c r="CC114" s="830"/>
      <c r="CD114" s="830"/>
      <c r="CE114" s="830"/>
      <c r="CF114" s="888">
        <v>14.7</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5">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79809</v>
      </c>
      <c r="AB115" s="932"/>
      <c r="AC115" s="932"/>
      <c r="AD115" s="932"/>
      <c r="AE115" s="933"/>
      <c r="AF115" s="934">
        <v>73476</v>
      </c>
      <c r="AG115" s="932"/>
      <c r="AH115" s="932"/>
      <c r="AI115" s="932"/>
      <c r="AJ115" s="933"/>
      <c r="AK115" s="934">
        <v>73476</v>
      </c>
      <c r="AL115" s="932"/>
      <c r="AM115" s="932"/>
      <c r="AN115" s="932"/>
      <c r="AO115" s="933"/>
      <c r="AP115" s="935">
        <v>1.1000000000000001</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5">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15000</v>
      </c>
      <c r="DH116" s="793"/>
      <c r="DI116" s="793"/>
      <c r="DJ116" s="793"/>
      <c r="DK116" s="794"/>
      <c r="DL116" s="795">
        <v>10000</v>
      </c>
      <c r="DM116" s="793"/>
      <c r="DN116" s="793"/>
      <c r="DO116" s="793"/>
      <c r="DP116" s="794"/>
      <c r="DQ116" s="795">
        <v>5000</v>
      </c>
      <c r="DR116" s="793"/>
      <c r="DS116" s="793"/>
      <c r="DT116" s="793"/>
      <c r="DU116" s="794"/>
      <c r="DV116" s="837">
        <v>0.1</v>
      </c>
      <c r="DW116" s="838"/>
      <c r="DX116" s="838"/>
      <c r="DY116" s="838"/>
      <c r="DZ116" s="839"/>
    </row>
    <row r="117" spans="1:130" s="212" customFormat="1" ht="26.25" customHeight="1" x14ac:dyDescent="0.2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2134197</v>
      </c>
      <c r="AB117" s="916"/>
      <c r="AC117" s="916"/>
      <c r="AD117" s="916"/>
      <c r="AE117" s="917"/>
      <c r="AF117" s="918">
        <v>2130825</v>
      </c>
      <c r="AG117" s="916"/>
      <c r="AH117" s="916"/>
      <c r="AI117" s="916"/>
      <c r="AJ117" s="917"/>
      <c r="AK117" s="918">
        <v>2037838</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5">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5">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68473</v>
      </c>
      <c r="AB119" s="902"/>
      <c r="AC119" s="902"/>
      <c r="AD119" s="902"/>
      <c r="AE119" s="903"/>
      <c r="AF119" s="904">
        <v>68476</v>
      </c>
      <c r="AG119" s="902"/>
      <c r="AH119" s="902"/>
      <c r="AI119" s="902"/>
      <c r="AJ119" s="903"/>
      <c r="AK119" s="904">
        <v>68476</v>
      </c>
      <c r="AL119" s="902"/>
      <c r="AM119" s="902"/>
      <c r="AN119" s="902"/>
      <c r="AO119" s="903"/>
      <c r="AP119" s="905">
        <v>1</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443</v>
      </c>
      <c r="BP119" s="891"/>
      <c r="BQ119" s="892">
        <v>24961280</v>
      </c>
      <c r="BR119" s="858"/>
      <c r="BS119" s="858"/>
      <c r="BT119" s="858"/>
      <c r="BU119" s="858"/>
      <c r="BV119" s="858">
        <v>26346573</v>
      </c>
      <c r="BW119" s="858"/>
      <c r="BX119" s="858"/>
      <c r="BY119" s="858"/>
      <c r="BZ119" s="858"/>
      <c r="CA119" s="858">
        <v>25177286</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25">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10359489</v>
      </c>
      <c r="BR120" s="855"/>
      <c r="BS120" s="855"/>
      <c r="BT120" s="855"/>
      <c r="BU120" s="855"/>
      <c r="BV120" s="855">
        <v>10150595</v>
      </c>
      <c r="BW120" s="855"/>
      <c r="BX120" s="855"/>
      <c r="BY120" s="855"/>
      <c r="BZ120" s="855"/>
      <c r="CA120" s="855">
        <v>11434309</v>
      </c>
      <c r="CB120" s="855"/>
      <c r="CC120" s="855"/>
      <c r="CD120" s="855"/>
      <c r="CE120" s="855"/>
      <c r="CF120" s="879">
        <v>166</v>
      </c>
      <c r="CG120" s="880"/>
      <c r="CH120" s="880"/>
      <c r="CI120" s="880"/>
      <c r="CJ120" s="880"/>
      <c r="CK120" s="881" t="s">
        <v>447</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t="s">
        <v>121</v>
      </c>
      <c r="DH120" s="855"/>
      <c r="DI120" s="855"/>
      <c r="DJ120" s="855"/>
      <c r="DK120" s="855"/>
      <c r="DL120" s="855" t="s">
        <v>121</v>
      </c>
      <c r="DM120" s="855"/>
      <c r="DN120" s="855"/>
      <c r="DO120" s="855"/>
      <c r="DP120" s="855"/>
      <c r="DQ120" s="855">
        <v>6163194</v>
      </c>
      <c r="DR120" s="855"/>
      <c r="DS120" s="855"/>
      <c r="DT120" s="855"/>
      <c r="DU120" s="855"/>
      <c r="DV120" s="856">
        <v>89.5</v>
      </c>
      <c r="DW120" s="856"/>
      <c r="DX120" s="856"/>
      <c r="DY120" s="856"/>
      <c r="DZ120" s="857"/>
    </row>
    <row r="121" spans="1:130" s="212" customFormat="1" ht="26.25" customHeight="1" x14ac:dyDescent="0.25">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6336</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2318414</v>
      </c>
      <c r="BR121" s="830"/>
      <c r="BS121" s="830"/>
      <c r="BT121" s="830"/>
      <c r="BU121" s="830"/>
      <c r="BV121" s="830">
        <v>2270027</v>
      </c>
      <c r="BW121" s="830"/>
      <c r="BX121" s="830"/>
      <c r="BY121" s="830"/>
      <c r="BZ121" s="830"/>
      <c r="CA121" s="830">
        <v>2197198</v>
      </c>
      <c r="CB121" s="830"/>
      <c r="CC121" s="830"/>
      <c r="CD121" s="830"/>
      <c r="CE121" s="830"/>
      <c r="CF121" s="888">
        <v>31.9</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t="s">
        <v>121</v>
      </c>
      <c r="DM121" s="830"/>
      <c r="DN121" s="830"/>
      <c r="DO121" s="830"/>
      <c r="DP121" s="830"/>
      <c r="DQ121" s="830" t="s">
        <v>121</v>
      </c>
      <c r="DR121" s="830"/>
      <c r="DS121" s="830"/>
      <c r="DT121" s="830"/>
      <c r="DU121" s="830"/>
      <c r="DV121" s="807" t="s">
        <v>121</v>
      </c>
      <c r="DW121" s="807"/>
      <c r="DX121" s="807"/>
      <c r="DY121" s="807"/>
      <c r="DZ121" s="808"/>
    </row>
    <row r="122" spans="1:130" s="212" customFormat="1" ht="26.25" customHeight="1" x14ac:dyDescent="0.25">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13416824</v>
      </c>
      <c r="BR122" s="858"/>
      <c r="BS122" s="858"/>
      <c r="BT122" s="858"/>
      <c r="BU122" s="858"/>
      <c r="BV122" s="858">
        <v>12870689</v>
      </c>
      <c r="BW122" s="858"/>
      <c r="BX122" s="858"/>
      <c r="BY122" s="858"/>
      <c r="BZ122" s="858"/>
      <c r="CA122" s="858">
        <v>12013301</v>
      </c>
      <c r="CB122" s="858"/>
      <c r="CC122" s="858"/>
      <c r="CD122" s="858"/>
      <c r="CE122" s="858"/>
      <c r="CF122" s="859">
        <v>174.5</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25">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5000</v>
      </c>
      <c r="AB123" s="793"/>
      <c r="AC123" s="793"/>
      <c r="AD123" s="793"/>
      <c r="AE123" s="794"/>
      <c r="AF123" s="795">
        <v>5000</v>
      </c>
      <c r="AG123" s="793"/>
      <c r="AH123" s="793"/>
      <c r="AI123" s="793"/>
      <c r="AJ123" s="794"/>
      <c r="AK123" s="795">
        <v>5000</v>
      </c>
      <c r="AL123" s="793"/>
      <c r="AM123" s="793"/>
      <c r="AN123" s="793"/>
      <c r="AO123" s="794"/>
      <c r="AP123" s="837">
        <v>0.1</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451</v>
      </c>
      <c r="BP123" s="891"/>
      <c r="BQ123" s="845">
        <v>26094727</v>
      </c>
      <c r="BR123" s="846"/>
      <c r="BS123" s="846"/>
      <c r="BT123" s="846"/>
      <c r="BU123" s="846"/>
      <c r="BV123" s="846">
        <v>25291311</v>
      </c>
      <c r="BW123" s="846"/>
      <c r="BX123" s="846"/>
      <c r="BY123" s="846"/>
      <c r="BZ123" s="846"/>
      <c r="CA123" s="846">
        <v>25644808</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v>24175</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3">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v>15.8</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5807304</v>
      </c>
      <c r="DH124" s="777"/>
      <c r="DI124" s="777"/>
      <c r="DJ124" s="777"/>
      <c r="DK124" s="778"/>
      <c r="DL124" s="779">
        <v>5905771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5">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3">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5">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3">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125724</v>
      </c>
      <c r="AB128" s="814"/>
      <c r="AC128" s="814"/>
      <c r="AD128" s="814"/>
      <c r="AE128" s="815"/>
      <c r="AF128" s="816">
        <v>108901</v>
      </c>
      <c r="AG128" s="814"/>
      <c r="AH128" s="814"/>
      <c r="AI128" s="814"/>
      <c r="AJ128" s="815"/>
      <c r="AK128" s="816">
        <v>123335</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121</v>
      </c>
      <c r="BG128" s="800"/>
      <c r="BH128" s="800"/>
      <c r="BI128" s="800"/>
      <c r="BJ128" s="800"/>
      <c r="BK128" s="800"/>
      <c r="BL128" s="823"/>
      <c r="BM128" s="799">
        <v>13.71</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7785374</v>
      </c>
      <c r="AB129" s="793"/>
      <c r="AC129" s="793"/>
      <c r="AD129" s="793"/>
      <c r="AE129" s="794"/>
      <c r="AF129" s="795">
        <v>7981058</v>
      </c>
      <c r="AG129" s="793"/>
      <c r="AH129" s="793"/>
      <c r="AI129" s="793"/>
      <c r="AJ129" s="794"/>
      <c r="AK129" s="795">
        <v>8172292</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121</v>
      </c>
      <c r="BG129" s="784"/>
      <c r="BH129" s="784"/>
      <c r="BI129" s="784"/>
      <c r="BJ129" s="784"/>
      <c r="BK129" s="784"/>
      <c r="BL129" s="785"/>
      <c r="BM129" s="783">
        <v>18.71</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1364789</v>
      </c>
      <c r="AB130" s="793"/>
      <c r="AC130" s="793"/>
      <c r="AD130" s="793"/>
      <c r="AE130" s="794"/>
      <c r="AF130" s="795">
        <v>1334633</v>
      </c>
      <c r="AG130" s="793"/>
      <c r="AH130" s="793"/>
      <c r="AI130" s="793"/>
      <c r="AJ130" s="794"/>
      <c r="AK130" s="795">
        <v>1285930</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9.8000000000000007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6420585</v>
      </c>
      <c r="AB131" s="777"/>
      <c r="AC131" s="777"/>
      <c r="AD131" s="777"/>
      <c r="AE131" s="778"/>
      <c r="AF131" s="779">
        <v>6646425</v>
      </c>
      <c r="AG131" s="777"/>
      <c r="AH131" s="777"/>
      <c r="AI131" s="777"/>
      <c r="AJ131" s="778"/>
      <c r="AK131" s="779">
        <v>6886362</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10.02531701</v>
      </c>
      <c r="AB132" s="758"/>
      <c r="AC132" s="758"/>
      <c r="AD132" s="758"/>
      <c r="AE132" s="759"/>
      <c r="AF132" s="760">
        <v>10.340762140000001</v>
      </c>
      <c r="AG132" s="758"/>
      <c r="AH132" s="758"/>
      <c r="AI132" s="758"/>
      <c r="AJ132" s="759"/>
      <c r="AK132" s="760">
        <v>9.1277949080000003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9.6</v>
      </c>
      <c r="AB133" s="737"/>
      <c r="AC133" s="737"/>
      <c r="AD133" s="737"/>
      <c r="AE133" s="738"/>
      <c r="AF133" s="736">
        <v>10</v>
      </c>
      <c r="AG133" s="737"/>
      <c r="AH133" s="737"/>
      <c r="AI133" s="737"/>
      <c r="AJ133" s="738"/>
      <c r="AK133" s="736">
        <v>9.8000000000000007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58MgMJvr4+GJJheELIT9pS19tfsWIXTrI0ajMU5FL3/pyV0QdWQfEqJ2IXr6KtPoemfyoOxbjU4A2gB9wyuqA==" saltValue="z+uu0hFt5GkvgUbZdrdkP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115" zoomScaleNormal="85" zoomScaleSheetLayoutView="115"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477</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2vCblbd5sIcRU76JqqaQ3cL5wIZofoTYpDr2ahTy+edPYTp7Ouvxa6zMtclSDPdoDQId7eCOqQ+BTWFzmeaQBA==" saltValue="U2nM/fpzhekRUhxSYxDDJ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ItE1oD4v4t9QUILE5bHfkGp4zHCsL0t6jJsGUHRf6wzt1ZZDMO8wnroOfnAYaaz3CUw8p4Kkc48pTfiMfoNTEQ==" saltValue="e7FEoevmA18xOrrjP9LpgQ=="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479</v>
      </c>
      <c r="AL6" s="248"/>
      <c r="AM6" s="248"/>
      <c r="AN6" s="248"/>
    </row>
    <row r="7" spans="1:46" ht="13.5" customHeight="1" x14ac:dyDescent="0.25">
      <c r="A7" s="247"/>
      <c r="AK7" s="250"/>
      <c r="AL7" s="251"/>
      <c r="AM7" s="251"/>
      <c r="AN7" s="252"/>
      <c r="AO7" s="1131" t="s">
        <v>480</v>
      </c>
      <c r="AP7" s="253"/>
      <c r="AQ7" s="254" t="s">
        <v>481</v>
      </c>
      <c r="AR7" s="255"/>
    </row>
    <row r="8" spans="1:46" ht="12.75" x14ac:dyDescent="0.25">
      <c r="A8" s="247"/>
      <c r="AK8" s="256"/>
      <c r="AL8" s="257"/>
      <c r="AM8" s="257"/>
      <c r="AN8" s="258"/>
      <c r="AO8" s="1132"/>
      <c r="AP8" s="259" t="s">
        <v>482</v>
      </c>
      <c r="AQ8" s="260" t="s">
        <v>483</v>
      </c>
      <c r="AR8" s="261" t="s">
        <v>484</v>
      </c>
    </row>
    <row r="9" spans="1:46" ht="12.75" x14ac:dyDescent="0.25">
      <c r="A9" s="247"/>
      <c r="AK9" s="1143" t="s">
        <v>485</v>
      </c>
      <c r="AL9" s="1144"/>
      <c r="AM9" s="1144"/>
      <c r="AN9" s="1145"/>
      <c r="AO9" s="262">
        <v>2367102</v>
      </c>
      <c r="AP9" s="262">
        <v>91844</v>
      </c>
      <c r="AQ9" s="263">
        <v>72090</v>
      </c>
      <c r="AR9" s="264">
        <v>27.4</v>
      </c>
    </row>
    <row r="10" spans="1:46" ht="13.5" customHeight="1" x14ac:dyDescent="0.25">
      <c r="A10" s="247"/>
      <c r="AK10" s="1143" t="s">
        <v>486</v>
      </c>
      <c r="AL10" s="1144"/>
      <c r="AM10" s="1144"/>
      <c r="AN10" s="1145"/>
      <c r="AO10" s="265">
        <v>330509</v>
      </c>
      <c r="AP10" s="265">
        <v>12824</v>
      </c>
      <c r="AQ10" s="266">
        <v>9072</v>
      </c>
      <c r="AR10" s="267">
        <v>41.4</v>
      </c>
    </row>
    <row r="11" spans="1:46" ht="13.5" customHeight="1" x14ac:dyDescent="0.25">
      <c r="A11" s="247"/>
      <c r="AK11" s="1143" t="s">
        <v>487</v>
      </c>
      <c r="AL11" s="1144"/>
      <c r="AM11" s="1144"/>
      <c r="AN11" s="1145"/>
      <c r="AO11" s="265" t="s">
        <v>488</v>
      </c>
      <c r="AP11" s="265" t="s">
        <v>488</v>
      </c>
      <c r="AQ11" s="266">
        <v>383</v>
      </c>
      <c r="AR11" s="267" t="s">
        <v>488</v>
      </c>
    </row>
    <row r="12" spans="1:46" ht="13.5" customHeight="1" x14ac:dyDescent="0.25">
      <c r="A12" s="247"/>
      <c r="AK12" s="1143" t="s">
        <v>489</v>
      </c>
      <c r="AL12" s="1144"/>
      <c r="AM12" s="1144"/>
      <c r="AN12" s="1145"/>
      <c r="AO12" s="265" t="s">
        <v>488</v>
      </c>
      <c r="AP12" s="265" t="s">
        <v>488</v>
      </c>
      <c r="AQ12" s="266">
        <v>26</v>
      </c>
      <c r="AR12" s="267" t="s">
        <v>488</v>
      </c>
    </row>
    <row r="13" spans="1:46" ht="13.5" customHeight="1" x14ac:dyDescent="0.25">
      <c r="A13" s="247"/>
      <c r="AK13" s="1143" t="s">
        <v>490</v>
      </c>
      <c r="AL13" s="1144"/>
      <c r="AM13" s="1144"/>
      <c r="AN13" s="1145"/>
      <c r="AO13" s="265">
        <v>75261</v>
      </c>
      <c r="AP13" s="265">
        <v>2920</v>
      </c>
      <c r="AQ13" s="266">
        <v>2732</v>
      </c>
      <c r="AR13" s="267">
        <v>6.9</v>
      </c>
    </row>
    <row r="14" spans="1:46" ht="13.5" customHeight="1" x14ac:dyDescent="0.25">
      <c r="A14" s="247"/>
      <c r="AK14" s="1143" t="s">
        <v>491</v>
      </c>
      <c r="AL14" s="1144"/>
      <c r="AM14" s="1144"/>
      <c r="AN14" s="1145"/>
      <c r="AO14" s="265">
        <v>23655</v>
      </c>
      <c r="AP14" s="265">
        <v>918</v>
      </c>
      <c r="AQ14" s="266">
        <v>1315</v>
      </c>
      <c r="AR14" s="267">
        <v>-30.2</v>
      </c>
    </row>
    <row r="15" spans="1:46" ht="13.5" customHeight="1" x14ac:dyDescent="0.25">
      <c r="A15" s="247"/>
      <c r="AK15" s="1146" t="s">
        <v>492</v>
      </c>
      <c r="AL15" s="1147"/>
      <c r="AM15" s="1147"/>
      <c r="AN15" s="1148"/>
      <c r="AO15" s="265">
        <v>-154637</v>
      </c>
      <c r="AP15" s="265">
        <v>-6000</v>
      </c>
      <c r="AQ15" s="266">
        <v>-4107</v>
      </c>
      <c r="AR15" s="267">
        <v>46.1</v>
      </c>
    </row>
    <row r="16" spans="1:46" ht="12.75" x14ac:dyDescent="0.25">
      <c r="A16" s="247"/>
      <c r="AK16" s="1146" t="s">
        <v>178</v>
      </c>
      <c r="AL16" s="1147"/>
      <c r="AM16" s="1147"/>
      <c r="AN16" s="1148"/>
      <c r="AO16" s="265">
        <v>2641890</v>
      </c>
      <c r="AP16" s="265">
        <v>102506</v>
      </c>
      <c r="AQ16" s="266">
        <v>81511</v>
      </c>
      <c r="AR16" s="267">
        <v>25.8</v>
      </c>
    </row>
    <row r="17" spans="1:46" ht="12.75" x14ac:dyDescent="0.25">
      <c r="A17" s="247"/>
    </row>
    <row r="18" spans="1:46" ht="12.75" x14ac:dyDescent="0.25">
      <c r="A18" s="247"/>
      <c r="AQ18" s="268"/>
      <c r="AR18" s="268"/>
    </row>
    <row r="19" spans="1:46" ht="12.75" x14ac:dyDescent="0.25">
      <c r="A19" s="247"/>
      <c r="AK19" s="243" t="s">
        <v>493</v>
      </c>
    </row>
    <row r="20" spans="1:46" ht="12.75" x14ac:dyDescent="0.25">
      <c r="A20" s="247"/>
      <c r="AK20" s="269"/>
      <c r="AL20" s="270"/>
      <c r="AM20" s="270"/>
      <c r="AN20" s="271"/>
      <c r="AO20" s="272" t="s">
        <v>494</v>
      </c>
      <c r="AP20" s="273" t="s">
        <v>495</v>
      </c>
      <c r="AQ20" s="274" t="s">
        <v>496</v>
      </c>
      <c r="AR20" s="275"/>
    </row>
    <row r="21" spans="1:46" s="248" customFormat="1" ht="12.75" x14ac:dyDescent="0.25">
      <c r="A21" s="276"/>
      <c r="AK21" s="1149" t="s">
        <v>497</v>
      </c>
      <c r="AL21" s="1150"/>
      <c r="AM21" s="1150"/>
      <c r="AN21" s="1151"/>
      <c r="AO21" s="277">
        <v>8.23</v>
      </c>
      <c r="AP21" s="278">
        <v>6.74</v>
      </c>
      <c r="AQ21" s="279">
        <v>1.49</v>
      </c>
      <c r="AS21" s="280"/>
      <c r="AT21" s="276"/>
    </row>
    <row r="22" spans="1:46" s="248" customFormat="1" ht="12.75" x14ac:dyDescent="0.25">
      <c r="A22" s="276"/>
      <c r="AK22" s="1149" t="s">
        <v>498</v>
      </c>
      <c r="AL22" s="1150"/>
      <c r="AM22" s="1150"/>
      <c r="AN22" s="1151"/>
      <c r="AO22" s="281">
        <v>95.8</v>
      </c>
      <c r="AP22" s="282">
        <v>97</v>
      </c>
      <c r="AQ22" s="283">
        <v>-1.2</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2.75" x14ac:dyDescent="0.25">
      <c r="A27" s="288"/>
      <c r="AS27" s="243"/>
      <c r="AT27" s="243"/>
    </row>
    <row r="28" spans="1:46" ht="16.149999999999999" x14ac:dyDescent="0.2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501</v>
      </c>
      <c r="AL29" s="248"/>
      <c r="AM29" s="248"/>
      <c r="AN29" s="248"/>
      <c r="AS29" s="290"/>
    </row>
    <row r="30" spans="1:46" ht="13.5" customHeight="1" x14ac:dyDescent="0.25">
      <c r="A30" s="247"/>
      <c r="AK30" s="250"/>
      <c r="AL30" s="251"/>
      <c r="AM30" s="251"/>
      <c r="AN30" s="252"/>
      <c r="AO30" s="1131" t="s">
        <v>480</v>
      </c>
      <c r="AP30" s="253"/>
      <c r="AQ30" s="254" t="s">
        <v>481</v>
      </c>
      <c r="AR30" s="255"/>
    </row>
    <row r="31" spans="1:46" ht="12.75" x14ac:dyDescent="0.25">
      <c r="A31" s="247"/>
      <c r="AK31" s="256"/>
      <c r="AL31" s="257"/>
      <c r="AM31" s="257"/>
      <c r="AN31" s="258"/>
      <c r="AO31" s="1132"/>
      <c r="AP31" s="259" t="s">
        <v>482</v>
      </c>
      <c r="AQ31" s="260" t="s">
        <v>483</v>
      </c>
      <c r="AR31" s="261" t="s">
        <v>484</v>
      </c>
    </row>
    <row r="32" spans="1:46" ht="27" customHeight="1" x14ac:dyDescent="0.25">
      <c r="A32" s="247"/>
      <c r="AK32" s="1133" t="s">
        <v>502</v>
      </c>
      <c r="AL32" s="1134"/>
      <c r="AM32" s="1134"/>
      <c r="AN32" s="1135"/>
      <c r="AO32" s="291">
        <v>1509238</v>
      </c>
      <c r="AP32" s="291">
        <v>58559</v>
      </c>
      <c r="AQ32" s="292">
        <v>33695</v>
      </c>
      <c r="AR32" s="293">
        <v>73.8</v>
      </c>
    </row>
    <row r="33" spans="1:46" ht="13.5" customHeight="1" x14ac:dyDescent="0.25">
      <c r="A33" s="247"/>
      <c r="AK33" s="1133" t="s">
        <v>503</v>
      </c>
      <c r="AL33" s="1134"/>
      <c r="AM33" s="1134"/>
      <c r="AN33" s="1135"/>
      <c r="AO33" s="291" t="s">
        <v>488</v>
      </c>
      <c r="AP33" s="291" t="s">
        <v>488</v>
      </c>
      <c r="AQ33" s="292" t="s">
        <v>488</v>
      </c>
      <c r="AR33" s="293" t="s">
        <v>488</v>
      </c>
    </row>
    <row r="34" spans="1:46" ht="27" customHeight="1" x14ac:dyDescent="0.25">
      <c r="A34" s="247"/>
      <c r="AK34" s="1133" t="s">
        <v>504</v>
      </c>
      <c r="AL34" s="1134"/>
      <c r="AM34" s="1134"/>
      <c r="AN34" s="1135"/>
      <c r="AO34" s="291" t="s">
        <v>488</v>
      </c>
      <c r="AP34" s="291" t="s">
        <v>488</v>
      </c>
      <c r="AQ34" s="292" t="s">
        <v>488</v>
      </c>
      <c r="AR34" s="293" t="s">
        <v>488</v>
      </c>
    </row>
    <row r="35" spans="1:46" ht="27" customHeight="1" x14ac:dyDescent="0.25">
      <c r="A35" s="247"/>
      <c r="AK35" s="1133" t="s">
        <v>505</v>
      </c>
      <c r="AL35" s="1134"/>
      <c r="AM35" s="1134"/>
      <c r="AN35" s="1135"/>
      <c r="AO35" s="291">
        <v>429201</v>
      </c>
      <c r="AP35" s="291">
        <v>16653</v>
      </c>
      <c r="AQ35" s="292">
        <v>8394</v>
      </c>
      <c r="AR35" s="293">
        <v>98.4</v>
      </c>
    </row>
    <row r="36" spans="1:46" ht="27" customHeight="1" x14ac:dyDescent="0.25">
      <c r="A36" s="247"/>
      <c r="AK36" s="1133" t="s">
        <v>506</v>
      </c>
      <c r="AL36" s="1134"/>
      <c r="AM36" s="1134"/>
      <c r="AN36" s="1135"/>
      <c r="AO36" s="291">
        <v>25923</v>
      </c>
      <c r="AP36" s="291">
        <v>1006</v>
      </c>
      <c r="AQ36" s="292">
        <v>1998</v>
      </c>
      <c r="AR36" s="293">
        <v>-49.6</v>
      </c>
    </row>
    <row r="37" spans="1:46" ht="13.5" customHeight="1" x14ac:dyDescent="0.25">
      <c r="A37" s="247"/>
      <c r="AK37" s="1133" t="s">
        <v>507</v>
      </c>
      <c r="AL37" s="1134"/>
      <c r="AM37" s="1134"/>
      <c r="AN37" s="1135"/>
      <c r="AO37" s="291">
        <v>73476</v>
      </c>
      <c r="AP37" s="291">
        <v>2851</v>
      </c>
      <c r="AQ37" s="292">
        <v>1021</v>
      </c>
      <c r="AR37" s="293">
        <v>179.2</v>
      </c>
    </row>
    <row r="38" spans="1:46" ht="27" customHeight="1" x14ac:dyDescent="0.25">
      <c r="A38" s="247"/>
      <c r="AK38" s="1136" t="s">
        <v>508</v>
      </c>
      <c r="AL38" s="1137"/>
      <c r="AM38" s="1137"/>
      <c r="AN38" s="1138"/>
      <c r="AO38" s="294" t="s">
        <v>488</v>
      </c>
      <c r="AP38" s="294" t="s">
        <v>488</v>
      </c>
      <c r="AQ38" s="295">
        <v>3</v>
      </c>
      <c r="AR38" s="283" t="s">
        <v>488</v>
      </c>
      <c r="AS38" s="290"/>
    </row>
    <row r="39" spans="1:46" ht="12.75" x14ac:dyDescent="0.25">
      <c r="A39" s="247"/>
      <c r="AK39" s="1136" t="s">
        <v>509</v>
      </c>
      <c r="AL39" s="1137"/>
      <c r="AM39" s="1137"/>
      <c r="AN39" s="1138"/>
      <c r="AO39" s="291">
        <v>-123335</v>
      </c>
      <c r="AP39" s="291">
        <v>-4785</v>
      </c>
      <c r="AQ39" s="292">
        <v>-3210</v>
      </c>
      <c r="AR39" s="293">
        <v>49.1</v>
      </c>
      <c r="AS39" s="290"/>
    </row>
    <row r="40" spans="1:46" ht="27" customHeight="1" x14ac:dyDescent="0.25">
      <c r="A40" s="247"/>
      <c r="AK40" s="1133" t="s">
        <v>510</v>
      </c>
      <c r="AL40" s="1134"/>
      <c r="AM40" s="1134"/>
      <c r="AN40" s="1135"/>
      <c r="AO40" s="291">
        <v>-1285930</v>
      </c>
      <c r="AP40" s="291">
        <v>-49894</v>
      </c>
      <c r="AQ40" s="292">
        <v>-26336</v>
      </c>
      <c r="AR40" s="293">
        <v>89.5</v>
      </c>
      <c r="AS40" s="290"/>
    </row>
    <row r="41" spans="1:46" ht="12.75" x14ac:dyDescent="0.25">
      <c r="A41" s="247"/>
      <c r="AK41" s="1139" t="s">
        <v>288</v>
      </c>
      <c r="AL41" s="1140"/>
      <c r="AM41" s="1140"/>
      <c r="AN41" s="1141"/>
      <c r="AO41" s="291">
        <v>628573</v>
      </c>
      <c r="AP41" s="291">
        <v>24389</v>
      </c>
      <c r="AQ41" s="292">
        <v>15565</v>
      </c>
      <c r="AR41" s="293">
        <v>56.7</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511</v>
      </c>
    </row>
    <row r="48" spans="1:46" ht="12.75" x14ac:dyDescent="0.25">
      <c r="A48" s="247"/>
      <c r="AK48" s="301" t="s">
        <v>512</v>
      </c>
      <c r="AL48" s="301"/>
      <c r="AM48" s="301"/>
      <c r="AN48" s="301"/>
      <c r="AO48" s="301"/>
      <c r="AP48" s="301"/>
      <c r="AQ48" s="302"/>
      <c r="AR48" s="301"/>
    </row>
    <row r="49" spans="1:44" ht="13.5" customHeight="1" x14ac:dyDescent="0.25">
      <c r="A49" s="247"/>
      <c r="AK49" s="303"/>
      <c r="AL49" s="304"/>
      <c r="AM49" s="1126" t="s">
        <v>480</v>
      </c>
      <c r="AN49" s="1128" t="s">
        <v>513</v>
      </c>
      <c r="AO49" s="1129"/>
      <c r="AP49" s="1129"/>
      <c r="AQ49" s="1129"/>
      <c r="AR49" s="1130"/>
    </row>
    <row r="50" spans="1:44" ht="12.75" x14ac:dyDescent="0.25">
      <c r="A50" s="247"/>
      <c r="AK50" s="305"/>
      <c r="AL50" s="306"/>
      <c r="AM50" s="1127"/>
      <c r="AN50" s="307" t="s">
        <v>514</v>
      </c>
      <c r="AO50" s="308" t="s">
        <v>515</v>
      </c>
      <c r="AP50" s="309" t="s">
        <v>516</v>
      </c>
      <c r="AQ50" s="310" t="s">
        <v>517</v>
      </c>
      <c r="AR50" s="311" t="s">
        <v>518</v>
      </c>
    </row>
    <row r="51" spans="1:44" ht="12.75" x14ac:dyDescent="0.25">
      <c r="A51" s="247"/>
      <c r="AK51" s="303" t="s">
        <v>519</v>
      </c>
      <c r="AL51" s="304"/>
      <c r="AM51" s="312">
        <v>1984751</v>
      </c>
      <c r="AN51" s="313">
        <v>77084</v>
      </c>
      <c r="AO51" s="314">
        <v>-39.299999999999997</v>
      </c>
      <c r="AP51" s="315">
        <v>52068</v>
      </c>
      <c r="AQ51" s="316">
        <v>1.6</v>
      </c>
      <c r="AR51" s="317">
        <v>-40.9</v>
      </c>
    </row>
    <row r="52" spans="1:44" ht="12.75" x14ac:dyDescent="0.25">
      <c r="A52" s="247"/>
      <c r="AK52" s="318"/>
      <c r="AL52" s="319" t="s">
        <v>520</v>
      </c>
      <c r="AM52" s="320">
        <v>1490066</v>
      </c>
      <c r="AN52" s="321">
        <v>57871</v>
      </c>
      <c r="AO52" s="322">
        <v>-40</v>
      </c>
      <c r="AP52" s="323">
        <v>26936</v>
      </c>
      <c r="AQ52" s="324">
        <v>3.4</v>
      </c>
      <c r="AR52" s="325">
        <v>-43.4</v>
      </c>
    </row>
    <row r="53" spans="1:44" ht="12.75" x14ac:dyDescent="0.25">
      <c r="A53" s="247"/>
      <c r="AK53" s="303" t="s">
        <v>521</v>
      </c>
      <c r="AL53" s="304"/>
      <c r="AM53" s="312">
        <v>4113526</v>
      </c>
      <c r="AN53" s="313">
        <v>159297</v>
      </c>
      <c r="AO53" s="314">
        <v>106.7</v>
      </c>
      <c r="AP53" s="315">
        <v>47161</v>
      </c>
      <c r="AQ53" s="316">
        <v>-9.4</v>
      </c>
      <c r="AR53" s="317">
        <v>116.1</v>
      </c>
    </row>
    <row r="54" spans="1:44" ht="12.75" x14ac:dyDescent="0.25">
      <c r="A54" s="247"/>
      <c r="AK54" s="318"/>
      <c r="AL54" s="319" t="s">
        <v>520</v>
      </c>
      <c r="AM54" s="320">
        <v>3551472</v>
      </c>
      <c r="AN54" s="321">
        <v>137531</v>
      </c>
      <c r="AO54" s="322">
        <v>137.69999999999999</v>
      </c>
      <c r="AP54" s="323">
        <v>24595</v>
      </c>
      <c r="AQ54" s="324">
        <v>-8.6999999999999993</v>
      </c>
      <c r="AR54" s="325">
        <v>146.4</v>
      </c>
    </row>
    <row r="55" spans="1:44" ht="12.75" x14ac:dyDescent="0.25">
      <c r="A55" s="247"/>
      <c r="AK55" s="303" t="s">
        <v>522</v>
      </c>
      <c r="AL55" s="304"/>
      <c r="AM55" s="312">
        <v>2803040</v>
      </c>
      <c r="AN55" s="313">
        <v>108847</v>
      </c>
      <c r="AO55" s="314">
        <v>-31.7</v>
      </c>
      <c r="AP55" s="315">
        <v>43423</v>
      </c>
      <c r="AQ55" s="316">
        <v>-7.9</v>
      </c>
      <c r="AR55" s="317">
        <v>-23.8</v>
      </c>
    </row>
    <row r="56" spans="1:44" ht="12.75" x14ac:dyDescent="0.25">
      <c r="A56" s="247"/>
      <c r="AK56" s="318"/>
      <c r="AL56" s="319" t="s">
        <v>520</v>
      </c>
      <c r="AM56" s="320">
        <v>1325705</v>
      </c>
      <c r="AN56" s="321">
        <v>51480</v>
      </c>
      <c r="AO56" s="322">
        <v>-62.6</v>
      </c>
      <c r="AP56" s="323">
        <v>22207</v>
      </c>
      <c r="AQ56" s="324">
        <v>-9.6999999999999993</v>
      </c>
      <c r="AR56" s="325">
        <v>-52.9</v>
      </c>
    </row>
    <row r="57" spans="1:44" ht="12.75" x14ac:dyDescent="0.25">
      <c r="A57" s="247"/>
      <c r="AK57" s="303" t="s">
        <v>523</v>
      </c>
      <c r="AL57" s="304"/>
      <c r="AM57" s="312">
        <v>1594735</v>
      </c>
      <c r="AN57" s="313">
        <v>61910</v>
      </c>
      <c r="AO57" s="314">
        <v>-43.1</v>
      </c>
      <c r="AP57" s="315">
        <v>45265</v>
      </c>
      <c r="AQ57" s="316">
        <v>4.2</v>
      </c>
      <c r="AR57" s="317">
        <v>-47.3</v>
      </c>
    </row>
    <row r="58" spans="1:44" ht="12.75" x14ac:dyDescent="0.25">
      <c r="A58" s="247"/>
      <c r="AK58" s="318"/>
      <c r="AL58" s="319" t="s">
        <v>520</v>
      </c>
      <c r="AM58" s="320">
        <v>943545</v>
      </c>
      <c r="AN58" s="321">
        <v>36630</v>
      </c>
      <c r="AO58" s="322">
        <v>-28.8</v>
      </c>
      <c r="AP58" s="323">
        <v>22600</v>
      </c>
      <c r="AQ58" s="324">
        <v>1.8</v>
      </c>
      <c r="AR58" s="325">
        <v>-30.6</v>
      </c>
    </row>
    <row r="59" spans="1:44" ht="12.75" x14ac:dyDescent="0.25">
      <c r="A59" s="247"/>
      <c r="AK59" s="303" t="s">
        <v>524</v>
      </c>
      <c r="AL59" s="304"/>
      <c r="AM59" s="312">
        <v>1292837</v>
      </c>
      <c r="AN59" s="313">
        <v>50162</v>
      </c>
      <c r="AO59" s="314">
        <v>-19</v>
      </c>
      <c r="AP59" s="315">
        <v>54621</v>
      </c>
      <c r="AQ59" s="316">
        <v>20.7</v>
      </c>
      <c r="AR59" s="317">
        <v>-39.700000000000003</v>
      </c>
    </row>
    <row r="60" spans="1:44" ht="12.75" x14ac:dyDescent="0.25">
      <c r="A60" s="247"/>
      <c r="AK60" s="318"/>
      <c r="AL60" s="319" t="s">
        <v>520</v>
      </c>
      <c r="AM60" s="320">
        <v>887540</v>
      </c>
      <c r="AN60" s="321">
        <v>34437</v>
      </c>
      <c r="AO60" s="322">
        <v>-6</v>
      </c>
      <c r="AP60" s="323">
        <v>30892</v>
      </c>
      <c r="AQ60" s="324">
        <v>36.700000000000003</v>
      </c>
      <c r="AR60" s="325">
        <v>-42.7</v>
      </c>
    </row>
    <row r="61" spans="1:44" ht="12.75" x14ac:dyDescent="0.25">
      <c r="A61" s="247"/>
      <c r="AK61" s="303" t="s">
        <v>525</v>
      </c>
      <c r="AL61" s="326"/>
      <c r="AM61" s="312">
        <v>2357778</v>
      </c>
      <c r="AN61" s="313">
        <v>91460</v>
      </c>
      <c r="AO61" s="314">
        <v>-5.3</v>
      </c>
      <c r="AP61" s="315">
        <v>48508</v>
      </c>
      <c r="AQ61" s="327">
        <v>1.8</v>
      </c>
      <c r="AR61" s="317">
        <v>-7.1</v>
      </c>
    </row>
    <row r="62" spans="1:44" ht="12.75" x14ac:dyDescent="0.25">
      <c r="A62" s="247"/>
      <c r="AK62" s="318"/>
      <c r="AL62" s="319" t="s">
        <v>520</v>
      </c>
      <c r="AM62" s="320">
        <v>1639666</v>
      </c>
      <c r="AN62" s="321">
        <v>63590</v>
      </c>
      <c r="AO62" s="322">
        <v>0.1</v>
      </c>
      <c r="AP62" s="323">
        <v>25446</v>
      </c>
      <c r="AQ62" s="324">
        <v>4.7</v>
      </c>
      <c r="AR62" s="325">
        <v>-4.5999999999999996</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9uUhun41wbq2WAjYASiv/jmLZwiCFpyWzTCDypaDoDqBj1hyn+djmvfXsJEL79BX+b5hRES+6C9gMRkhe8B2+g==" saltValue="e9TZKM4Xh6vo+Njg5FkPF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6"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477</v>
      </c>
    </row>
    <row r="121" spans="125:125" ht="13.5" hidden="1" customHeight="1" x14ac:dyDescent="0.25">
      <c r="DU121" s="241"/>
    </row>
  </sheetData>
  <sheetProtection algorithmName="SHA-512" hashValue="Bel25c+eVz5Y4FCaRDP2MY5qk5XvHPeF6uda2eEn4aPbQrIElNV8PYpWUtZK5GVuyGzK/95QWDkkYzWKkJs5DA==" saltValue="oqbMA51o49nSzpmuWrjFU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477</v>
      </c>
    </row>
  </sheetData>
  <sheetProtection algorithmName="SHA-512" hashValue="njXsRiywrhV+M3YlCozoQNIQxAYaOjM5qROdzgCZEpTzjPShU5kxn1eV337qk51m22VlDUciNuljmIYp575s9A==" saltValue="D8yAlctNhGLBC7JWqu/8x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527</v>
      </c>
      <c r="G46" s="8" t="s">
        <v>528</v>
      </c>
      <c r="H46" s="8" t="s">
        <v>529</v>
      </c>
      <c r="I46" s="8" t="s">
        <v>530</v>
      </c>
      <c r="J46" s="9" t="s">
        <v>531</v>
      </c>
    </row>
    <row r="47" spans="2:10" ht="57.75" customHeight="1" x14ac:dyDescent="0.25">
      <c r="B47" s="10"/>
      <c r="C47" s="1152" t="s">
        <v>3</v>
      </c>
      <c r="D47" s="1152"/>
      <c r="E47" s="1153"/>
      <c r="F47" s="11">
        <v>26.08</v>
      </c>
      <c r="G47" s="12">
        <v>26.22</v>
      </c>
      <c r="H47" s="12">
        <v>26.18</v>
      </c>
      <c r="I47" s="12">
        <v>25.8</v>
      </c>
      <c r="J47" s="13">
        <v>24.69</v>
      </c>
    </row>
    <row r="48" spans="2:10" ht="57.75" customHeight="1" x14ac:dyDescent="0.25">
      <c r="B48" s="14"/>
      <c r="C48" s="1154" t="s">
        <v>4</v>
      </c>
      <c r="D48" s="1154"/>
      <c r="E48" s="1155"/>
      <c r="F48" s="15">
        <v>10.53</v>
      </c>
      <c r="G48" s="16">
        <v>7.97</v>
      </c>
      <c r="H48" s="16">
        <v>9.82</v>
      </c>
      <c r="I48" s="16">
        <v>8.4499999999999993</v>
      </c>
      <c r="J48" s="17">
        <v>7.81</v>
      </c>
    </row>
    <row r="49" spans="2:10" ht="57.75" customHeight="1" thickBot="1" x14ac:dyDescent="0.3">
      <c r="B49" s="18"/>
      <c r="C49" s="1156" t="s">
        <v>5</v>
      </c>
      <c r="D49" s="1156"/>
      <c r="E49" s="1157"/>
      <c r="F49" s="19">
        <v>9.48</v>
      </c>
      <c r="G49" s="20" t="s">
        <v>532</v>
      </c>
      <c r="H49" s="20">
        <v>1.17</v>
      </c>
      <c r="I49" s="20" t="s">
        <v>533</v>
      </c>
      <c r="J49" s="21" t="s">
        <v>534</v>
      </c>
    </row>
    <row r="50" spans="2:10" ht="12.75" x14ac:dyDescent="0.25"/>
  </sheetData>
  <sheetProtection algorithmName="SHA-512" hashValue="XE8VYLMtT6fpZqGO2e99nmyeCr4Q7SwulxOjxt2lJwmnW1m9O0pZwsTskET3aK8FSYkC4BLF2Vxe5rtvWR6fhw==" saltValue="TrbsM3h5sALoOSYzGXvbx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5">
      <c r="A34" s="22"/>
      <c r="B34" s="31"/>
      <c r="C34" s="1162" t="s">
        <v>535</v>
      </c>
      <c r="D34" s="1162"/>
      <c r="E34" s="1163"/>
      <c r="F34" s="32">
        <v>4.43</v>
      </c>
      <c r="G34" s="33">
        <v>6.2</v>
      </c>
      <c r="H34" s="33">
        <v>7.9</v>
      </c>
      <c r="I34" s="33">
        <v>5.5</v>
      </c>
      <c r="J34" s="34">
        <v>4.66</v>
      </c>
      <c r="K34" s="22"/>
      <c r="L34" s="22"/>
      <c r="M34" s="22"/>
      <c r="N34" s="22"/>
      <c r="O34" s="22"/>
      <c r="P34" s="22"/>
    </row>
    <row r="35" spans="1:16" ht="39" customHeight="1" x14ac:dyDescent="0.25">
      <c r="A35" s="22"/>
      <c r="B35" s="35"/>
      <c r="C35" s="1158" t="s">
        <v>536</v>
      </c>
      <c r="D35" s="1158"/>
      <c r="E35" s="1159"/>
      <c r="F35" s="36">
        <v>5.91</v>
      </c>
      <c r="G35" s="37">
        <v>1.68</v>
      </c>
      <c r="H35" s="37">
        <v>1.9</v>
      </c>
      <c r="I35" s="37">
        <v>2.93</v>
      </c>
      <c r="J35" s="38">
        <v>3.14</v>
      </c>
      <c r="K35" s="22"/>
      <c r="L35" s="22"/>
      <c r="M35" s="22"/>
      <c r="N35" s="22"/>
      <c r="O35" s="22"/>
      <c r="P35" s="22"/>
    </row>
    <row r="36" spans="1:16" ht="39" customHeight="1" x14ac:dyDescent="0.25">
      <c r="A36" s="22"/>
      <c r="B36" s="35"/>
      <c r="C36" s="1158" t="s">
        <v>537</v>
      </c>
      <c r="D36" s="1158"/>
      <c r="E36" s="1159"/>
      <c r="F36" s="36">
        <v>1.34</v>
      </c>
      <c r="G36" s="37">
        <v>1.32</v>
      </c>
      <c r="H36" s="37">
        <v>0.73</v>
      </c>
      <c r="I36" s="37">
        <v>2.19</v>
      </c>
      <c r="J36" s="38">
        <v>1.08</v>
      </c>
      <c r="K36" s="22"/>
      <c r="L36" s="22"/>
      <c r="M36" s="22"/>
      <c r="N36" s="22"/>
      <c r="O36" s="22"/>
      <c r="P36" s="22"/>
    </row>
    <row r="37" spans="1:16" ht="39" customHeight="1" x14ac:dyDescent="0.25">
      <c r="A37" s="22"/>
      <c r="B37" s="35"/>
      <c r="C37" s="1158" t="s">
        <v>538</v>
      </c>
      <c r="D37" s="1158"/>
      <c r="E37" s="1159"/>
      <c r="F37" s="36">
        <v>1.1000000000000001</v>
      </c>
      <c r="G37" s="37">
        <v>1.04</v>
      </c>
      <c r="H37" s="37">
        <v>0.92</v>
      </c>
      <c r="I37" s="37">
        <v>0.89</v>
      </c>
      <c r="J37" s="38">
        <v>0.84</v>
      </c>
      <c r="K37" s="22"/>
      <c r="L37" s="22"/>
      <c r="M37" s="22"/>
      <c r="N37" s="22"/>
      <c r="O37" s="22"/>
      <c r="P37" s="22"/>
    </row>
    <row r="38" spans="1:16" ht="39" customHeight="1" x14ac:dyDescent="0.25">
      <c r="A38" s="22"/>
      <c r="B38" s="35"/>
      <c r="C38" s="1158" t="s">
        <v>539</v>
      </c>
      <c r="D38" s="1158"/>
      <c r="E38" s="1159"/>
      <c r="F38" s="36" t="s">
        <v>488</v>
      </c>
      <c r="G38" s="37" t="s">
        <v>488</v>
      </c>
      <c r="H38" s="37" t="s">
        <v>488</v>
      </c>
      <c r="I38" s="37" t="s">
        <v>488</v>
      </c>
      <c r="J38" s="38">
        <v>0.56999999999999995</v>
      </c>
      <c r="K38" s="22"/>
      <c r="L38" s="22"/>
      <c r="M38" s="22"/>
      <c r="N38" s="22"/>
      <c r="O38" s="22"/>
      <c r="P38" s="22"/>
    </row>
    <row r="39" spans="1:16" ht="39" customHeight="1" x14ac:dyDescent="0.25">
      <c r="A39" s="22"/>
      <c r="B39" s="35"/>
      <c r="C39" s="1158" t="s">
        <v>540</v>
      </c>
      <c r="D39" s="1158"/>
      <c r="E39" s="1159"/>
      <c r="F39" s="36">
        <v>0.02</v>
      </c>
      <c r="G39" s="37">
        <v>0.03</v>
      </c>
      <c r="H39" s="37">
        <v>0.02</v>
      </c>
      <c r="I39" s="37">
        <v>0.14000000000000001</v>
      </c>
      <c r="J39" s="38">
        <v>0.04</v>
      </c>
      <c r="K39" s="22"/>
      <c r="L39" s="22"/>
      <c r="M39" s="22"/>
      <c r="N39" s="22"/>
      <c r="O39" s="22"/>
      <c r="P39" s="22"/>
    </row>
    <row r="40" spans="1:16" ht="39" customHeight="1" x14ac:dyDescent="0.25">
      <c r="A40" s="22"/>
      <c r="B40" s="35"/>
      <c r="C40" s="1158" t="s">
        <v>541</v>
      </c>
      <c r="D40" s="1158"/>
      <c r="E40" s="1159"/>
      <c r="F40" s="36">
        <v>0.17</v>
      </c>
      <c r="G40" s="37">
        <v>7.0000000000000007E-2</v>
      </c>
      <c r="H40" s="37">
        <v>0</v>
      </c>
      <c r="I40" s="37">
        <v>0</v>
      </c>
      <c r="J40" s="38">
        <v>0</v>
      </c>
      <c r="K40" s="22"/>
      <c r="L40" s="22"/>
      <c r="M40" s="22"/>
      <c r="N40" s="22"/>
      <c r="O40" s="22"/>
      <c r="P40" s="22"/>
    </row>
    <row r="41" spans="1:16" ht="39" customHeight="1" x14ac:dyDescent="0.25">
      <c r="A41" s="22"/>
      <c r="B41" s="35"/>
      <c r="C41" s="1158" t="s">
        <v>542</v>
      </c>
      <c r="D41" s="1158"/>
      <c r="E41" s="1159"/>
      <c r="F41" s="36">
        <v>0.01</v>
      </c>
      <c r="G41" s="37">
        <v>0.18</v>
      </c>
      <c r="H41" s="37">
        <v>0</v>
      </c>
      <c r="I41" s="37">
        <v>0</v>
      </c>
      <c r="J41" s="38">
        <v>0</v>
      </c>
      <c r="K41" s="22"/>
      <c r="L41" s="22"/>
      <c r="M41" s="22"/>
      <c r="N41" s="22"/>
      <c r="O41" s="22"/>
      <c r="P41" s="22"/>
    </row>
    <row r="42" spans="1:16" ht="39" customHeight="1" x14ac:dyDescent="0.25">
      <c r="A42" s="22"/>
      <c r="B42" s="39"/>
      <c r="C42" s="1158" t="s">
        <v>543</v>
      </c>
      <c r="D42" s="1158"/>
      <c r="E42" s="1159"/>
      <c r="F42" s="36" t="s">
        <v>488</v>
      </c>
      <c r="G42" s="37" t="s">
        <v>488</v>
      </c>
      <c r="H42" s="37" t="s">
        <v>488</v>
      </c>
      <c r="I42" s="37" t="s">
        <v>488</v>
      </c>
      <c r="J42" s="38" t="s">
        <v>488</v>
      </c>
      <c r="K42" s="22"/>
      <c r="L42" s="22"/>
      <c r="M42" s="22"/>
      <c r="N42" s="22"/>
      <c r="O42" s="22"/>
      <c r="P42" s="22"/>
    </row>
    <row r="43" spans="1:16" ht="39" customHeight="1" thickBot="1" x14ac:dyDescent="0.3">
      <c r="A43" s="22"/>
      <c r="B43" s="40"/>
      <c r="C43" s="1160" t="s">
        <v>544</v>
      </c>
      <c r="D43" s="1160"/>
      <c r="E43" s="1161"/>
      <c r="F43" s="41">
        <v>0.59</v>
      </c>
      <c r="G43" s="42">
        <v>0.33</v>
      </c>
      <c r="H43" s="42">
        <v>0.27</v>
      </c>
      <c r="I43" s="42">
        <v>0.35</v>
      </c>
      <c r="J43" s="43" t="s">
        <v>488</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ltF5Gyw1vikFlCft9G5ut9XHilD10ykr3CyYctCoG5xwsUqm7kCrGFIA2Y2hqH/S9rQWKeczxEXkuGW2XA0e2A==" saltValue="jt8MbB9ESEEvn3cojSArj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5">
      <c r="A45" s="46"/>
      <c r="B45" s="1187" t="s">
        <v>9</v>
      </c>
      <c r="C45" s="1188"/>
      <c r="D45" s="56"/>
      <c r="E45" s="1193" t="s">
        <v>10</v>
      </c>
      <c r="F45" s="1193"/>
      <c r="G45" s="1193"/>
      <c r="H45" s="1193"/>
      <c r="I45" s="1193"/>
      <c r="J45" s="1194"/>
      <c r="K45" s="57">
        <v>1668</v>
      </c>
      <c r="L45" s="58">
        <v>1695</v>
      </c>
      <c r="M45" s="58">
        <v>1674</v>
      </c>
      <c r="N45" s="58">
        <v>1667</v>
      </c>
      <c r="O45" s="59">
        <v>1509</v>
      </c>
      <c r="P45" s="46"/>
      <c r="Q45" s="46"/>
      <c r="R45" s="46"/>
      <c r="S45" s="46"/>
      <c r="T45" s="46"/>
      <c r="U45" s="46"/>
    </row>
    <row r="46" spans="1:21" ht="30.75" customHeight="1" x14ac:dyDescent="0.25">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5">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5">
      <c r="A48" s="46"/>
      <c r="B48" s="1189"/>
      <c r="C48" s="1190"/>
      <c r="D48" s="60"/>
      <c r="E48" s="1166" t="s">
        <v>13</v>
      </c>
      <c r="F48" s="1166"/>
      <c r="G48" s="1166"/>
      <c r="H48" s="1166"/>
      <c r="I48" s="1166"/>
      <c r="J48" s="1167"/>
      <c r="K48" s="61">
        <v>297</v>
      </c>
      <c r="L48" s="62">
        <v>311</v>
      </c>
      <c r="M48" s="62">
        <v>360</v>
      </c>
      <c r="N48" s="62">
        <v>367</v>
      </c>
      <c r="O48" s="63">
        <v>429</v>
      </c>
      <c r="P48" s="46"/>
      <c r="Q48" s="46"/>
      <c r="R48" s="46"/>
      <c r="S48" s="46"/>
      <c r="T48" s="46"/>
      <c r="U48" s="46"/>
    </row>
    <row r="49" spans="1:21" ht="30.75" customHeight="1" x14ac:dyDescent="0.25">
      <c r="A49" s="46"/>
      <c r="B49" s="1189"/>
      <c r="C49" s="1190"/>
      <c r="D49" s="60"/>
      <c r="E49" s="1166" t="s">
        <v>14</v>
      </c>
      <c r="F49" s="1166"/>
      <c r="G49" s="1166"/>
      <c r="H49" s="1166"/>
      <c r="I49" s="1166"/>
      <c r="J49" s="1167"/>
      <c r="K49" s="61">
        <v>24</v>
      </c>
      <c r="L49" s="62">
        <v>25</v>
      </c>
      <c r="M49" s="62">
        <v>21</v>
      </c>
      <c r="N49" s="62">
        <v>23</v>
      </c>
      <c r="O49" s="63">
        <v>26</v>
      </c>
      <c r="P49" s="46"/>
      <c r="Q49" s="46"/>
      <c r="R49" s="46"/>
      <c r="S49" s="46"/>
      <c r="T49" s="46"/>
      <c r="U49" s="46"/>
    </row>
    <row r="50" spans="1:21" ht="30.75" customHeight="1" x14ac:dyDescent="0.25">
      <c r="A50" s="46"/>
      <c r="B50" s="1189"/>
      <c r="C50" s="1190"/>
      <c r="D50" s="60"/>
      <c r="E50" s="1166" t="s">
        <v>15</v>
      </c>
      <c r="F50" s="1166"/>
      <c r="G50" s="1166"/>
      <c r="H50" s="1166"/>
      <c r="I50" s="1166"/>
      <c r="J50" s="1167"/>
      <c r="K50" s="61">
        <v>89</v>
      </c>
      <c r="L50" s="62">
        <v>84</v>
      </c>
      <c r="M50" s="62">
        <v>80</v>
      </c>
      <c r="N50" s="62">
        <v>73</v>
      </c>
      <c r="O50" s="63">
        <v>73</v>
      </c>
      <c r="P50" s="46"/>
      <c r="Q50" s="46"/>
      <c r="R50" s="46"/>
      <c r="S50" s="46"/>
      <c r="T50" s="46"/>
      <c r="U50" s="46"/>
    </row>
    <row r="51" spans="1:21" ht="30.75" customHeight="1" x14ac:dyDescent="0.25">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5">
      <c r="A52" s="46"/>
      <c r="B52" s="1164" t="s">
        <v>17</v>
      </c>
      <c r="C52" s="1165"/>
      <c r="D52" s="64"/>
      <c r="E52" s="1166" t="s">
        <v>18</v>
      </c>
      <c r="F52" s="1166"/>
      <c r="G52" s="1166"/>
      <c r="H52" s="1166"/>
      <c r="I52" s="1166"/>
      <c r="J52" s="1167"/>
      <c r="K52" s="61">
        <v>1509</v>
      </c>
      <c r="L52" s="62">
        <v>1480</v>
      </c>
      <c r="M52" s="62">
        <v>1491</v>
      </c>
      <c r="N52" s="62">
        <v>1443</v>
      </c>
      <c r="O52" s="63">
        <v>1409</v>
      </c>
      <c r="P52" s="46"/>
      <c r="Q52" s="46"/>
      <c r="R52" s="46"/>
      <c r="S52" s="46"/>
      <c r="T52" s="46"/>
      <c r="U52" s="46"/>
    </row>
    <row r="53" spans="1:21" ht="30.75" customHeight="1" thickBot="1" x14ac:dyDescent="0.3">
      <c r="A53" s="46"/>
      <c r="B53" s="1168" t="s">
        <v>19</v>
      </c>
      <c r="C53" s="1169"/>
      <c r="D53" s="65"/>
      <c r="E53" s="1170" t="s">
        <v>20</v>
      </c>
      <c r="F53" s="1170"/>
      <c r="G53" s="1170"/>
      <c r="H53" s="1170"/>
      <c r="I53" s="1170"/>
      <c r="J53" s="1171"/>
      <c r="K53" s="66">
        <v>569</v>
      </c>
      <c r="L53" s="67">
        <v>635</v>
      </c>
      <c r="M53" s="67">
        <v>644</v>
      </c>
      <c r="N53" s="67">
        <v>687</v>
      </c>
      <c r="O53" s="68">
        <v>628</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5">
      <c r="B58" s="1172" t="s">
        <v>24</v>
      </c>
      <c r="C58" s="1173"/>
      <c r="D58" s="1178" t="s">
        <v>25</v>
      </c>
      <c r="E58" s="1179"/>
      <c r="F58" s="1179"/>
      <c r="G58" s="1179"/>
      <c r="H58" s="1179"/>
      <c r="I58" s="1179"/>
      <c r="J58" s="1180"/>
      <c r="K58" s="81"/>
      <c r="L58" s="82"/>
      <c r="M58" s="82"/>
      <c r="N58" s="82"/>
      <c r="O58" s="83"/>
    </row>
    <row r="59" spans="1:21" ht="31.5" customHeight="1" x14ac:dyDescent="0.25">
      <c r="B59" s="1174"/>
      <c r="C59" s="1175"/>
      <c r="D59" s="1181" t="s">
        <v>26</v>
      </c>
      <c r="E59" s="1182"/>
      <c r="F59" s="1182"/>
      <c r="G59" s="1182"/>
      <c r="H59" s="1182"/>
      <c r="I59" s="1182"/>
      <c r="J59" s="1183"/>
      <c r="K59" s="84"/>
      <c r="L59" s="85"/>
      <c r="M59" s="85"/>
      <c r="N59" s="85"/>
      <c r="O59" s="86"/>
    </row>
    <row r="60" spans="1:21" ht="31.5" customHeight="1" thickBot="1" x14ac:dyDescent="0.3">
      <c r="B60" s="1176"/>
      <c r="C60" s="1177"/>
      <c r="D60" s="1184" t="s">
        <v>27</v>
      </c>
      <c r="E60" s="1185"/>
      <c r="F60" s="1185"/>
      <c r="G60" s="1185"/>
      <c r="H60" s="1185"/>
      <c r="I60" s="1185"/>
      <c r="J60" s="1186"/>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Rv1Dil+Z06/wrs9UObedWXGyZKU0oQQVd+sYfMp8ZmXeUp5IpXg5YiOPybjPCczqYTFIs88GLGjRy1hWwuOkg==" saltValue="Pev/Hu4V3HpCgDmWFOsBo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527</v>
      </c>
      <c r="J40" s="101" t="s">
        <v>528</v>
      </c>
      <c r="K40" s="101" t="s">
        <v>529</v>
      </c>
      <c r="L40" s="101" t="s">
        <v>530</v>
      </c>
      <c r="M40" s="102" t="s">
        <v>531</v>
      </c>
    </row>
    <row r="41" spans="2:13" ht="27.75" customHeight="1" x14ac:dyDescent="0.25">
      <c r="B41" s="1207" t="s">
        <v>30</v>
      </c>
      <c r="C41" s="1208"/>
      <c r="D41" s="103"/>
      <c r="E41" s="1209" t="s">
        <v>31</v>
      </c>
      <c r="F41" s="1209"/>
      <c r="G41" s="1209"/>
      <c r="H41" s="1210"/>
      <c r="I41" s="330">
        <v>15579</v>
      </c>
      <c r="J41" s="331">
        <v>16471</v>
      </c>
      <c r="K41" s="331">
        <v>15840</v>
      </c>
      <c r="L41" s="331">
        <v>14573</v>
      </c>
      <c r="M41" s="332">
        <v>13559</v>
      </c>
    </row>
    <row r="42" spans="2:13" ht="27.75" customHeight="1" x14ac:dyDescent="0.25">
      <c r="B42" s="1197"/>
      <c r="C42" s="1198"/>
      <c r="D42" s="104"/>
      <c r="E42" s="1201" t="s">
        <v>32</v>
      </c>
      <c r="F42" s="1201"/>
      <c r="G42" s="1201"/>
      <c r="H42" s="1202"/>
      <c r="I42" s="333">
        <v>4132</v>
      </c>
      <c r="J42" s="334">
        <v>1654</v>
      </c>
      <c r="K42" s="334">
        <v>1574</v>
      </c>
      <c r="L42" s="334">
        <v>2442</v>
      </c>
      <c r="M42" s="335">
        <v>2195</v>
      </c>
    </row>
    <row r="43" spans="2:13" ht="27.75" customHeight="1" x14ac:dyDescent="0.25">
      <c r="B43" s="1197"/>
      <c r="C43" s="1198"/>
      <c r="D43" s="104"/>
      <c r="E43" s="1201" t="s">
        <v>33</v>
      </c>
      <c r="F43" s="1201"/>
      <c r="G43" s="1201"/>
      <c r="H43" s="1202"/>
      <c r="I43" s="333">
        <v>5426</v>
      </c>
      <c r="J43" s="334">
        <v>5364</v>
      </c>
      <c r="K43" s="334">
        <v>5831</v>
      </c>
      <c r="L43" s="334">
        <v>5906</v>
      </c>
      <c r="M43" s="335">
        <v>6163</v>
      </c>
    </row>
    <row r="44" spans="2:13" ht="27.75" customHeight="1" x14ac:dyDescent="0.25">
      <c r="B44" s="1197"/>
      <c r="C44" s="1198"/>
      <c r="D44" s="104"/>
      <c r="E44" s="1201" t="s">
        <v>34</v>
      </c>
      <c r="F44" s="1201"/>
      <c r="G44" s="1201"/>
      <c r="H44" s="1202"/>
      <c r="I44" s="333">
        <v>77</v>
      </c>
      <c r="J44" s="334">
        <v>120</v>
      </c>
      <c r="K44" s="334">
        <v>586</v>
      </c>
      <c r="L44" s="334">
        <v>1977</v>
      </c>
      <c r="M44" s="335">
        <v>2246</v>
      </c>
    </row>
    <row r="45" spans="2:13" ht="27.75" customHeight="1" x14ac:dyDescent="0.25">
      <c r="B45" s="1197"/>
      <c r="C45" s="1198"/>
      <c r="D45" s="104"/>
      <c r="E45" s="1201" t="s">
        <v>35</v>
      </c>
      <c r="F45" s="1201"/>
      <c r="G45" s="1201"/>
      <c r="H45" s="1202"/>
      <c r="I45" s="333">
        <v>1258</v>
      </c>
      <c r="J45" s="334">
        <v>1161</v>
      </c>
      <c r="K45" s="334">
        <v>1130</v>
      </c>
      <c r="L45" s="334">
        <v>1449</v>
      </c>
      <c r="M45" s="335">
        <v>1014</v>
      </c>
    </row>
    <row r="46" spans="2:13" ht="27.75" customHeight="1" x14ac:dyDescent="0.25">
      <c r="B46" s="1197"/>
      <c r="C46" s="1198"/>
      <c r="D46" s="105"/>
      <c r="E46" s="1201" t="s">
        <v>36</v>
      </c>
      <c r="F46" s="1201"/>
      <c r="G46" s="1201"/>
      <c r="H46" s="1202"/>
      <c r="I46" s="333" t="s">
        <v>488</v>
      </c>
      <c r="J46" s="334" t="s">
        <v>488</v>
      </c>
      <c r="K46" s="334" t="s">
        <v>488</v>
      </c>
      <c r="L46" s="334" t="s">
        <v>488</v>
      </c>
      <c r="M46" s="335" t="s">
        <v>488</v>
      </c>
    </row>
    <row r="47" spans="2:13" ht="27.75" customHeight="1" x14ac:dyDescent="0.25">
      <c r="B47" s="1197"/>
      <c r="C47" s="1198"/>
      <c r="D47" s="106"/>
      <c r="E47" s="1211" t="s">
        <v>37</v>
      </c>
      <c r="F47" s="1212"/>
      <c r="G47" s="1212"/>
      <c r="H47" s="1213"/>
      <c r="I47" s="333" t="s">
        <v>488</v>
      </c>
      <c r="J47" s="334" t="s">
        <v>488</v>
      </c>
      <c r="K47" s="334" t="s">
        <v>488</v>
      </c>
      <c r="L47" s="334" t="s">
        <v>488</v>
      </c>
      <c r="M47" s="335" t="s">
        <v>488</v>
      </c>
    </row>
    <row r="48" spans="2:13" ht="27.75" customHeight="1" x14ac:dyDescent="0.25">
      <c r="B48" s="1197"/>
      <c r="C48" s="1198"/>
      <c r="D48" s="104"/>
      <c r="E48" s="1201" t="s">
        <v>38</v>
      </c>
      <c r="F48" s="1201"/>
      <c r="G48" s="1201"/>
      <c r="H48" s="1202"/>
      <c r="I48" s="333" t="s">
        <v>488</v>
      </c>
      <c r="J48" s="334" t="s">
        <v>488</v>
      </c>
      <c r="K48" s="334" t="s">
        <v>488</v>
      </c>
      <c r="L48" s="334" t="s">
        <v>488</v>
      </c>
      <c r="M48" s="335" t="s">
        <v>488</v>
      </c>
    </row>
    <row r="49" spans="2:13" ht="27.75" customHeight="1" x14ac:dyDescent="0.25">
      <c r="B49" s="1199"/>
      <c r="C49" s="1200"/>
      <c r="D49" s="104"/>
      <c r="E49" s="1201" t="s">
        <v>39</v>
      </c>
      <c r="F49" s="1201"/>
      <c r="G49" s="1201"/>
      <c r="H49" s="1202"/>
      <c r="I49" s="333" t="s">
        <v>488</v>
      </c>
      <c r="J49" s="334" t="s">
        <v>488</v>
      </c>
      <c r="K49" s="334" t="s">
        <v>488</v>
      </c>
      <c r="L49" s="334" t="s">
        <v>488</v>
      </c>
      <c r="M49" s="335" t="s">
        <v>488</v>
      </c>
    </row>
    <row r="50" spans="2:13" ht="27.75" customHeight="1" x14ac:dyDescent="0.25">
      <c r="B50" s="1195" t="s">
        <v>40</v>
      </c>
      <c r="C50" s="1196"/>
      <c r="D50" s="107"/>
      <c r="E50" s="1201" t="s">
        <v>41</v>
      </c>
      <c r="F50" s="1201"/>
      <c r="G50" s="1201"/>
      <c r="H50" s="1202"/>
      <c r="I50" s="333">
        <v>10703</v>
      </c>
      <c r="J50" s="334">
        <v>10969</v>
      </c>
      <c r="K50" s="334">
        <v>10359</v>
      </c>
      <c r="L50" s="334">
        <v>10151</v>
      </c>
      <c r="M50" s="335">
        <v>11434</v>
      </c>
    </row>
    <row r="51" spans="2:13" ht="27.75" customHeight="1" x14ac:dyDescent="0.25">
      <c r="B51" s="1197"/>
      <c r="C51" s="1198"/>
      <c r="D51" s="104"/>
      <c r="E51" s="1201" t="s">
        <v>42</v>
      </c>
      <c r="F51" s="1201"/>
      <c r="G51" s="1201"/>
      <c r="H51" s="1202"/>
      <c r="I51" s="333">
        <v>2253</v>
      </c>
      <c r="J51" s="334">
        <v>2134</v>
      </c>
      <c r="K51" s="334">
        <v>2318</v>
      </c>
      <c r="L51" s="334">
        <v>2270</v>
      </c>
      <c r="M51" s="335">
        <v>2197</v>
      </c>
    </row>
    <row r="52" spans="2:13" ht="27.75" customHeight="1" x14ac:dyDescent="0.25">
      <c r="B52" s="1199"/>
      <c r="C52" s="1200"/>
      <c r="D52" s="104"/>
      <c r="E52" s="1201" t="s">
        <v>43</v>
      </c>
      <c r="F52" s="1201"/>
      <c r="G52" s="1201"/>
      <c r="H52" s="1202"/>
      <c r="I52" s="333">
        <v>14556</v>
      </c>
      <c r="J52" s="334">
        <v>14117</v>
      </c>
      <c r="K52" s="334">
        <v>13417</v>
      </c>
      <c r="L52" s="334">
        <v>12871</v>
      </c>
      <c r="M52" s="335">
        <v>12013</v>
      </c>
    </row>
    <row r="53" spans="2:13" ht="27.75" customHeight="1" thickBot="1" x14ac:dyDescent="0.3">
      <c r="B53" s="1203" t="s">
        <v>19</v>
      </c>
      <c r="C53" s="1204"/>
      <c r="D53" s="108"/>
      <c r="E53" s="1205" t="s">
        <v>44</v>
      </c>
      <c r="F53" s="1205"/>
      <c r="G53" s="1205"/>
      <c r="H53" s="1206"/>
      <c r="I53" s="336">
        <v>-1040</v>
      </c>
      <c r="J53" s="337">
        <v>-2451</v>
      </c>
      <c r="K53" s="337">
        <v>-1133</v>
      </c>
      <c r="L53" s="337">
        <v>1055</v>
      </c>
      <c r="M53" s="338">
        <v>-468</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hxGyUJqzDSpd1pVOPR3GWeV/9TvEueWTUI2VCC45lDuL+G+yCL1QCEuZLJU/x4Gn12kCB6NdBtfpZbgc0dE8ug==" saltValue="yVFf9UdMJ1e9wOzqL4EvS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5"/>
    <row r="2" s="1" customFormat="1" ht="16.5" customHeight="1" x14ac:dyDescent="0.25"/>
    <row r="3" s="1" customFormat="1" ht="16.5" customHeight="1" x14ac:dyDescent="0.25"/>
    <row r="4" s="1" customFormat="1" ht="16.5" customHeight="1" x14ac:dyDescent="0.25"/>
    <row r="5" s="1" customFormat="1" ht="16.5" customHeight="1" x14ac:dyDescent="0.25"/>
    <row r="6" s="1" customFormat="1" ht="16.5" customHeight="1" x14ac:dyDescent="0.25"/>
    <row r="7" s="1" customFormat="1" ht="16.5" customHeight="1" x14ac:dyDescent="0.25"/>
    <row r="8" s="1" customFormat="1" ht="16.5" customHeight="1" x14ac:dyDescent="0.25"/>
    <row r="9" s="1" customFormat="1" ht="16.5" customHeight="1" x14ac:dyDescent="0.25"/>
    <row r="10" s="1" customFormat="1" ht="16.5" customHeight="1" x14ac:dyDescent="0.25"/>
    <row r="11" s="1" customFormat="1" ht="16.5" customHeight="1" x14ac:dyDescent="0.25"/>
    <row r="12" s="1" customFormat="1" ht="16.5" customHeight="1" x14ac:dyDescent="0.25"/>
    <row r="13" s="1" customFormat="1" ht="16.5" customHeight="1" x14ac:dyDescent="0.25"/>
    <row r="14" s="1" customFormat="1" ht="16.5" customHeight="1" x14ac:dyDescent="0.25"/>
    <row r="15" s="1" customFormat="1" ht="16.5" customHeight="1" x14ac:dyDescent="0.25"/>
    <row r="16" s="1" customFormat="1" ht="16.5" customHeight="1" x14ac:dyDescent="0.25"/>
    <row r="17" s="1" customFormat="1" ht="16.5" customHeight="1" x14ac:dyDescent="0.25"/>
    <row r="18" s="1" customFormat="1" ht="16.5" customHeight="1" x14ac:dyDescent="0.25"/>
    <row r="19" s="1" customFormat="1" ht="16.5" customHeight="1" x14ac:dyDescent="0.25"/>
    <row r="20" s="1" customFormat="1" ht="16.5" customHeight="1" x14ac:dyDescent="0.25"/>
    <row r="21" s="1" customFormat="1" ht="16.5" customHeight="1" x14ac:dyDescent="0.25"/>
    <row r="22" s="1" customFormat="1" ht="16.5" customHeight="1" x14ac:dyDescent="0.25"/>
    <row r="23" s="1" customFormat="1" ht="16.5" customHeight="1" x14ac:dyDescent="0.25"/>
    <row r="24" s="1" customFormat="1" ht="16.5" customHeight="1" x14ac:dyDescent="0.25"/>
    <row r="25" s="1" customFormat="1" ht="16.5" customHeight="1" x14ac:dyDescent="0.25"/>
    <row r="26" s="1" customFormat="1" ht="16.5" customHeight="1" x14ac:dyDescent="0.25"/>
    <row r="27" s="1" customFormat="1" ht="16.5" customHeight="1" x14ac:dyDescent="0.25"/>
    <row r="28" s="1" customFormat="1" ht="16.5" customHeight="1" x14ac:dyDescent="0.25"/>
    <row r="29" s="1" customFormat="1" ht="16.5" customHeight="1" x14ac:dyDescent="0.25"/>
    <row r="30" s="1" customFormat="1" ht="16.5" customHeight="1" x14ac:dyDescent="0.25"/>
    <row r="31" s="1" customFormat="1" ht="16.5" customHeight="1" x14ac:dyDescent="0.25"/>
    <row r="32" s="1" customFormat="1" ht="16.5" customHeight="1" x14ac:dyDescent="0.25"/>
    <row r="33" s="1" customFormat="1" ht="16.5" customHeight="1" x14ac:dyDescent="0.25"/>
    <row r="34" s="1" customFormat="1" ht="16.5" customHeight="1" x14ac:dyDescent="0.25"/>
    <row r="35" s="1" customFormat="1" ht="16.5" customHeight="1" x14ac:dyDescent="0.25"/>
    <row r="36" s="1" customFormat="1" ht="16.5" customHeight="1" x14ac:dyDescent="0.25"/>
    <row r="37" s="1" customFormat="1" ht="16.5" customHeight="1" x14ac:dyDescent="0.25"/>
    <row r="38" s="1" customFormat="1" ht="16.5" customHeight="1" x14ac:dyDescent="0.25"/>
    <row r="39" s="1" customFormat="1" ht="16.5" customHeight="1" x14ac:dyDescent="0.25"/>
    <row r="40" s="1" customFormat="1" ht="16.5" customHeight="1" x14ac:dyDescent="0.25"/>
    <row r="41" s="1" customFormat="1" ht="16.5" customHeight="1" x14ac:dyDescent="0.25"/>
    <row r="42" s="1" customFormat="1" ht="16.5" customHeight="1" x14ac:dyDescent="0.25"/>
    <row r="43" s="1" customFormat="1" ht="16.5" customHeight="1" x14ac:dyDescent="0.25"/>
    <row r="44" s="1" customFormat="1" ht="16.5" customHeight="1" x14ac:dyDescent="0.25"/>
    <row r="45" s="1" customFormat="1" ht="16.5" customHeight="1" x14ac:dyDescent="0.25"/>
    <row r="46" s="1" customFormat="1" ht="16.5" customHeight="1" x14ac:dyDescent="0.25"/>
    <row r="47" s="1" customFormat="1" ht="16.5" customHeight="1" x14ac:dyDescent="0.25"/>
    <row r="48" s="1" customFormat="1"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529</v>
      </c>
      <c r="G54" s="117" t="s">
        <v>530</v>
      </c>
      <c r="H54" s="118" t="s">
        <v>531</v>
      </c>
    </row>
    <row r="55" spans="2:8" ht="52.5" customHeight="1" x14ac:dyDescent="0.25">
      <c r="B55" s="119"/>
      <c r="C55" s="1222" t="s">
        <v>46</v>
      </c>
      <c r="D55" s="1222"/>
      <c r="E55" s="1223"/>
      <c r="F55" s="339">
        <v>2038</v>
      </c>
      <c r="G55" s="339">
        <v>2059</v>
      </c>
      <c r="H55" s="340">
        <v>2018</v>
      </c>
    </row>
    <row r="56" spans="2:8" ht="52.5" customHeight="1" x14ac:dyDescent="0.25">
      <c r="B56" s="120"/>
      <c r="C56" s="1224" t="s">
        <v>47</v>
      </c>
      <c r="D56" s="1224"/>
      <c r="E56" s="1225"/>
      <c r="F56" s="341">
        <v>1885</v>
      </c>
      <c r="G56" s="341">
        <v>1875</v>
      </c>
      <c r="H56" s="342">
        <v>1757</v>
      </c>
    </row>
    <row r="57" spans="2:8" ht="53.25" customHeight="1" x14ac:dyDescent="0.25">
      <c r="B57" s="120"/>
      <c r="C57" s="1226" t="s">
        <v>48</v>
      </c>
      <c r="D57" s="1226"/>
      <c r="E57" s="1227"/>
      <c r="F57" s="343">
        <v>8126</v>
      </c>
      <c r="G57" s="343">
        <v>7886</v>
      </c>
      <c r="H57" s="344">
        <v>9266</v>
      </c>
    </row>
    <row r="58" spans="2:8" ht="45.75" customHeight="1" x14ac:dyDescent="0.25">
      <c r="B58" s="121"/>
      <c r="C58" s="1214" t="s">
        <v>573</v>
      </c>
      <c r="D58" s="1215"/>
      <c r="E58" s="1216"/>
      <c r="F58" s="345">
        <v>4585</v>
      </c>
      <c r="G58" s="345">
        <v>4487</v>
      </c>
      <c r="H58" s="346">
        <v>5728</v>
      </c>
    </row>
    <row r="59" spans="2:8" ht="45.75" customHeight="1" x14ac:dyDescent="0.25">
      <c r="B59" s="121"/>
      <c r="C59" s="1214" t="s">
        <v>570</v>
      </c>
      <c r="D59" s="1215"/>
      <c r="E59" s="1216"/>
      <c r="F59" s="345">
        <v>1750</v>
      </c>
      <c r="G59" s="345">
        <v>1750</v>
      </c>
      <c r="H59" s="346">
        <v>1705</v>
      </c>
    </row>
    <row r="60" spans="2:8" ht="45.75" customHeight="1" x14ac:dyDescent="0.25">
      <c r="B60" s="121"/>
      <c r="C60" s="1214" t="s">
        <v>569</v>
      </c>
      <c r="D60" s="1215"/>
      <c r="E60" s="1216"/>
      <c r="F60" s="345">
        <v>506</v>
      </c>
      <c r="G60" s="345">
        <v>365</v>
      </c>
      <c r="H60" s="346">
        <v>595</v>
      </c>
    </row>
    <row r="61" spans="2:8" ht="45.75" customHeight="1" x14ac:dyDescent="0.25">
      <c r="B61" s="121"/>
      <c r="C61" s="1214" t="s">
        <v>571</v>
      </c>
      <c r="D61" s="1215"/>
      <c r="E61" s="1216"/>
      <c r="F61" s="345">
        <v>493</v>
      </c>
      <c r="G61" s="345">
        <v>493</v>
      </c>
      <c r="H61" s="346">
        <v>493</v>
      </c>
    </row>
    <row r="62" spans="2:8" ht="45.75" customHeight="1" thickBot="1" x14ac:dyDescent="0.3">
      <c r="B62" s="122"/>
      <c r="C62" s="1217" t="s">
        <v>572</v>
      </c>
      <c r="D62" s="1218"/>
      <c r="E62" s="1219"/>
      <c r="F62" s="347">
        <v>202</v>
      </c>
      <c r="G62" s="347">
        <v>202</v>
      </c>
      <c r="H62" s="348">
        <v>198</v>
      </c>
    </row>
    <row r="63" spans="2:8" ht="52.5" customHeight="1" thickBot="1" x14ac:dyDescent="0.3">
      <c r="B63" s="123"/>
      <c r="C63" s="1220" t="s">
        <v>49</v>
      </c>
      <c r="D63" s="1220"/>
      <c r="E63" s="1221"/>
      <c r="F63" s="349">
        <v>12049</v>
      </c>
      <c r="G63" s="349">
        <v>11820</v>
      </c>
      <c r="H63" s="350">
        <v>13041</v>
      </c>
    </row>
    <row r="64" spans="2:8" ht="12.75" x14ac:dyDescent="0.25"/>
  </sheetData>
  <sheetProtection algorithmName="SHA-512" hashValue="76og0fyh6owgiUlpCEkGwzAw6Dg4hQPgaXYOULMr6jzdZB9U1NdvjYqAyCHpRZLCtAEGFRIw0B3nUlKr8NIBsg==" saltValue="NTMEahtHJLLG3gjlUHmC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0EFA1-A59C-4184-A5B0-DBC74817145F}">
  <sheetPr>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1228" t="s">
        <v>576</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2.75" x14ac:dyDescent="0.2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2.75" x14ac:dyDescent="0.2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2.75" x14ac:dyDescent="0.2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2.75" x14ac:dyDescent="0.2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577</v>
      </c>
    </row>
    <row r="50" spans="1:109" ht="12.75" x14ac:dyDescent="0.2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5">
      <c r="B51" s="247"/>
      <c r="G51" s="1247"/>
      <c r="H51" s="1247"/>
      <c r="I51" s="1245"/>
      <c r="J51" s="1245"/>
      <c r="K51" s="1243"/>
      <c r="L51" s="1243"/>
      <c r="M51" s="1243"/>
      <c r="N51" s="1243"/>
      <c r="AM51" s="359"/>
      <c r="AN51" s="1244" t="s">
        <v>578</v>
      </c>
      <c r="AO51" s="1244"/>
      <c r="AP51" s="1244"/>
      <c r="AQ51" s="1244"/>
      <c r="AR51" s="1244"/>
      <c r="AS51" s="1244"/>
      <c r="AT51" s="1244"/>
      <c r="AU51" s="1244"/>
      <c r="AV51" s="1244"/>
      <c r="AW51" s="1244"/>
      <c r="AX51" s="1244"/>
      <c r="AY51" s="1244"/>
      <c r="AZ51" s="1244"/>
      <c r="BA51" s="1244"/>
      <c r="BB51" s="1244" t="s">
        <v>579</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v>15.8</v>
      </c>
      <c r="CO51" s="1242"/>
      <c r="CP51" s="1242"/>
      <c r="CQ51" s="1242"/>
      <c r="CR51" s="1242"/>
      <c r="CS51" s="1242"/>
      <c r="CT51" s="1242"/>
      <c r="CU51" s="1242"/>
      <c r="CV51" s="1242"/>
      <c r="CW51" s="1242"/>
      <c r="CX51" s="1242"/>
      <c r="CY51" s="1242"/>
      <c r="CZ51" s="1242"/>
      <c r="DA51" s="1242"/>
      <c r="DB51" s="1242"/>
      <c r="DC51" s="1242"/>
    </row>
    <row r="52" spans="1:109" ht="12.75" x14ac:dyDescent="0.2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2.75" x14ac:dyDescent="0.2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580</v>
      </c>
      <c r="BC53" s="1244"/>
      <c r="BD53" s="1244"/>
      <c r="BE53" s="1244"/>
      <c r="BF53" s="1244"/>
      <c r="BG53" s="1244"/>
      <c r="BH53" s="1244"/>
      <c r="BI53" s="1244"/>
      <c r="BJ53" s="1244"/>
      <c r="BK53" s="1244"/>
      <c r="BL53" s="1244"/>
      <c r="BM53" s="1244"/>
      <c r="BN53" s="1244"/>
      <c r="BO53" s="1244"/>
      <c r="BP53" s="1242">
        <v>42.5</v>
      </c>
      <c r="BQ53" s="1242"/>
      <c r="BR53" s="1242"/>
      <c r="BS53" s="1242"/>
      <c r="BT53" s="1242"/>
      <c r="BU53" s="1242"/>
      <c r="BV53" s="1242"/>
      <c r="BW53" s="1242"/>
      <c r="BX53" s="1242">
        <v>42.8</v>
      </c>
      <c r="BY53" s="1242"/>
      <c r="BZ53" s="1242"/>
      <c r="CA53" s="1242"/>
      <c r="CB53" s="1242"/>
      <c r="CC53" s="1242"/>
      <c r="CD53" s="1242"/>
      <c r="CE53" s="1242"/>
      <c r="CF53" s="1242">
        <v>44.1</v>
      </c>
      <c r="CG53" s="1242"/>
      <c r="CH53" s="1242"/>
      <c r="CI53" s="1242"/>
      <c r="CJ53" s="1242"/>
      <c r="CK53" s="1242"/>
      <c r="CL53" s="1242"/>
      <c r="CM53" s="1242"/>
      <c r="CN53" s="1242">
        <v>42.8</v>
      </c>
      <c r="CO53" s="1242"/>
      <c r="CP53" s="1242"/>
      <c r="CQ53" s="1242"/>
      <c r="CR53" s="1242"/>
      <c r="CS53" s="1242"/>
      <c r="CT53" s="1242"/>
      <c r="CU53" s="1242"/>
      <c r="CV53" s="1242">
        <v>43.5</v>
      </c>
      <c r="CW53" s="1242"/>
      <c r="CX53" s="1242"/>
      <c r="CY53" s="1242"/>
      <c r="CZ53" s="1242"/>
      <c r="DA53" s="1242"/>
      <c r="DB53" s="1242"/>
      <c r="DC53" s="1242"/>
    </row>
    <row r="54" spans="1:109" ht="12.75" x14ac:dyDescent="0.2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2.75" x14ac:dyDescent="0.25">
      <c r="A55" s="358"/>
      <c r="B55" s="247"/>
      <c r="G55" s="1237"/>
      <c r="H55" s="1237"/>
      <c r="I55" s="1237"/>
      <c r="J55" s="1237"/>
      <c r="K55" s="1243"/>
      <c r="L55" s="1243"/>
      <c r="M55" s="1243"/>
      <c r="N55" s="1243"/>
      <c r="AN55" s="1241" t="s">
        <v>581</v>
      </c>
      <c r="AO55" s="1241"/>
      <c r="AP55" s="1241"/>
      <c r="AQ55" s="1241"/>
      <c r="AR55" s="1241"/>
      <c r="AS55" s="1241"/>
      <c r="AT55" s="1241"/>
      <c r="AU55" s="1241"/>
      <c r="AV55" s="1241"/>
      <c r="AW55" s="1241"/>
      <c r="AX55" s="1241"/>
      <c r="AY55" s="1241"/>
      <c r="AZ55" s="1241"/>
      <c r="BA55" s="1241"/>
      <c r="BB55" s="1244" t="s">
        <v>579</v>
      </c>
      <c r="BC55" s="1244"/>
      <c r="BD55" s="1244"/>
      <c r="BE55" s="1244"/>
      <c r="BF55" s="1244"/>
      <c r="BG55" s="1244"/>
      <c r="BH55" s="1244"/>
      <c r="BI55" s="1244"/>
      <c r="BJ55" s="1244"/>
      <c r="BK55" s="1244"/>
      <c r="BL55" s="1244"/>
      <c r="BM55" s="1244"/>
      <c r="BN55" s="1244"/>
      <c r="BO55" s="1244"/>
      <c r="BP55" s="1242">
        <v>15.5</v>
      </c>
      <c r="BQ55" s="1242"/>
      <c r="BR55" s="1242"/>
      <c r="BS55" s="1242"/>
      <c r="BT55" s="1242"/>
      <c r="BU55" s="1242"/>
      <c r="BV55" s="1242"/>
      <c r="BW55" s="1242"/>
      <c r="BX55" s="1242">
        <v>4.5999999999999996</v>
      </c>
      <c r="BY55" s="1242"/>
      <c r="BZ55" s="1242"/>
      <c r="CA55" s="1242"/>
      <c r="CB55" s="1242"/>
      <c r="CC55" s="1242"/>
      <c r="CD55" s="1242"/>
      <c r="CE55" s="1242"/>
      <c r="CF55" s="1242">
        <v>0.6</v>
      </c>
      <c r="CG55" s="1242"/>
      <c r="CH55" s="1242"/>
      <c r="CI55" s="1242"/>
      <c r="CJ55" s="1242"/>
      <c r="CK55" s="1242"/>
      <c r="CL55" s="1242"/>
      <c r="CM55" s="1242"/>
      <c r="CN55" s="1242">
        <v>0</v>
      </c>
      <c r="CO55" s="1242"/>
      <c r="CP55" s="1242"/>
      <c r="CQ55" s="1242"/>
      <c r="CR55" s="1242"/>
      <c r="CS55" s="1242"/>
      <c r="CT55" s="1242"/>
      <c r="CU55" s="1242"/>
      <c r="CV55" s="1242">
        <v>1</v>
      </c>
      <c r="CW55" s="1242"/>
      <c r="CX55" s="1242"/>
      <c r="CY55" s="1242"/>
      <c r="CZ55" s="1242"/>
      <c r="DA55" s="1242"/>
      <c r="DB55" s="1242"/>
      <c r="DC55" s="1242"/>
    </row>
    <row r="56" spans="1:109" ht="12.75" x14ac:dyDescent="0.2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2.75" x14ac:dyDescent="0.2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580</v>
      </c>
      <c r="BC57" s="1244"/>
      <c r="BD57" s="1244"/>
      <c r="BE57" s="1244"/>
      <c r="BF57" s="1244"/>
      <c r="BG57" s="1244"/>
      <c r="BH57" s="1244"/>
      <c r="BI57" s="1244"/>
      <c r="BJ57" s="1244"/>
      <c r="BK57" s="1244"/>
      <c r="BL57" s="1244"/>
      <c r="BM57" s="1244"/>
      <c r="BN57" s="1244"/>
      <c r="BO57" s="1244"/>
      <c r="BP57" s="1242">
        <v>61.7</v>
      </c>
      <c r="BQ57" s="1242"/>
      <c r="BR57" s="1242"/>
      <c r="BS57" s="1242"/>
      <c r="BT57" s="1242"/>
      <c r="BU57" s="1242"/>
      <c r="BV57" s="1242"/>
      <c r="BW57" s="1242"/>
      <c r="BX57" s="1242">
        <v>61.4</v>
      </c>
      <c r="BY57" s="1242"/>
      <c r="BZ57" s="1242"/>
      <c r="CA57" s="1242"/>
      <c r="CB57" s="1242"/>
      <c r="CC57" s="1242"/>
      <c r="CD57" s="1242"/>
      <c r="CE57" s="1242"/>
      <c r="CF57" s="1242">
        <v>62.6</v>
      </c>
      <c r="CG57" s="1242"/>
      <c r="CH57" s="1242"/>
      <c r="CI57" s="1242"/>
      <c r="CJ57" s="1242"/>
      <c r="CK57" s="1242"/>
      <c r="CL57" s="1242"/>
      <c r="CM57" s="1242"/>
      <c r="CN57" s="1242">
        <v>63.6</v>
      </c>
      <c r="CO57" s="1242"/>
      <c r="CP57" s="1242"/>
      <c r="CQ57" s="1242"/>
      <c r="CR57" s="1242"/>
      <c r="CS57" s="1242"/>
      <c r="CT57" s="1242"/>
      <c r="CU57" s="1242"/>
      <c r="CV57" s="1242">
        <v>64.099999999999994</v>
      </c>
      <c r="CW57" s="1242"/>
      <c r="CX57" s="1242"/>
      <c r="CY57" s="1242"/>
      <c r="CZ57" s="1242"/>
      <c r="DA57" s="1242"/>
      <c r="DB57" s="1242"/>
      <c r="DC57" s="1242"/>
      <c r="DD57" s="363"/>
      <c r="DE57" s="362"/>
    </row>
    <row r="58" spans="1:109" s="358" customFormat="1" ht="12.75" x14ac:dyDescent="0.2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582</v>
      </c>
    </row>
    <row r="64" spans="1:109" ht="12.75" x14ac:dyDescent="0.25">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1228" t="s">
        <v>583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2.75" x14ac:dyDescent="0.2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2.75" x14ac:dyDescent="0.2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2.75" x14ac:dyDescent="0.2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2.75" x14ac:dyDescent="0.2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577</v>
      </c>
    </row>
    <row r="72" spans="2:107" ht="12.75" x14ac:dyDescent="0.2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2.75" x14ac:dyDescent="0.25">
      <c r="B73" s="247"/>
      <c r="G73" s="1247"/>
      <c r="H73" s="1247"/>
      <c r="I73" s="1247"/>
      <c r="J73" s="1247"/>
      <c r="K73" s="1248"/>
      <c r="L73" s="1248"/>
      <c r="M73" s="1248"/>
      <c r="N73" s="1248"/>
      <c r="AM73" s="359"/>
      <c r="AN73" s="1244" t="s">
        <v>578</v>
      </c>
      <c r="AO73" s="1244"/>
      <c r="AP73" s="1244"/>
      <c r="AQ73" s="1244"/>
      <c r="AR73" s="1244"/>
      <c r="AS73" s="1244"/>
      <c r="AT73" s="1244"/>
      <c r="AU73" s="1244"/>
      <c r="AV73" s="1244"/>
      <c r="AW73" s="1244"/>
      <c r="AX73" s="1244"/>
      <c r="AY73" s="1244"/>
      <c r="AZ73" s="1244"/>
      <c r="BA73" s="1244"/>
      <c r="BB73" s="1244" t="s">
        <v>579</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v>15.8</v>
      </c>
      <c r="CO73" s="1242"/>
      <c r="CP73" s="1242"/>
      <c r="CQ73" s="1242"/>
      <c r="CR73" s="1242"/>
      <c r="CS73" s="1242"/>
      <c r="CT73" s="1242"/>
      <c r="CU73" s="1242"/>
      <c r="CV73" s="1242"/>
      <c r="CW73" s="1242"/>
      <c r="CX73" s="1242"/>
      <c r="CY73" s="1242"/>
      <c r="CZ73" s="1242"/>
      <c r="DA73" s="1242"/>
      <c r="DB73" s="1242"/>
      <c r="DC73" s="1242"/>
    </row>
    <row r="74" spans="2:107" ht="12.75" x14ac:dyDescent="0.2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2.75" x14ac:dyDescent="0.2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584</v>
      </c>
      <c r="BC75" s="1244"/>
      <c r="BD75" s="1244"/>
      <c r="BE75" s="1244"/>
      <c r="BF75" s="1244"/>
      <c r="BG75" s="1244"/>
      <c r="BH75" s="1244"/>
      <c r="BI75" s="1244"/>
      <c r="BJ75" s="1244"/>
      <c r="BK75" s="1244"/>
      <c r="BL75" s="1244"/>
      <c r="BM75" s="1244"/>
      <c r="BN75" s="1244"/>
      <c r="BO75" s="1244"/>
      <c r="BP75" s="1242">
        <v>10</v>
      </c>
      <c r="BQ75" s="1242"/>
      <c r="BR75" s="1242"/>
      <c r="BS75" s="1242"/>
      <c r="BT75" s="1242"/>
      <c r="BU75" s="1242"/>
      <c r="BV75" s="1242"/>
      <c r="BW75" s="1242"/>
      <c r="BX75" s="1242">
        <v>9.4</v>
      </c>
      <c r="BY75" s="1242"/>
      <c r="BZ75" s="1242"/>
      <c r="CA75" s="1242"/>
      <c r="CB75" s="1242"/>
      <c r="CC75" s="1242"/>
      <c r="CD75" s="1242"/>
      <c r="CE75" s="1242"/>
      <c r="CF75" s="1242">
        <v>9.6</v>
      </c>
      <c r="CG75" s="1242"/>
      <c r="CH75" s="1242"/>
      <c r="CI75" s="1242"/>
      <c r="CJ75" s="1242"/>
      <c r="CK75" s="1242"/>
      <c r="CL75" s="1242"/>
      <c r="CM75" s="1242"/>
      <c r="CN75" s="1242">
        <v>10</v>
      </c>
      <c r="CO75" s="1242"/>
      <c r="CP75" s="1242"/>
      <c r="CQ75" s="1242"/>
      <c r="CR75" s="1242"/>
      <c r="CS75" s="1242"/>
      <c r="CT75" s="1242"/>
      <c r="CU75" s="1242"/>
      <c r="CV75" s="1242">
        <v>9.8000000000000007</v>
      </c>
      <c r="CW75" s="1242"/>
      <c r="CX75" s="1242"/>
      <c r="CY75" s="1242"/>
      <c r="CZ75" s="1242"/>
      <c r="DA75" s="1242"/>
      <c r="DB75" s="1242"/>
      <c r="DC75" s="1242"/>
    </row>
    <row r="76" spans="2:107" ht="12.75" x14ac:dyDescent="0.2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2.75" x14ac:dyDescent="0.25">
      <c r="B77" s="247"/>
      <c r="G77" s="1237"/>
      <c r="H77" s="1237"/>
      <c r="I77" s="1237"/>
      <c r="J77" s="1237"/>
      <c r="K77" s="1248"/>
      <c r="L77" s="1248"/>
      <c r="M77" s="1248"/>
      <c r="N77" s="1248"/>
      <c r="AN77" s="1241" t="s">
        <v>581</v>
      </c>
      <c r="AO77" s="1241"/>
      <c r="AP77" s="1241"/>
      <c r="AQ77" s="1241"/>
      <c r="AR77" s="1241"/>
      <c r="AS77" s="1241"/>
      <c r="AT77" s="1241"/>
      <c r="AU77" s="1241"/>
      <c r="AV77" s="1241"/>
      <c r="AW77" s="1241"/>
      <c r="AX77" s="1241"/>
      <c r="AY77" s="1241"/>
      <c r="AZ77" s="1241"/>
      <c r="BA77" s="1241"/>
      <c r="BB77" s="1244" t="s">
        <v>579</v>
      </c>
      <c r="BC77" s="1244"/>
      <c r="BD77" s="1244"/>
      <c r="BE77" s="1244"/>
      <c r="BF77" s="1244"/>
      <c r="BG77" s="1244"/>
      <c r="BH77" s="1244"/>
      <c r="BI77" s="1244"/>
      <c r="BJ77" s="1244"/>
      <c r="BK77" s="1244"/>
      <c r="BL77" s="1244"/>
      <c r="BM77" s="1244"/>
      <c r="BN77" s="1244"/>
      <c r="BO77" s="1244"/>
      <c r="BP77" s="1242">
        <v>15.5</v>
      </c>
      <c r="BQ77" s="1242"/>
      <c r="BR77" s="1242"/>
      <c r="BS77" s="1242"/>
      <c r="BT77" s="1242"/>
      <c r="BU77" s="1242"/>
      <c r="BV77" s="1242"/>
      <c r="BW77" s="1242"/>
      <c r="BX77" s="1242">
        <v>4.5999999999999996</v>
      </c>
      <c r="BY77" s="1242"/>
      <c r="BZ77" s="1242"/>
      <c r="CA77" s="1242"/>
      <c r="CB77" s="1242"/>
      <c r="CC77" s="1242"/>
      <c r="CD77" s="1242"/>
      <c r="CE77" s="1242"/>
      <c r="CF77" s="1242">
        <v>0.6</v>
      </c>
      <c r="CG77" s="1242"/>
      <c r="CH77" s="1242"/>
      <c r="CI77" s="1242"/>
      <c r="CJ77" s="1242"/>
      <c r="CK77" s="1242"/>
      <c r="CL77" s="1242"/>
      <c r="CM77" s="1242"/>
      <c r="CN77" s="1242">
        <v>0</v>
      </c>
      <c r="CO77" s="1242"/>
      <c r="CP77" s="1242"/>
      <c r="CQ77" s="1242"/>
      <c r="CR77" s="1242"/>
      <c r="CS77" s="1242"/>
      <c r="CT77" s="1242"/>
      <c r="CU77" s="1242"/>
      <c r="CV77" s="1242">
        <v>1</v>
      </c>
      <c r="CW77" s="1242"/>
      <c r="CX77" s="1242"/>
      <c r="CY77" s="1242"/>
      <c r="CZ77" s="1242"/>
      <c r="DA77" s="1242"/>
      <c r="DB77" s="1242"/>
      <c r="DC77" s="1242"/>
    </row>
    <row r="78" spans="2:107" ht="12.75" x14ac:dyDescent="0.2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2.75" x14ac:dyDescent="0.2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584</v>
      </c>
      <c r="BC79" s="1244"/>
      <c r="BD79" s="1244"/>
      <c r="BE79" s="1244"/>
      <c r="BF79" s="1244"/>
      <c r="BG79" s="1244"/>
      <c r="BH79" s="1244"/>
      <c r="BI79" s="1244"/>
      <c r="BJ79" s="1244"/>
      <c r="BK79" s="1244"/>
      <c r="BL79" s="1244"/>
      <c r="BM79" s="1244"/>
      <c r="BN79" s="1244"/>
      <c r="BO79" s="1244"/>
      <c r="BP79" s="1242">
        <v>6.4</v>
      </c>
      <c r="BQ79" s="1242"/>
      <c r="BR79" s="1242"/>
      <c r="BS79" s="1242"/>
      <c r="BT79" s="1242"/>
      <c r="BU79" s="1242"/>
      <c r="BV79" s="1242"/>
      <c r="BW79" s="1242"/>
      <c r="BX79" s="1242">
        <v>6.3</v>
      </c>
      <c r="BY79" s="1242"/>
      <c r="BZ79" s="1242"/>
      <c r="CA79" s="1242"/>
      <c r="CB79" s="1242"/>
      <c r="CC79" s="1242"/>
      <c r="CD79" s="1242"/>
      <c r="CE79" s="1242"/>
      <c r="CF79" s="1242">
        <v>6.6</v>
      </c>
      <c r="CG79" s="1242"/>
      <c r="CH79" s="1242"/>
      <c r="CI79" s="1242"/>
      <c r="CJ79" s="1242"/>
      <c r="CK79" s="1242"/>
      <c r="CL79" s="1242"/>
      <c r="CM79" s="1242"/>
      <c r="CN79" s="1242">
        <v>6.8</v>
      </c>
      <c r="CO79" s="1242"/>
      <c r="CP79" s="1242"/>
      <c r="CQ79" s="1242"/>
      <c r="CR79" s="1242"/>
      <c r="CS79" s="1242"/>
      <c r="CT79" s="1242"/>
      <c r="CU79" s="1242"/>
      <c r="CV79" s="1242">
        <v>7</v>
      </c>
      <c r="CW79" s="1242"/>
      <c r="CX79" s="1242"/>
      <c r="CY79" s="1242"/>
      <c r="CZ79" s="1242"/>
      <c r="DA79" s="1242"/>
      <c r="DB79" s="1242"/>
      <c r="DC79" s="1242"/>
    </row>
    <row r="80" spans="2:107" ht="12.75" x14ac:dyDescent="0.2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OLly3rrmE61xZxNnD5e1TocQw7iHUBD6hOAAIpBDycyTfIX0C6Z2ZTAi3yWI2FN/HY6Qzrs3Rlj1Y309xYWKcw==" saltValue="0Akc79MtzZYwSd0hKWCe/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5C431-EE31-43E1-B1F2-C30D2DC692CF}">
  <sheetPr>
    <pageSetUpPr fitToPage="1"/>
  </sheetPr>
  <dimension ref="A1:DR125"/>
  <sheetViews>
    <sheetView showGridLines="0" topLeftCell="A97" zoomScale="85" zoomScaleNormal="85" zoomScaleSheetLayoutView="70" workbookViewId="0">
      <selection activeCell="AN65" sqref="AN65:DC69"/>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477</v>
      </c>
    </row>
  </sheetData>
  <sheetProtection algorithmName="SHA-512" hashValue="2eT/tbE65lz/R9+ZOW6P3KDF320fZKFy7regyXEfke8UzDaSODpDpSxq7Q8iQY8rdDPZgJZZ1M6b5vc9dZFcyw==" saltValue="YmqAW74mtGu9HD2uDw+qW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E4937-A572-493B-BB16-63BE847B0D21}">
  <sheetPr>
    <pageSetUpPr fitToPage="1"/>
  </sheetPr>
  <dimension ref="A1:DR125"/>
  <sheetViews>
    <sheetView showGridLines="0" topLeftCell="A70" zoomScale="85" zoomScaleNormal="85" zoomScaleSheetLayoutView="55" workbookViewId="0">
      <selection activeCell="AN65" sqref="AN65"/>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477</v>
      </c>
    </row>
  </sheetData>
  <sheetProtection algorithmName="SHA-512" hashValue="AbmVYAqJoqNu+EOlHXQ6eLd1eaRtCmSRaFEVIsD31ybAuVuEFfxpJGnU9q05uBnojvGV0z0REYq3e8jzLEQeJQ==" saltValue="NAKX7xGcrT1W6qT+Fr0yh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526</v>
      </c>
      <c r="G2" s="137"/>
      <c r="H2" s="138"/>
    </row>
    <row r="3" spans="1:8" x14ac:dyDescent="0.25">
      <c r="A3" s="134" t="s">
        <v>519</v>
      </c>
      <c r="B3" s="139"/>
      <c r="C3" s="140"/>
      <c r="D3" s="141">
        <v>77084</v>
      </c>
      <c r="E3" s="142"/>
      <c r="F3" s="143">
        <v>52068</v>
      </c>
      <c r="G3" s="144"/>
      <c r="H3" s="145"/>
    </row>
    <row r="4" spans="1:8" x14ac:dyDescent="0.25">
      <c r="A4" s="146"/>
      <c r="B4" s="147"/>
      <c r="C4" s="148"/>
      <c r="D4" s="149">
        <v>57871</v>
      </c>
      <c r="E4" s="150"/>
      <c r="F4" s="151">
        <v>26936</v>
      </c>
      <c r="G4" s="152"/>
      <c r="H4" s="153"/>
    </row>
    <row r="5" spans="1:8" x14ac:dyDescent="0.25">
      <c r="A5" s="134" t="s">
        <v>521</v>
      </c>
      <c r="B5" s="139"/>
      <c r="C5" s="140"/>
      <c r="D5" s="141">
        <v>159297</v>
      </c>
      <c r="E5" s="142"/>
      <c r="F5" s="143">
        <v>47161</v>
      </c>
      <c r="G5" s="144"/>
      <c r="H5" s="145"/>
    </row>
    <row r="6" spans="1:8" x14ac:dyDescent="0.25">
      <c r="A6" s="146"/>
      <c r="B6" s="147"/>
      <c r="C6" s="148"/>
      <c r="D6" s="149">
        <v>137531</v>
      </c>
      <c r="E6" s="150"/>
      <c r="F6" s="151">
        <v>24595</v>
      </c>
      <c r="G6" s="152"/>
      <c r="H6" s="153"/>
    </row>
    <row r="7" spans="1:8" x14ac:dyDescent="0.25">
      <c r="A7" s="134" t="s">
        <v>522</v>
      </c>
      <c r="B7" s="139"/>
      <c r="C7" s="140"/>
      <c r="D7" s="141">
        <v>108847</v>
      </c>
      <c r="E7" s="142"/>
      <c r="F7" s="143">
        <v>43423</v>
      </c>
      <c r="G7" s="144"/>
      <c r="H7" s="145"/>
    </row>
    <row r="8" spans="1:8" x14ac:dyDescent="0.25">
      <c r="A8" s="146"/>
      <c r="B8" s="147"/>
      <c r="C8" s="148"/>
      <c r="D8" s="149">
        <v>51480</v>
      </c>
      <c r="E8" s="150"/>
      <c r="F8" s="151">
        <v>22207</v>
      </c>
      <c r="G8" s="152"/>
      <c r="H8" s="153"/>
    </row>
    <row r="9" spans="1:8" x14ac:dyDescent="0.25">
      <c r="A9" s="134" t="s">
        <v>523</v>
      </c>
      <c r="B9" s="139"/>
      <c r="C9" s="140"/>
      <c r="D9" s="141">
        <v>61910</v>
      </c>
      <c r="E9" s="142"/>
      <c r="F9" s="143">
        <v>45265</v>
      </c>
      <c r="G9" s="144"/>
      <c r="H9" s="145"/>
    </row>
    <row r="10" spans="1:8" x14ac:dyDescent="0.25">
      <c r="A10" s="146"/>
      <c r="B10" s="147"/>
      <c r="C10" s="148"/>
      <c r="D10" s="149">
        <v>36630</v>
      </c>
      <c r="E10" s="150"/>
      <c r="F10" s="151">
        <v>22600</v>
      </c>
      <c r="G10" s="152"/>
      <c r="H10" s="153"/>
    </row>
    <row r="11" spans="1:8" x14ac:dyDescent="0.25">
      <c r="A11" s="134" t="s">
        <v>524</v>
      </c>
      <c r="B11" s="139"/>
      <c r="C11" s="140"/>
      <c r="D11" s="141">
        <v>50162</v>
      </c>
      <c r="E11" s="142"/>
      <c r="F11" s="143">
        <v>54621</v>
      </c>
      <c r="G11" s="144"/>
      <c r="H11" s="145"/>
    </row>
    <row r="12" spans="1:8" x14ac:dyDescent="0.25">
      <c r="A12" s="146"/>
      <c r="B12" s="147"/>
      <c r="C12" s="154"/>
      <c r="D12" s="149">
        <v>34437</v>
      </c>
      <c r="E12" s="150"/>
      <c r="F12" s="151">
        <v>30892</v>
      </c>
      <c r="G12" s="152"/>
      <c r="H12" s="153"/>
    </row>
    <row r="13" spans="1:8" x14ac:dyDescent="0.25">
      <c r="A13" s="134"/>
      <c r="B13" s="139"/>
      <c r="C13" s="140"/>
      <c r="D13" s="141">
        <v>91460</v>
      </c>
      <c r="E13" s="142"/>
      <c r="F13" s="143">
        <v>48508</v>
      </c>
      <c r="G13" s="155"/>
      <c r="H13" s="145"/>
    </row>
    <row r="14" spans="1:8" x14ac:dyDescent="0.25">
      <c r="A14" s="146"/>
      <c r="B14" s="147"/>
      <c r="C14" s="148"/>
      <c r="D14" s="149">
        <v>63590</v>
      </c>
      <c r="E14" s="150"/>
      <c r="F14" s="151">
        <v>25446</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10.53</v>
      </c>
      <c r="C19" s="156">
        <f>ROUND(VALUE(SUBSTITUTE(実質収支比率等に係る経年分析!G$48,"▲","-")),2)</f>
        <v>7.97</v>
      </c>
      <c r="D19" s="156">
        <f>ROUND(VALUE(SUBSTITUTE(実質収支比率等に係る経年分析!H$48,"▲","-")),2)</f>
        <v>9.82</v>
      </c>
      <c r="E19" s="156">
        <f>ROUND(VALUE(SUBSTITUTE(実質収支比率等に係る経年分析!I$48,"▲","-")),2)</f>
        <v>8.4499999999999993</v>
      </c>
      <c r="F19" s="156">
        <f>ROUND(VALUE(SUBSTITUTE(実質収支比率等に係る経年分析!J$48,"▲","-")),2)</f>
        <v>7.81</v>
      </c>
    </row>
    <row r="20" spans="1:11" x14ac:dyDescent="0.25">
      <c r="A20" s="156" t="s">
        <v>53</v>
      </c>
      <c r="B20" s="156">
        <f>ROUND(VALUE(SUBSTITUTE(実質収支比率等に係る経年分析!F$47,"▲","-")),2)</f>
        <v>26.08</v>
      </c>
      <c r="C20" s="156">
        <f>ROUND(VALUE(SUBSTITUTE(実質収支比率等に係る経年分析!G$47,"▲","-")),2)</f>
        <v>26.22</v>
      </c>
      <c r="D20" s="156">
        <f>ROUND(VALUE(SUBSTITUTE(実質収支比率等に係る経年分析!H$47,"▲","-")),2)</f>
        <v>26.18</v>
      </c>
      <c r="E20" s="156">
        <f>ROUND(VALUE(SUBSTITUTE(実質収支比率等に係る経年分析!I$47,"▲","-")),2)</f>
        <v>25.8</v>
      </c>
      <c r="F20" s="156">
        <f>ROUND(VALUE(SUBSTITUTE(実質収支比率等に係る経年分析!J$47,"▲","-")),2)</f>
        <v>24.69</v>
      </c>
    </row>
    <row r="21" spans="1:11" x14ac:dyDescent="0.25">
      <c r="A21" s="156" t="s">
        <v>54</v>
      </c>
      <c r="B21" s="156">
        <f>IF(ISNUMBER(VALUE(SUBSTITUTE(実質収支比率等に係る経年分析!F$49,"▲","-"))),ROUND(VALUE(SUBSTITUTE(実質収支比率等に係る経年分析!F$49,"▲","-")),2),NA())</f>
        <v>9.48</v>
      </c>
      <c r="C21" s="156">
        <f>IF(ISNUMBER(VALUE(SUBSTITUTE(実質収支比率等に係る経年分析!G$49,"▲","-"))),ROUND(VALUE(SUBSTITUTE(実質収支比率等に係る経年分析!G$49,"▲","-")),2),NA())</f>
        <v>-0.47</v>
      </c>
      <c r="D21" s="156">
        <f>IF(ISNUMBER(VALUE(SUBSTITUTE(実質収支比率等に係る経年分析!H$49,"▲","-"))),ROUND(VALUE(SUBSTITUTE(実質収支比率等に係る経年分析!H$49,"▲","-")),2),NA())</f>
        <v>1.17</v>
      </c>
      <c r="E21" s="156">
        <f>IF(ISNUMBER(VALUE(SUBSTITUTE(実質収支比率等に係る経年分析!I$49,"▲","-"))),ROUND(VALUE(SUBSTITUTE(実質収支比率等に係る経年分析!I$49,"▲","-")),2),NA())</f>
        <v>-0.87</v>
      </c>
      <c r="F21" s="156">
        <f>IF(ISNUMBER(VALUE(SUBSTITUTE(実質収支比率等に係る経年分析!J$49,"▲","-"))),ROUND(VALUE(SUBSTITUTE(実質収支比率等に係る経年分析!J$49,"▲","-")),2),NA())</f>
        <v>-0.95</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str">
        <f>IF(連結実質赤字比率に係る赤字・黒字の構成分析!C$41="",NA(),連結実質赤字比率に係る赤字・黒字の構成分析!C$41)</f>
        <v>住宅用地取得造成事業特別会計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5">
      <c r="A30" s="157" t="str">
        <f>IF(連結実質赤字比率に係る赤字・黒字の構成分析!C$40="",NA(),連結実質赤字比率に係る赤字・黒字の構成分析!C$40)</f>
        <v>グリーンパーク推進整備事業基金特別会計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7.0000000000000007E-2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0.14000000000000001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0.56999999999999995</v>
      </c>
    </row>
    <row r="33" spans="1:16" x14ac:dyDescent="0.25">
      <c r="A33" s="157" t="str">
        <f>IF(連結実質赤字比率に係る赤字・黒字の構成分析!C$37="",NA(),連結実質赤字比率に係る赤字・黒字の構成分析!C$37)</f>
        <v>工業用地取得造成事業特別会計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1.1000000000000001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0.84</v>
      </c>
    </row>
    <row r="34" spans="1:16" x14ac:dyDescent="0.25">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1.08</v>
      </c>
    </row>
    <row r="35" spans="1:16" x14ac:dyDescent="0.25">
      <c r="A35" s="157" t="str">
        <f>IF(連結実質赤字比率に係る赤字・黒字の構成分析!C$35="",NA(),連結実質赤字比率に係る赤字・黒字の構成分析!C$35)</f>
        <v>ふるさと寄附金基金特別会計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5.91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2.93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3.14</v>
      </c>
    </row>
    <row r="36" spans="1:16" x14ac:dyDescent="0.2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4.43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4.66</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1509</v>
      </c>
      <c r="E42" s="158"/>
      <c r="F42" s="158"/>
      <c r="G42" s="158">
        <f>'実質公債費比率（分子）の構造'!L$52</f>
        <v>1480</v>
      </c>
      <c r="H42" s="158"/>
      <c r="I42" s="158"/>
      <c r="J42" s="158">
        <f>'実質公債費比率（分子）の構造'!M$52</f>
        <v>1491</v>
      </c>
      <c r="K42" s="158"/>
      <c r="L42" s="158"/>
      <c r="M42" s="158">
        <f>'実質公債費比率（分子）の構造'!N$52</f>
        <v>1443</v>
      </c>
      <c r="N42" s="158"/>
      <c r="O42" s="158"/>
      <c r="P42" s="158">
        <f>'実質公債費比率（分子）の構造'!O$52</f>
        <v>1409</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89</v>
      </c>
      <c r="C44" s="158"/>
      <c r="D44" s="158"/>
      <c r="E44" s="158">
        <f>'実質公債費比率（分子）の構造'!L$50</f>
        <v>84</v>
      </c>
      <c r="F44" s="158"/>
      <c r="G44" s="158"/>
      <c r="H44" s="158">
        <f>'実質公債費比率（分子）の構造'!M$50</f>
        <v>80</v>
      </c>
      <c r="I44" s="158"/>
      <c r="J44" s="158"/>
      <c r="K44" s="158">
        <f>'実質公債費比率（分子）の構造'!N$50</f>
        <v>73</v>
      </c>
      <c r="L44" s="158"/>
      <c r="M44" s="158"/>
      <c r="N44" s="158">
        <f>'実質公債費比率（分子）の構造'!O$50</f>
        <v>73</v>
      </c>
      <c r="O44" s="158"/>
      <c r="P44" s="158"/>
    </row>
    <row r="45" spans="1:16" x14ac:dyDescent="0.25">
      <c r="A45" s="158" t="s">
        <v>63</v>
      </c>
      <c r="B45" s="158">
        <f>'実質公債費比率（分子）の構造'!K$49</f>
        <v>24</v>
      </c>
      <c r="C45" s="158"/>
      <c r="D45" s="158"/>
      <c r="E45" s="158">
        <f>'実質公債費比率（分子）の構造'!L$49</f>
        <v>25</v>
      </c>
      <c r="F45" s="158"/>
      <c r="G45" s="158"/>
      <c r="H45" s="158">
        <f>'実質公債費比率（分子）の構造'!M$49</f>
        <v>21</v>
      </c>
      <c r="I45" s="158"/>
      <c r="J45" s="158"/>
      <c r="K45" s="158">
        <f>'実質公債費比率（分子）の構造'!N$49</f>
        <v>23</v>
      </c>
      <c r="L45" s="158"/>
      <c r="M45" s="158"/>
      <c r="N45" s="158">
        <f>'実質公債費比率（分子）の構造'!O$49</f>
        <v>26</v>
      </c>
      <c r="O45" s="158"/>
      <c r="P45" s="158"/>
    </row>
    <row r="46" spans="1:16" x14ac:dyDescent="0.25">
      <c r="A46" s="158" t="s">
        <v>64</v>
      </c>
      <c r="B46" s="158">
        <f>'実質公債費比率（分子）の構造'!K$48</f>
        <v>297</v>
      </c>
      <c r="C46" s="158"/>
      <c r="D46" s="158"/>
      <c r="E46" s="158">
        <f>'実質公債費比率（分子）の構造'!L$48</f>
        <v>311</v>
      </c>
      <c r="F46" s="158"/>
      <c r="G46" s="158"/>
      <c r="H46" s="158">
        <f>'実質公債費比率（分子）の構造'!M$48</f>
        <v>360</v>
      </c>
      <c r="I46" s="158"/>
      <c r="J46" s="158"/>
      <c r="K46" s="158">
        <f>'実質公債費比率（分子）の構造'!N$48</f>
        <v>367</v>
      </c>
      <c r="L46" s="158"/>
      <c r="M46" s="158"/>
      <c r="N46" s="158">
        <f>'実質公債費比率（分子）の構造'!O$48</f>
        <v>429</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1668</v>
      </c>
      <c r="C49" s="158"/>
      <c r="D49" s="158"/>
      <c r="E49" s="158">
        <f>'実質公債費比率（分子）の構造'!L$45</f>
        <v>1695</v>
      </c>
      <c r="F49" s="158"/>
      <c r="G49" s="158"/>
      <c r="H49" s="158">
        <f>'実質公債費比率（分子）の構造'!M$45</f>
        <v>1674</v>
      </c>
      <c r="I49" s="158"/>
      <c r="J49" s="158"/>
      <c r="K49" s="158">
        <f>'実質公債費比率（分子）の構造'!N$45</f>
        <v>1667</v>
      </c>
      <c r="L49" s="158"/>
      <c r="M49" s="158"/>
      <c r="N49" s="158">
        <f>'実質公債費比率（分子）の構造'!O$45</f>
        <v>1509</v>
      </c>
      <c r="O49" s="158"/>
      <c r="P49" s="158"/>
    </row>
    <row r="50" spans="1:16" x14ac:dyDescent="0.25">
      <c r="A50" s="158" t="s">
        <v>67</v>
      </c>
      <c r="B50" s="158" t="e">
        <f>NA()</f>
        <v>#N/A</v>
      </c>
      <c r="C50" s="158">
        <f>IF(ISNUMBER('実質公債費比率（分子）の構造'!K$53),'実質公債費比率（分子）の構造'!K$53,NA())</f>
        <v>569</v>
      </c>
      <c r="D50" s="158" t="e">
        <f>NA()</f>
        <v>#N/A</v>
      </c>
      <c r="E50" s="158" t="e">
        <f>NA()</f>
        <v>#N/A</v>
      </c>
      <c r="F50" s="158">
        <f>IF(ISNUMBER('実質公債費比率（分子）の構造'!L$53),'実質公債費比率（分子）の構造'!L$53,NA())</f>
        <v>635</v>
      </c>
      <c r="G50" s="158" t="e">
        <f>NA()</f>
        <v>#N/A</v>
      </c>
      <c r="H50" s="158" t="e">
        <f>NA()</f>
        <v>#N/A</v>
      </c>
      <c r="I50" s="158">
        <f>IF(ISNUMBER('実質公債費比率（分子）の構造'!M$53),'実質公債費比率（分子）の構造'!M$53,NA())</f>
        <v>644</v>
      </c>
      <c r="J50" s="158" t="e">
        <f>NA()</f>
        <v>#N/A</v>
      </c>
      <c r="K50" s="158" t="e">
        <f>NA()</f>
        <v>#N/A</v>
      </c>
      <c r="L50" s="158">
        <f>IF(ISNUMBER('実質公債費比率（分子）の構造'!N$53),'実質公債費比率（分子）の構造'!N$53,NA())</f>
        <v>687</v>
      </c>
      <c r="M50" s="158" t="e">
        <f>NA()</f>
        <v>#N/A</v>
      </c>
      <c r="N50" s="158" t="e">
        <f>NA()</f>
        <v>#N/A</v>
      </c>
      <c r="O50" s="158">
        <f>IF(ISNUMBER('実質公債費比率（分子）の構造'!O$53),'実質公債費比率（分子）の構造'!O$53,NA())</f>
        <v>628</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14556</v>
      </c>
      <c r="E56" s="157"/>
      <c r="F56" s="157"/>
      <c r="G56" s="157">
        <f>'将来負担比率（分子）の構造'!J$52</f>
        <v>14117</v>
      </c>
      <c r="H56" s="157"/>
      <c r="I56" s="157"/>
      <c r="J56" s="157">
        <f>'将来負担比率（分子）の構造'!K$52</f>
        <v>13417</v>
      </c>
      <c r="K56" s="157"/>
      <c r="L56" s="157"/>
      <c r="M56" s="157">
        <f>'将来負担比率（分子）の構造'!L$52</f>
        <v>12871</v>
      </c>
      <c r="N56" s="157"/>
      <c r="O56" s="157"/>
      <c r="P56" s="157">
        <f>'将来負担比率（分子）の構造'!M$52</f>
        <v>12013</v>
      </c>
    </row>
    <row r="57" spans="1:16" x14ac:dyDescent="0.25">
      <c r="A57" s="157" t="s">
        <v>42</v>
      </c>
      <c r="B57" s="157"/>
      <c r="C57" s="157"/>
      <c r="D57" s="157">
        <f>'将来負担比率（分子）の構造'!I$51</f>
        <v>2253</v>
      </c>
      <c r="E57" s="157"/>
      <c r="F57" s="157"/>
      <c r="G57" s="157">
        <f>'将来負担比率（分子）の構造'!J$51</f>
        <v>2134</v>
      </c>
      <c r="H57" s="157"/>
      <c r="I57" s="157"/>
      <c r="J57" s="157">
        <f>'将来負担比率（分子）の構造'!K$51</f>
        <v>2318</v>
      </c>
      <c r="K57" s="157"/>
      <c r="L57" s="157"/>
      <c r="M57" s="157">
        <f>'将来負担比率（分子）の構造'!L$51</f>
        <v>2270</v>
      </c>
      <c r="N57" s="157"/>
      <c r="O57" s="157"/>
      <c r="P57" s="157">
        <f>'将来負担比率（分子）の構造'!M$51</f>
        <v>2197</v>
      </c>
    </row>
    <row r="58" spans="1:16" x14ac:dyDescent="0.25">
      <c r="A58" s="157" t="s">
        <v>41</v>
      </c>
      <c r="B58" s="157"/>
      <c r="C58" s="157"/>
      <c r="D58" s="157">
        <f>'将来負担比率（分子）の構造'!I$50</f>
        <v>10703</v>
      </c>
      <c r="E58" s="157"/>
      <c r="F58" s="157"/>
      <c r="G58" s="157">
        <f>'将来負担比率（分子）の構造'!J$50</f>
        <v>10969</v>
      </c>
      <c r="H58" s="157"/>
      <c r="I58" s="157"/>
      <c r="J58" s="157">
        <f>'将来負担比率（分子）の構造'!K$50</f>
        <v>10359</v>
      </c>
      <c r="K58" s="157"/>
      <c r="L58" s="157"/>
      <c r="M58" s="157">
        <f>'将来負担比率（分子）の構造'!L$50</f>
        <v>10151</v>
      </c>
      <c r="N58" s="157"/>
      <c r="O58" s="157"/>
      <c r="P58" s="157">
        <f>'将来負担比率（分子）の構造'!M$50</f>
        <v>11434</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1258</v>
      </c>
      <c r="C62" s="157"/>
      <c r="D62" s="157"/>
      <c r="E62" s="157">
        <f>'将来負担比率（分子）の構造'!J$45</f>
        <v>1161</v>
      </c>
      <c r="F62" s="157"/>
      <c r="G62" s="157"/>
      <c r="H62" s="157">
        <f>'将来負担比率（分子）の構造'!K$45</f>
        <v>1130</v>
      </c>
      <c r="I62" s="157"/>
      <c r="J62" s="157"/>
      <c r="K62" s="157">
        <f>'将来負担比率（分子）の構造'!L$45</f>
        <v>1449</v>
      </c>
      <c r="L62" s="157"/>
      <c r="M62" s="157"/>
      <c r="N62" s="157">
        <f>'将来負担比率（分子）の構造'!M$45</f>
        <v>1014</v>
      </c>
      <c r="O62" s="157"/>
      <c r="P62" s="157"/>
    </row>
    <row r="63" spans="1:16" x14ac:dyDescent="0.25">
      <c r="A63" s="157" t="s">
        <v>34</v>
      </c>
      <c r="B63" s="157">
        <f>'将来負担比率（分子）の構造'!I$44</f>
        <v>77</v>
      </c>
      <c r="C63" s="157"/>
      <c r="D63" s="157"/>
      <c r="E63" s="157">
        <f>'将来負担比率（分子）の構造'!J$44</f>
        <v>120</v>
      </c>
      <c r="F63" s="157"/>
      <c r="G63" s="157"/>
      <c r="H63" s="157">
        <f>'将来負担比率（分子）の構造'!K$44</f>
        <v>586</v>
      </c>
      <c r="I63" s="157"/>
      <c r="J63" s="157"/>
      <c r="K63" s="157">
        <f>'将来負担比率（分子）の構造'!L$44</f>
        <v>1977</v>
      </c>
      <c r="L63" s="157"/>
      <c r="M63" s="157"/>
      <c r="N63" s="157">
        <f>'将来負担比率（分子）の構造'!M$44</f>
        <v>2246</v>
      </c>
      <c r="O63" s="157"/>
      <c r="P63" s="157"/>
    </row>
    <row r="64" spans="1:16" x14ac:dyDescent="0.25">
      <c r="A64" s="157" t="s">
        <v>33</v>
      </c>
      <c r="B64" s="157">
        <f>'将来負担比率（分子）の構造'!I$43</f>
        <v>5426</v>
      </c>
      <c r="C64" s="157"/>
      <c r="D64" s="157"/>
      <c r="E64" s="157">
        <f>'将来負担比率（分子）の構造'!J$43</f>
        <v>5364</v>
      </c>
      <c r="F64" s="157"/>
      <c r="G64" s="157"/>
      <c r="H64" s="157">
        <f>'将来負担比率（分子）の構造'!K$43</f>
        <v>5831</v>
      </c>
      <c r="I64" s="157"/>
      <c r="J64" s="157"/>
      <c r="K64" s="157">
        <f>'将来負担比率（分子）の構造'!L$43</f>
        <v>5906</v>
      </c>
      <c r="L64" s="157"/>
      <c r="M64" s="157"/>
      <c r="N64" s="157">
        <f>'将来負担比率（分子）の構造'!M$43</f>
        <v>6163</v>
      </c>
      <c r="O64" s="157"/>
      <c r="P64" s="157"/>
    </row>
    <row r="65" spans="1:16" x14ac:dyDescent="0.25">
      <c r="A65" s="157" t="s">
        <v>32</v>
      </c>
      <c r="B65" s="157">
        <f>'将来負担比率（分子）の構造'!I$42</f>
        <v>4132</v>
      </c>
      <c r="C65" s="157"/>
      <c r="D65" s="157"/>
      <c r="E65" s="157">
        <f>'将来負担比率（分子）の構造'!J$42</f>
        <v>1654</v>
      </c>
      <c r="F65" s="157"/>
      <c r="G65" s="157"/>
      <c r="H65" s="157">
        <f>'将来負担比率（分子）の構造'!K$42</f>
        <v>1574</v>
      </c>
      <c r="I65" s="157"/>
      <c r="J65" s="157"/>
      <c r="K65" s="157">
        <f>'将来負担比率（分子）の構造'!L$42</f>
        <v>2442</v>
      </c>
      <c r="L65" s="157"/>
      <c r="M65" s="157"/>
      <c r="N65" s="157">
        <f>'将来負担比率（分子）の構造'!M$42</f>
        <v>2195</v>
      </c>
      <c r="O65" s="157"/>
      <c r="P65" s="157"/>
    </row>
    <row r="66" spans="1:16" x14ac:dyDescent="0.25">
      <c r="A66" s="157" t="s">
        <v>31</v>
      </c>
      <c r="B66" s="157">
        <f>'将来負担比率（分子）の構造'!I$41</f>
        <v>15579</v>
      </c>
      <c r="C66" s="157"/>
      <c r="D66" s="157"/>
      <c r="E66" s="157">
        <f>'将来負担比率（分子）の構造'!J$41</f>
        <v>16471</v>
      </c>
      <c r="F66" s="157"/>
      <c r="G66" s="157"/>
      <c r="H66" s="157">
        <f>'将来負担比率（分子）の構造'!K$41</f>
        <v>15840</v>
      </c>
      <c r="I66" s="157"/>
      <c r="J66" s="157"/>
      <c r="K66" s="157">
        <f>'将来負担比率（分子）の構造'!L$41</f>
        <v>14573</v>
      </c>
      <c r="L66" s="157"/>
      <c r="M66" s="157"/>
      <c r="N66" s="157">
        <f>'将来負担比率（分子）の構造'!M$41</f>
        <v>13559</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1055</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2038</v>
      </c>
      <c r="C72" s="161">
        <f>基金残高に係る経年分析!G55</f>
        <v>2059</v>
      </c>
      <c r="D72" s="161">
        <f>基金残高に係る経年分析!H55</f>
        <v>2018</v>
      </c>
    </row>
    <row r="73" spans="1:16" x14ac:dyDescent="0.25">
      <c r="A73" s="160" t="s">
        <v>74</v>
      </c>
      <c r="B73" s="161">
        <f>基金残高に係る経年分析!F56</f>
        <v>1885</v>
      </c>
      <c r="C73" s="161">
        <f>基金残高に係る経年分析!G56</f>
        <v>1875</v>
      </c>
      <c r="D73" s="161">
        <f>基金残高に係る経年分析!H56</f>
        <v>1757</v>
      </c>
    </row>
    <row r="74" spans="1:16" x14ac:dyDescent="0.25">
      <c r="A74" s="160" t="s">
        <v>75</v>
      </c>
      <c r="B74" s="161">
        <f>基金残高に係る経年分析!F57</f>
        <v>8126</v>
      </c>
      <c r="C74" s="161">
        <f>基金残高に係る経年分析!G57</f>
        <v>7886</v>
      </c>
      <c r="D74" s="161">
        <f>基金残高に係る経年分析!H57</f>
        <v>9266</v>
      </c>
    </row>
  </sheetData>
  <sheetProtection algorithmName="SHA-512" hashValue="I8mfPi5zVqTMYSNQSu3DCcpKn1pwX5h9hHymiMFrdJBrRZU09/WTN/Jh2wyLzacs6DVgeLIGXundxnYqQzo+7g==" saltValue="VhHBTKDXs1S/mgpbGnFk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2026-09-07T08:09:46Z</cp:lastPrinted>
  <dcterms:created xsi:type="dcterms:W3CDTF">2026-02-26T10:15:03Z</dcterms:created>
  <dcterms:modified xsi:type="dcterms:W3CDTF">2026-09-29T06:18:04Z</dcterms:modified>
  <cp:category/>
</cp:coreProperties>
</file>