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fs101\Share_HDD_O\350330市町支援課_HDD\SD-149\財政担当共有フォルダー\12 普通会計決算統計\財政状況資料集\R7財政状況資料集\13　HPアップロード（総務省報告）\財政状況資料集\15_玄海町\"/>
    </mc:Choice>
  </mc:AlternateContent>
  <xr:revisionPtr revIDLastSave="0" documentId="13_ncr:1_{4C8712A9-6CE2-4CA1-BF50-FB754CDB5FA8}" xr6:coauthVersionLast="47" xr6:coauthVersionMax="47" xr10:uidLastSave="{00000000-0000-0000-0000-000000000000}"/>
  <bookViews>
    <workbookView xWindow="-13080" yWindow="-17580" windowWidth="30936" windowHeight="1677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63" i="12" l="1"/>
  <c r="AP63" i="12"/>
  <c r="AA23" i="12"/>
  <c r="V23" i="12"/>
  <c r="Q23" i="12"/>
  <c r="AF88"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CO36" i="10"/>
  <c r="BE36" i="10"/>
  <c r="AM36" i="10"/>
  <c r="C36" i="10"/>
  <c r="CO35" i="10"/>
  <c r="BE35" i="10"/>
  <c r="C35"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l="1"/>
  <c r="BW35" i="10" s="1"/>
  <c r="BW36" i="10" s="1"/>
  <c r="BW37" i="10" s="1"/>
  <c r="CO34" i="10"/>
</calcChain>
</file>

<file path=xl/sharedStrings.xml><?xml version="1.0" encoding="utf-8"?>
<sst xmlns="http://schemas.openxmlformats.org/spreadsheetml/2006/main" count="1198" uniqueCount="565">
  <si>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</si>
  <si>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</si>
  <si>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</si>
  <si>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</si>
  <si>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</si>
  <si>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</si>
  <si>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</si>
  <si>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</si>
  <si>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</si>
  <si>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</si>
  <si>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</si>
  <si>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</si>
  <si>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</si>
  <si>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</si>
  <si>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</si>
  <si>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</si>
  <si>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</si>
  <si>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</si>
  <si>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</si>
  <si>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</si>
  <si>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</si>
  <si>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</si>
  <si>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</si>
  <si>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</si>
  <si>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</si>
  <si>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</si>
  <si>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</si>
  <si>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</si>
  <si>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</si>
  <si>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</si>
  <si>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</si>
  <si>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</si>
  <si>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</si>
  <si>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</si>
  <si>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</si>
  <si>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</si>
  <si>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</si>
  <si>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</si>
  <si>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</si>
  <si>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</si>
  <si>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</si>
  <si>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</si>
  <si>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</si>
  <si>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</si>
  <si>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</si>
  <si>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</si>
  <si>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</si>
  <si>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</si>
  <si>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</si>
  <si>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</si>
  <si>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</si>
  <si>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</si>
  <si>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</si>
  <si>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</si>
  <si>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</si>
  <si>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</si>
  <si>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</si>
  <si>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</si>
  <si>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</si>
  <si>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</si>
  <si>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</si>
  <si>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</si>
  <si>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</si>
  <si>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</si>
  <si>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</si>
  <si>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</si>
  <si>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</si>
  <si>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</si>
  <si>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</si>
  <si>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</si>
  <si>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</si>
  <si>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</si>
  <si>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</si>
  <si>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</si>
  <si>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</si>
  <si>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</si>
  <si>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</si>
  <si>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</si>
  <si>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</si>
  <si>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</si>
  <si>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</si>
  <si>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</si>
  <si>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</si>
  <si>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</si>
  <si>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</si>
  <si>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</si>
  <si>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</si>
  <si>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</si>
  <si>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</si>
  <si>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</si>
  <si>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</si>
  <si>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</si>
  <si>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</si>
  <si>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</si>
  <si>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玄海町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</si>
  <si>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</si>
  <si>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</si>
  <si>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</si>
  <si>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</si>
  <si>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</si>
  <si>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</si>
  <si>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</si>
  <si>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</si>
  <si>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</si>
  <si>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</si>
  <si>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</si>
  <si>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</si>
  <si>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</si>
  <si>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</si>
  <si>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</si>
  <si>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</si>
  <si>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</si>
  <si>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</si>
  <si>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</si>
  <si>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</si>
  <si>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</si>
  <si>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</si>
  <si>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</si>
  <si>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</si>
  <si>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</si>
  <si>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</si>
  <si>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</si>
  <si>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</si>
  <si>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</si>
  <si>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</si>
  <si>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</si>
  <si>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</si>
  <si>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</si>
  <si>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</si>
  <si>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</si>
  <si>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</si>
  <si>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</si>
  <si>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</si>
  <si>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</si>
  <si>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</si>
  <si>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</si>
  <si>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</si>
  <si>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</si>
  <si>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</si>
  <si>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</si>
  <si>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</si>
  <si>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</si>
  <si>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25"/>
  </si>
  <si>
    <t>うち日本人(％)</t>
    <phoneticPr fontId="5"/>
  </si>
  <si>
    <t>-2.9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</si>
  <si>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</si>
  <si>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</si>
  <si>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</si>
  <si>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</si>
  <si>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</si>
  <si>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</si>
  <si>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</si>
  <si>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</si>
  <si>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</si>
  <si>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</si>
  <si>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</si>
  <si>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</si>
  <si>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</si>
  <si>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</si>
  <si>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</si>
  <si>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</si>
  <si>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</si>
  <si>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</si>
  <si>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</si>
  <si>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</si>
  <si>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</si>
  <si>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</si>
  <si>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</si>
  <si>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</si>
  <si>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</si>
  <si>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</si>
  <si>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</si>
  <si>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</si>
  <si>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</si>
  <si>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</si>
  <si>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</si>
  <si>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</si>
  <si>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</si>
  <si>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</si>
  <si>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</si>
  <si>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</si>
  <si>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</si>
  <si>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</si>
  <si>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</si>
  <si>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</si>
  <si>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</si>
  <si>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</si>
  <si>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</si>
  <si>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</si>
  <si>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</si>
  <si>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</si>
  <si>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</si>
  <si>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</si>
  <si>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</si>
  <si>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</si>
  <si>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</si>
  <si>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</si>
  <si>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</si>
  <si>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</si>
  <si>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</si>
  <si>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</si>
  <si>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</si>
  <si>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</si>
  <si>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</si>
  <si>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佐賀県玄海町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</si>
  <si>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</si>
  <si>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</si>
  <si>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</si>
  <si>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</si>
  <si>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</si>
  <si>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</si>
  <si>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</si>
  <si>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</si>
  <si>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</si>
  <si>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</si>
  <si>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</si>
  <si>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</si>
  <si>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</si>
  <si>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</si>
  <si>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</si>
  <si>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</si>
  <si>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</si>
  <si>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</si>
  <si>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</si>
  <si>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</si>
  <si>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</si>
  <si>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</si>
  <si>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</si>
  <si>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</si>
  <si>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</si>
  <si>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</si>
  <si>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</si>
  <si>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</si>
  <si>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</si>
  <si>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</si>
  <si>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</si>
  <si>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</si>
  <si>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</si>
  <si>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</si>
  <si>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</si>
  <si>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</si>
  <si>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</si>
  <si>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</si>
  <si>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</si>
  <si>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</si>
  <si>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</si>
  <si>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</si>
  <si>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</si>
  <si>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</si>
  <si>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</si>
  <si>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</si>
  <si>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</si>
  <si>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</si>
  <si>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</si>
  <si>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</si>
  <si>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</si>
  <si>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</si>
  <si>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</si>
  <si>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</si>
  <si>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</si>
  <si>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</si>
  <si>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</si>
  <si>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</si>
  <si>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</si>
  <si>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</si>
  <si>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</si>
  <si>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</si>
  <si>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</si>
  <si>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</si>
  <si>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</si>
  <si>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</si>
  <si>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</si>
  <si>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</si>
  <si>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</si>
  <si>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</si>
  <si>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</si>
  <si>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</si>
  <si>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</si>
  <si>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</si>
  <si>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</si>
  <si>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</si>
  <si>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</si>
  <si>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</si>
  <si>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</si>
  <si>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</si>
  <si>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</si>
  <si>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</si>
  <si>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</si>
  <si>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</si>
  <si>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</si>
  <si>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</si>
  <si>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</si>
  <si>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</si>
  <si>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</si>
  <si>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</si>
  <si>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</si>
  <si>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</si>
  <si>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</si>
  <si>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</si>
  <si>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</si>
  <si>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</si>
  <si>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</si>
  <si>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</si>
  <si>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</si>
  <si>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</si>
  <si>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</si>
  <si>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</si>
  <si>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</si>
  <si>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</si>
  <si>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</si>
  <si>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</si>
  <si>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</si>
  <si>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</si>
  <si>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</si>
  <si>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</si>
  <si>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</si>
  <si>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</si>
  <si>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</si>
  <si>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</si>
  <si>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</si>
  <si>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</si>
  <si>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</si>
  <si>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</si>
  <si>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</si>
  <si>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</si>
  <si>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</si>
  <si>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</si>
  <si>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</si>
  <si>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</si>
  <si>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</si>
  <si>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</si>
  <si>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</si>
  <si>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</si>
  <si>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</si>
  <si>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</si>
  <si>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</si>
  <si>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</si>
  <si>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</si>
  <si>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</si>
  <si>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</si>
  <si>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</si>
  <si>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</si>
  <si>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</si>
  <si>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</si>
  <si>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</si>
  <si>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</si>
  <si>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</si>
  <si>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</si>
  <si>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</si>
  <si>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</si>
  <si>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</si>
  <si>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</si>
  <si>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</si>
  <si>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</si>
  <si>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</si>
  <si>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佐賀県玄海町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</si>
  <si>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</si>
  <si>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</si>
  <si>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</si>
  <si>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</si>
  <si>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</si>
  <si>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</si>
  <si>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</si>
  <si>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</si>
  <si>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</si>
  <si>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</si>
  <si>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</si>
  <si>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</si>
  <si>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</si>
  <si>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</si>
  <si>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</si>
  <si>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</si>
  <si>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</si>
  <si>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</si>
  <si>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</si>
  <si>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</si>
  <si>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</si>
  <si>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</si>
  <si>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</si>
  <si>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</si>
  <si>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</si>
  <si>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</si>
  <si>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</si>
  <si>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</si>
  <si>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</si>
  <si>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</si>
  <si>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</si>
  <si>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</si>
  <si>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</si>
  <si>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</si>
  <si>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</si>
  <si>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</si>
  <si>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</si>
  <si>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</si>
  <si>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</si>
  <si>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</si>
  <si>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</si>
  <si>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</si>
  <si>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</si>
  <si>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</si>
  <si>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</si>
  <si>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</si>
  <si>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</si>
  <si>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</si>
  <si>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</si>
  <si>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</si>
  <si>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</si>
  <si>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</si>
  <si>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</si>
  <si>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</si>
  <si>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</si>
  <si>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</si>
  <si>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</si>
  <si>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</si>
  <si>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</si>
  <si>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</si>
  <si>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</si>
  <si>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</si>
  <si>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</si>
  <si>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</si>
  <si>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</si>
  <si>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</si>
  <si>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</si>
  <si>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</si>
  <si>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</si>
  <si>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</si>
  <si>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</si>
  <si>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</si>
  <si>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</si>
  <si>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</si>
  <si>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</si>
  <si>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</si>
  <si>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</si>
  <si>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</si>
  <si>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</si>
  <si>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</si>
  <si>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</si>
  <si>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</si>
  <si>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</si>
  <si>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</si>
  <si>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</si>
  <si>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</si>
  <si>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</si>
  <si>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</si>
  <si>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</si>
  <si>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</si>
  <si>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</si>
  <si>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</si>
  <si>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</si>
  <si>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</si>
  <si>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</si>
  <si>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</si>
  <si>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</si>
  <si>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</si>
  <si>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</si>
  <si>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</si>
  <si>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</si>
  <si>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</si>
  <si>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</si>
  <si>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</si>
  <si>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</si>
  <si>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</si>
  <si>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</si>
  <si>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</si>
  <si>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</si>
  <si>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</si>
  <si>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</si>
  <si>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</si>
  <si>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</si>
  <si>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</si>
  <si>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</si>
  <si>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</si>
  <si>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</si>
  <si>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</si>
  <si>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</si>
  <si>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</si>
  <si>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</si>
  <si>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</si>
  <si>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</si>
  <si>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</si>
  <si>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</si>
  <si>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</si>
  <si>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</si>
  <si>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</si>
  <si>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</si>
  <si>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</si>
  <si>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</si>
  <si>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</si>
  <si>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</si>
  <si>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</si>
  <si>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</si>
  <si>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</si>
  <si>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</si>
  <si>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</si>
  <si>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</si>
  <si>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</si>
  <si>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</si>
  <si>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</si>
  <si>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</si>
  <si>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</si>
  <si>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</si>
  <si>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</si>
  <si>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</si>
  <si>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</si>
  <si>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</si>
  <si>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</si>
  <si>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</si>
  <si>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</si>
  <si>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</si>
  <si>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</si>
  <si>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</si>
  <si>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</si>
  <si>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</si>
  <si>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</si>
  <si>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</si>
  <si>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</si>
  <si>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</si>
  <si>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</si>
  <si>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</si>
  <si>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</si>
  <si>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</si>
  <si>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</si>
  <si>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</si>
  <si>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</si>
  <si>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</si>
  <si>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</si>
  <si>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</si>
  <si>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</si>
  <si>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</si>
  <si>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</si>
  <si>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</si>
  <si>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水道事業会計</t>
  </si>
  <si>
    <t>介護保険特別会計</t>
  </si>
  <si>
    <t>国民健康保険特別会計</t>
  </si>
  <si>
    <t>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</si>
  <si>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</si>
  <si>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</si>
  <si>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</si>
  <si>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</si>
  <si>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</si>
  <si>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</si>
  <si>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</si>
  <si>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</si>
  <si>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ふるさと応援寄附金基金</t>
    <rPh sb="4" eb="6">
      <t>オウエン</t>
    </rPh>
    <rPh sb="6" eb="9">
      <t>キフキン</t>
    </rPh>
    <rPh sb="9" eb="11">
      <t>キキン</t>
    </rPh>
    <phoneticPr fontId="5"/>
  </si>
  <si>
    <t>公共施設整備基金</t>
    <rPh sb="0" eb="2">
      <t>コウキョウ</t>
    </rPh>
    <rPh sb="2" eb="4">
      <t>シセツ</t>
    </rPh>
    <rPh sb="4" eb="6">
      <t>セイビ</t>
    </rPh>
    <rPh sb="6" eb="8">
      <t>キキン</t>
    </rPh>
    <phoneticPr fontId="5"/>
  </si>
  <si>
    <t>電源立地地域対策交付金基金</t>
    <rPh sb="0" eb="2">
      <t>デンゲン</t>
    </rPh>
    <rPh sb="2" eb="4">
      <t>リッチ</t>
    </rPh>
    <rPh sb="4" eb="6">
      <t>チイキ</t>
    </rPh>
    <rPh sb="6" eb="8">
      <t>タイサク</t>
    </rPh>
    <rPh sb="8" eb="11">
      <t>コウフキン</t>
    </rPh>
    <rPh sb="11" eb="13">
      <t>キキン</t>
    </rPh>
    <phoneticPr fontId="5"/>
  </si>
  <si>
    <t>地域づくり基金</t>
    <rPh sb="0" eb="2">
      <t>チイキ</t>
    </rPh>
    <rPh sb="5" eb="7">
      <t>キキン</t>
    </rPh>
    <phoneticPr fontId="5"/>
  </si>
  <si>
    <t>地域振興基金</t>
    <rPh sb="0" eb="2">
      <t>チイキ</t>
    </rPh>
    <rPh sb="2" eb="4">
      <t>シンコウ</t>
    </rPh>
    <rPh sb="4" eb="6">
      <t>キキン</t>
    </rPh>
    <phoneticPr fontId="5"/>
  </si>
  <si>
    <t>-</t>
    <phoneticPr fontId="2"/>
  </si>
  <si>
    <t>佐賀県後期高齢者医療広域連合</t>
    <rPh sb="0" eb="3">
      <t>サガケン</t>
    </rPh>
    <rPh sb="3" eb="5">
      <t>コウキ</t>
    </rPh>
    <rPh sb="5" eb="7">
      <t>コウレイ</t>
    </rPh>
    <rPh sb="7" eb="8">
      <t>シャ</t>
    </rPh>
    <rPh sb="8" eb="10">
      <t>イリョウ</t>
    </rPh>
    <rPh sb="10" eb="12">
      <t>コウイキ</t>
    </rPh>
    <rPh sb="12" eb="14">
      <t>レンゴウ</t>
    </rPh>
    <phoneticPr fontId="2"/>
  </si>
  <si>
    <t>佐賀県市町総合事務組合（一般会計）</t>
    <rPh sb="0" eb="3">
      <t>サガケン</t>
    </rPh>
    <rPh sb="3" eb="4">
      <t>シ</t>
    </rPh>
    <rPh sb="4" eb="5">
      <t>マチ</t>
    </rPh>
    <rPh sb="5" eb="7">
      <t>ソウゴウ</t>
    </rPh>
    <rPh sb="7" eb="9">
      <t>ジム</t>
    </rPh>
    <rPh sb="9" eb="11">
      <t>クミアイ</t>
    </rPh>
    <rPh sb="12" eb="14">
      <t>イッパン</t>
    </rPh>
    <rPh sb="14" eb="16">
      <t>カイケイ</t>
    </rPh>
    <phoneticPr fontId="2"/>
  </si>
  <si>
    <t>佐賀県後期高齢者医療広域連合（特別会計）</t>
    <rPh sb="0" eb="3">
      <t>サガケン</t>
    </rPh>
    <rPh sb="3" eb="5">
      <t>コウキ</t>
    </rPh>
    <rPh sb="5" eb="8">
      <t>コウレイシャ</t>
    </rPh>
    <rPh sb="8" eb="10">
      <t>イリョウ</t>
    </rPh>
    <rPh sb="10" eb="12">
      <t>コウイキ</t>
    </rPh>
    <rPh sb="12" eb="14">
      <t>レンゴウ</t>
    </rPh>
    <rPh sb="15" eb="17">
      <t>トクベツ</t>
    </rPh>
    <rPh sb="17" eb="19">
      <t>カイケイ</t>
    </rPh>
    <phoneticPr fontId="2"/>
  </si>
  <si>
    <t>佐賀県市町総合事務組合（特別会計）</t>
    <rPh sb="0" eb="3">
      <t>サガケン</t>
    </rPh>
    <rPh sb="3" eb="4">
      <t>シ</t>
    </rPh>
    <rPh sb="4" eb="5">
      <t>マチ</t>
    </rPh>
    <rPh sb="5" eb="7">
      <t>ソウゴウ</t>
    </rPh>
    <rPh sb="7" eb="9">
      <t>ジム</t>
    </rPh>
    <rPh sb="9" eb="11">
      <t>クミアイ</t>
    </rPh>
    <rPh sb="12" eb="14">
      <t>トクベツ</t>
    </rPh>
    <rPh sb="14" eb="16">
      <t>カイケイ</t>
    </rPh>
    <phoneticPr fontId="2"/>
  </si>
  <si>
    <t>一般財団法人　玄海町みんなの地域商社</t>
    <rPh sb="0" eb="2">
      <t>イッパン</t>
    </rPh>
    <rPh sb="2" eb="4">
      <t>ザイダン</t>
    </rPh>
    <rPh sb="4" eb="6">
      <t>ホウジン</t>
    </rPh>
    <rPh sb="7" eb="10">
      <t>ゲンカイチョウ</t>
    </rPh>
    <rPh sb="14" eb="16">
      <t>チイキ</t>
    </rPh>
    <rPh sb="16" eb="18">
      <t>ショウシャ</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</si>
  <si>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</si>
  <si>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</si>
  <si>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顕在化している将来負担である将来負担比率はなしの状況が続いているが、潜在的な将来負担である有形固定資産減価償却率は上昇傾向となっている。施設によっては老朽化が進行していることも予想されるため、公共施設等総合管理計画を始めとする各種計画に基づいた対策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</si>
  <si>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</si>
  <si>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</si>
  <si>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</si>
  <si>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</si>
  <si>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</si>
  <si>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</si>
  <si>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充当可能財源が将来負担額を上回っているため、比率なしとなっており、公債の償還も完了したことから比率なしの状況が続くことが想定される。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</si>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</sst>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4CB508D-D4EC-4316-8100-8B54A45FF1A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5188-46B2-9C69-9712924D23C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100803</c:v>
                </c:pt>
                <c:pt idx="1">
                  <c:v>146514</c:v>
                </c:pt>
                <c:pt idx="2">
                  <c:v>170770</c:v>
                </c:pt>
                <c:pt idx="3">
                  <c:v>227072</c:v>
                </c:pt>
                <c:pt idx="4">
                  <c:v>207893</c:v>
                </c:pt>
              </c:numCache>
            </c:numRef>
          </c:val>
          <c:smooth val="0"/>
          <c:extLst>
            <c:ext xmlns:c16="http://schemas.microsoft.com/office/drawing/2014/chart" uri="{C3380CC4-5D6E-409C-BE32-E72D297353CC}">
              <c16:uniqueId val="{00000001-5188-46B2-9C69-9712924D23C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4.8600000000000003</c:v>
                </c:pt>
                <c:pt idx="1">
                  <c:v>11.43</c:v>
                </c:pt>
                <c:pt idx="2">
                  <c:v>8.3699999999999992</c:v>
                </c:pt>
                <c:pt idx="3">
                  <c:v>5.64</c:v>
                </c:pt>
                <c:pt idx="4">
                  <c:v>13.14</c:v>
                </c:pt>
              </c:numCache>
            </c:numRef>
          </c:val>
          <c:extLst>
            <c:ext xmlns:c16="http://schemas.microsoft.com/office/drawing/2014/chart" uri="{C3380CC4-5D6E-409C-BE32-E72D297353CC}">
              <c16:uniqueId val="{00000000-5053-437B-B8F0-EAD0EDCACB0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114</c:v>
                </c:pt>
                <c:pt idx="1">
                  <c:v>129.24</c:v>
                </c:pt>
                <c:pt idx="2">
                  <c:v>149.81</c:v>
                </c:pt>
                <c:pt idx="3">
                  <c:v>126.55</c:v>
                </c:pt>
                <c:pt idx="4">
                  <c:v>123.82</c:v>
                </c:pt>
              </c:numCache>
            </c:numRef>
          </c:val>
          <c:extLst>
            <c:ext xmlns:c16="http://schemas.microsoft.com/office/drawing/2014/chart" uri="{C3380CC4-5D6E-409C-BE32-E72D297353CC}">
              <c16:uniqueId val="{00000001-5053-437B-B8F0-EAD0EDCACB0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7.92</c:v>
                </c:pt>
                <c:pt idx="1">
                  <c:v>15.34</c:v>
                </c:pt>
                <c:pt idx="2">
                  <c:v>12.58</c:v>
                </c:pt>
                <c:pt idx="3">
                  <c:v>18.03</c:v>
                </c:pt>
                <c:pt idx="4">
                  <c:v>12.39</c:v>
                </c:pt>
              </c:numCache>
            </c:numRef>
          </c:val>
          <c:smooth val="0"/>
          <c:extLst>
            <c:ext xmlns:c16="http://schemas.microsoft.com/office/drawing/2014/chart" uri="{C3380CC4-5D6E-409C-BE32-E72D297353CC}">
              <c16:uniqueId val="{00000002-5053-437B-B8F0-EAD0EDCACB0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1.41</c:v>
                </c:pt>
                <c:pt idx="6">
                  <c:v>0</c:v>
                </c:pt>
                <c:pt idx="7">
                  <c:v>0</c:v>
                </c:pt>
                <c:pt idx="8">
                  <c:v>0</c:v>
                </c:pt>
                <c:pt idx="9">
                  <c:v>0</c:v>
                </c:pt>
              </c:numCache>
            </c:numRef>
          </c:val>
          <c:extLst>
            <c:ext xmlns:c16="http://schemas.microsoft.com/office/drawing/2014/chart" uri="{C3380CC4-5D6E-409C-BE32-E72D297353CC}">
              <c16:uniqueId val="{00000000-EB03-4401-91D7-A86A5ECB99A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B03-4401-91D7-A86A5ECB99A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B03-4401-91D7-A86A5ECB99A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EB03-4401-91D7-A86A5ECB99A8}"/>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0.02</c:v>
                </c:pt>
                <c:pt idx="4">
                  <c:v>#N/A</c:v>
                </c:pt>
                <c:pt idx="5">
                  <c:v>0.02</c:v>
                </c:pt>
                <c:pt idx="6">
                  <c:v>#N/A</c:v>
                </c:pt>
                <c:pt idx="7">
                  <c:v>0.03</c:v>
                </c:pt>
                <c:pt idx="8">
                  <c:v>#N/A</c:v>
                </c:pt>
                <c:pt idx="9">
                  <c:v>0.03</c:v>
                </c:pt>
              </c:numCache>
            </c:numRef>
          </c:val>
          <c:extLst>
            <c:ext xmlns:c16="http://schemas.microsoft.com/office/drawing/2014/chart" uri="{C3380CC4-5D6E-409C-BE32-E72D297353CC}">
              <c16:uniqueId val="{00000004-EB03-4401-91D7-A86A5ECB99A8}"/>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0.17</c:v>
                </c:pt>
                <c:pt idx="8">
                  <c:v>#N/A</c:v>
                </c:pt>
                <c:pt idx="9">
                  <c:v>0.3</c:v>
                </c:pt>
              </c:numCache>
            </c:numRef>
          </c:val>
          <c:extLst>
            <c:ext xmlns:c16="http://schemas.microsoft.com/office/drawing/2014/chart" uri="{C3380CC4-5D6E-409C-BE32-E72D297353CC}">
              <c16:uniqueId val="{00000005-EB03-4401-91D7-A86A5ECB99A8}"/>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1.1499999999999999</c:v>
                </c:pt>
                <c:pt idx="2">
                  <c:v>#N/A</c:v>
                </c:pt>
                <c:pt idx="3">
                  <c:v>0.51</c:v>
                </c:pt>
                <c:pt idx="4">
                  <c:v>#N/A</c:v>
                </c:pt>
                <c:pt idx="5">
                  <c:v>2.97</c:v>
                </c:pt>
                <c:pt idx="6">
                  <c:v>#N/A</c:v>
                </c:pt>
                <c:pt idx="7">
                  <c:v>1.07</c:v>
                </c:pt>
                <c:pt idx="8">
                  <c:v>#N/A</c:v>
                </c:pt>
                <c:pt idx="9">
                  <c:v>0.4</c:v>
                </c:pt>
              </c:numCache>
            </c:numRef>
          </c:val>
          <c:extLst>
            <c:ext xmlns:c16="http://schemas.microsoft.com/office/drawing/2014/chart" uri="{C3380CC4-5D6E-409C-BE32-E72D297353CC}">
              <c16:uniqueId val="{00000006-EB03-4401-91D7-A86A5ECB99A8}"/>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c:v>
                </c:pt>
                <c:pt idx="2">
                  <c:v>#N/A</c:v>
                </c:pt>
                <c:pt idx="3">
                  <c:v>0.78</c:v>
                </c:pt>
                <c:pt idx="4">
                  <c:v>#N/A</c:v>
                </c:pt>
                <c:pt idx="5">
                  <c:v>0.61</c:v>
                </c:pt>
                <c:pt idx="6">
                  <c:v>#N/A</c:v>
                </c:pt>
                <c:pt idx="7">
                  <c:v>0.42</c:v>
                </c:pt>
                <c:pt idx="8">
                  <c:v>#N/A</c:v>
                </c:pt>
                <c:pt idx="9">
                  <c:v>0.57999999999999996</c:v>
                </c:pt>
              </c:numCache>
            </c:numRef>
          </c:val>
          <c:extLst>
            <c:ext xmlns:c16="http://schemas.microsoft.com/office/drawing/2014/chart" uri="{C3380CC4-5D6E-409C-BE32-E72D297353CC}">
              <c16:uniqueId val="{00000007-EB03-4401-91D7-A86A5ECB99A8}"/>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4.71</c:v>
                </c:pt>
                <c:pt idx="2">
                  <c:v>#N/A</c:v>
                </c:pt>
                <c:pt idx="3">
                  <c:v>4.63</c:v>
                </c:pt>
                <c:pt idx="4">
                  <c:v>#N/A</c:v>
                </c:pt>
                <c:pt idx="5">
                  <c:v>1.85</c:v>
                </c:pt>
                <c:pt idx="6">
                  <c:v>#N/A</c:v>
                </c:pt>
                <c:pt idx="7">
                  <c:v>0.69</c:v>
                </c:pt>
                <c:pt idx="8">
                  <c:v>#N/A</c:v>
                </c:pt>
                <c:pt idx="9">
                  <c:v>1.55</c:v>
                </c:pt>
              </c:numCache>
            </c:numRef>
          </c:val>
          <c:extLst>
            <c:ext xmlns:c16="http://schemas.microsoft.com/office/drawing/2014/chart" uri="{C3380CC4-5D6E-409C-BE32-E72D297353CC}">
              <c16:uniqueId val="{00000008-EB03-4401-91D7-A86A5ECB99A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4.8499999999999996</c:v>
                </c:pt>
                <c:pt idx="2">
                  <c:v>#N/A</c:v>
                </c:pt>
                <c:pt idx="3">
                  <c:v>11.42</c:v>
                </c:pt>
                <c:pt idx="4">
                  <c:v>#N/A</c:v>
                </c:pt>
                <c:pt idx="5">
                  <c:v>8.36</c:v>
                </c:pt>
                <c:pt idx="6">
                  <c:v>#N/A</c:v>
                </c:pt>
                <c:pt idx="7">
                  <c:v>5.63</c:v>
                </c:pt>
                <c:pt idx="8">
                  <c:v>#N/A</c:v>
                </c:pt>
                <c:pt idx="9">
                  <c:v>13.14</c:v>
                </c:pt>
              </c:numCache>
            </c:numRef>
          </c:val>
          <c:extLst>
            <c:ext xmlns:c16="http://schemas.microsoft.com/office/drawing/2014/chart" uri="{C3380CC4-5D6E-409C-BE32-E72D297353CC}">
              <c16:uniqueId val="{00000009-EB03-4401-91D7-A86A5ECB99A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179</c:v>
                </c:pt>
                <c:pt idx="5">
                  <c:v>172</c:v>
                </c:pt>
                <c:pt idx="8">
                  <c:v>168</c:v>
                </c:pt>
                <c:pt idx="11">
                  <c:v>156</c:v>
                </c:pt>
                <c:pt idx="14">
                  <c:v>140</c:v>
                </c:pt>
              </c:numCache>
            </c:numRef>
          </c:val>
          <c:extLst>
            <c:ext xmlns:c16="http://schemas.microsoft.com/office/drawing/2014/chart" uri="{C3380CC4-5D6E-409C-BE32-E72D297353CC}">
              <c16:uniqueId val="{00000000-E56E-4E6A-A27E-8EB06EF5179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56E-4E6A-A27E-8EB06EF5179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56E-4E6A-A27E-8EB06EF5179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56E-4E6A-A27E-8EB06EF5179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109</c:v>
                </c:pt>
                <c:pt idx="3">
                  <c:v>193</c:v>
                </c:pt>
                <c:pt idx="6">
                  <c:v>206</c:v>
                </c:pt>
                <c:pt idx="9">
                  <c:v>199</c:v>
                </c:pt>
                <c:pt idx="12">
                  <c:v>217</c:v>
                </c:pt>
              </c:numCache>
            </c:numRef>
          </c:val>
          <c:extLst>
            <c:ext xmlns:c16="http://schemas.microsoft.com/office/drawing/2014/chart" uri="{C3380CC4-5D6E-409C-BE32-E72D297353CC}">
              <c16:uniqueId val="{00000004-E56E-4E6A-A27E-8EB06EF5179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56E-4E6A-A27E-8EB06EF5179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56E-4E6A-A27E-8EB06EF5179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0</c:v>
                </c:pt>
                <c:pt idx="3">
                  <c:v>4</c:v>
                </c:pt>
                <c:pt idx="6">
                  <c:v>4</c:v>
                </c:pt>
                <c:pt idx="9">
                  <c:v>4</c:v>
                </c:pt>
                <c:pt idx="12">
                  <c:v>0</c:v>
                </c:pt>
              </c:numCache>
            </c:numRef>
          </c:val>
          <c:extLst>
            <c:ext xmlns:c16="http://schemas.microsoft.com/office/drawing/2014/chart" uri="{C3380CC4-5D6E-409C-BE32-E72D297353CC}">
              <c16:uniqueId val="{00000007-E56E-4E6A-A27E-8EB06EF5179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-70</c:v>
                </c:pt>
                <c:pt idx="2">
                  <c:v>#N/A</c:v>
                </c:pt>
                <c:pt idx="3">
                  <c:v>#N/A</c:v>
                </c:pt>
                <c:pt idx="4">
                  <c:v>25</c:v>
                </c:pt>
                <c:pt idx="5">
                  <c:v>#N/A</c:v>
                </c:pt>
                <c:pt idx="6">
                  <c:v>#N/A</c:v>
                </c:pt>
                <c:pt idx="7">
                  <c:v>42</c:v>
                </c:pt>
                <c:pt idx="8">
                  <c:v>#N/A</c:v>
                </c:pt>
                <c:pt idx="9">
                  <c:v>#N/A</c:v>
                </c:pt>
                <c:pt idx="10">
                  <c:v>47</c:v>
                </c:pt>
                <c:pt idx="11">
                  <c:v>#N/A</c:v>
                </c:pt>
                <c:pt idx="12">
                  <c:v>#N/A</c:v>
                </c:pt>
                <c:pt idx="13">
                  <c:v>77</c:v>
                </c:pt>
                <c:pt idx="14">
                  <c:v>#N/A</c:v>
                </c:pt>
              </c:numCache>
            </c:numRef>
          </c:val>
          <c:smooth val="0"/>
          <c:extLst>
            <c:ext xmlns:c16="http://schemas.microsoft.com/office/drawing/2014/chart" uri="{C3380CC4-5D6E-409C-BE32-E72D297353CC}">
              <c16:uniqueId val="{00000008-E56E-4E6A-A27E-8EB06EF5179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1517</c:v>
                </c:pt>
                <c:pt idx="5">
                  <c:v>1360</c:v>
                </c:pt>
                <c:pt idx="8">
                  <c:v>1206</c:v>
                </c:pt>
                <c:pt idx="11">
                  <c:v>1060</c:v>
                </c:pt>
                <c:pt idx="14">
                  <c:v>919</c:v>
                </c:pt>
              </c:numCache>
            </c:numRef>
          </c:val>
          <c:extLst>
            <c:ext xmlns:c16="http://schemas.microsoft.com/office/drawing/2014/chart" uri="{C3380CC4-5D6E-409C-BE32-E72D297353CC}">
              <c16:uniqueId val="{00000000-7C72-44CE-A91F-B307266E770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7C72-44CE-A91F-B307266E770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9311</c:v>
                </c:pt>
                <c:pt idx="5">
                  <c:v>10429</c:v>
                </c:pt>
                <c:pt idx="8">
                  <c:v>11494</c:v>
                </c:pt>
                <c:pt idx="11">
                  <c:v>14708</c:v>
                </c:pt>
                <c:pt idx="14">
                  <c:v>15942</c:v>
                </c:pt>
              </c:numCache>
            </c:numRef>
          </c:val>
          <c:extLst>
            <c:ext xmlns:c16="http://schemas.microsoft.com/office/drawing/2014/chart" uri="{C3380CC4-5D6E-409C-BE32-E72D297353CC}">
              <c16:uniqueId val="{00000002-7C72-44CE-A91F-B307266E770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C72-44CE-A91F-B307266E770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C72-44CE-A91F-B307266E770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C72-44CE-A91F-B307266E770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490</c:v>
                </c:pt>
                <c:pt idx="3">
                  <c:v>514</c:v>
                </c:pt>
                <c:pt idx="6">
                  <c:v>504</c:v>
                </c:pt>
                <c:pt idx="9">
                  <c:v>550</c:v>
                </c:pt>
                <c:pt idx="12">
                  <c:v>668</c:v>
                </c:pt>
              </c:numCache>
            </c:numRef>
          </c:val>
          <c:extLst>
            <c:ext xmlns:c16="http://schemas.microsoft.com/office/drawing/2014/chart" uri="{C3380CC4-5D6E-409C-BE32-E72D297353CC}">
              <c16:uniqueId val="{00000006-7C72-44CE-A91F-B307266E770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7C72-44CE-A91F-B307266E770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2439</c:v>
                </c:pt>
                <c:pt idx="3">
                  <c:v>2110</c:v>
                </c:pt>
                <c:pt idx="6">
                  <c:v>1900</c:v>
                </c:pt>
                <c:pt idx="9">
                  <c:v>1710</c:v>
                </c:pt>
                <c:pt idx="12">
                  <c:v>1621</c:v>
                </c:pt>
              </c:numCache>
            </c:numRef>
          </c:val>
          <c:extLst>
            <c:ext xmlns:c16="http://schemas.microsoft.com/office/drawing/2014/chart" uri="{C3380CC4-5D6E-409C-BE32-E72D297353CC}">
              <c16:uniqueId val="{00000008-7C72-44CE-A91F-B307266E770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C72-44CE-A91F-B307266E770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0</c:v>
                </c:pt>
                <c:pt idx="3">
                  <c:v>8</c:v>
                </c:pt>
                <c:pt idx="6">
                  <c:v>4</c:v>
                </c:pt>
                <c:pt idx="9">
                  <c:v>0</c:v>
                </c:pt>
                <c:pt idx="12">
                  <c:v>0</c:v>
                </c:pt>
              </c:numCache>
            </c:numRef>
          </c:val>
          <c:extLst>
            <c:ext xmlns:c16="http://schemas.microsoft.com/office/drawing/2014/chart" uri="{C3380CC4-5D6E-409C-BE32-E72D297353CC}">
              <c16:uniqueId val="{0000000A-7C72-44CE-A91F-B307266E770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C72-44CE-A91F-B307266E770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4877</c:v>
                </c:pt>
                <c:pt idx="1">
                  <c:v>5708</c:v>
                </c:pt>
                <c:pt idx="2">
                  <c:v>5942</c:v>
                </c:pt>
              </c:numCache>
            </c:numRef>
          </c:val>
          <c:extLst>
            <c:ext xmlns:c16="http://schemas.microsoft.com/office/drawing/2014/chart" uri="{C3380CC4-5D6E-409C-BE32-E72D297353CC}">
              <c16:uniqueId val="{00000000-2760-4796-9B2D-3FEC476EC81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c:v>
                </c:pt>
                <c:pt idx="1">
                  <c:v>7</c:v>
                </c:pt>
                <c:pt idx="2">
                  <c:v>7</c:v>
                </c:pt>
              </c:numCache>
            </c:numRef>
          </c:val>
          <c:extLst>
            <c:ext xmlns:c16="http://schemas.microsoft.com/office/drawing/2014/chart" uri="{C3380CC4-5D6E-409C-BE32-E72D297353CC}">
              <c16:uniqueId val="{00000001-2760-4796-9B2D-3FEC476EC81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13883</c:v>
                </c:pt>
                <c:pt idx="1">
                  <c:v>14275</c:v>
                </c:pt>
                <c:pt idx="2">
                  <c:v>14401</c:v>
                </c:pt>
              </c:numCache>
            </c:numRef>
          </c:val>
          <c:extLst>
            <c:ext xmlns:c16="http://schemas.microsoft.com/office/drawing/2014/chart" uri="{C3380CC4-5D6E-409C-BE32-E72D297353CC}">
              <c16:uniqueId val="{00000002-2760-4796-9B2D-3FEC476EC81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{BF70C949-1F84-41F2-AA0C-49A0535576E1}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A7B-41D4-ADCC-1763EC20261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{104C19BD-F8A1-4DDA-BE2C-5F3BD32D8D11}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A7B-41D4-ADCC-1763EC20261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{BF9F3560-726B-485A-8467-56394A1A6E53}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A7B-41D4-ADCC-1763EC20261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{4ABB3F9D-F0E7-4DA1-A64B-304FE51218A0}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A7B-41D4-ADCC-1763EC20261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{98529E51-6497-404A-AC8B-5F8641CAFBB8}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A7B-41D4-ADCC-1763EC20261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{36FAE1D4-49E5-483D-B143-E367C8D25F7F}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A7B-41D4-ADCC-1763EC20261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{3BB6EC5E-2524-4FDD-9810-0257E6169F39}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A7B-41D4-ADCC-1763EC20261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{DA9E6241-0355-438E-A3E0-3077605D43A7}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A7B-41D4-ADCC-1763EC20261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{56E8F0BA-1456-4828-8208-59B2C4FDD8E7}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A7B-41D4-ADCC-1763EC20261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49.1</c:v>
                </c:pt>
                <c:pt idx="8">
                  <c:v>50.8</c:v>
                </c:pt>
                <c:pt idx="16">
                  <c:v>52.2</c:v>
                </c:pt>
                <c:pt idx="24">
                  <c:v>53.1</c:v>
                </c:pt>
                <c:pt idx="32">
                  <c:v>54.7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A7B-41D4-ADCC-1763EC20261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{AC0ECD07-7211-4F63-A1F8-0785E526BD81}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A7B-41D4-ADCC-1763EC20261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{5A9584FB-3B33-4908-A0E8-C97ADFF72F9E}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A7B-41D4-ADCC-1763EC20261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{5A5E61AB-1178-47F0-BD13-61839BB84FB6}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A7B-41D4-ADCC-1763EC20261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{4E6C6250-3E07-4F52-8E5B-7A7BCD88AFD2}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A7B-41D4-ADCC-1763EC20261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{AB89DC89-CD7A-4E02-A477-5C7AFB602879}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A7B-41D4-ADCC-1763EC20261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{2FB06DF6-7E4F-4F8F-994B-8F362870DA07}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A7B-41D4-ADCC-1763EC20261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{E443677E-0F5C-4473-8D7E-3D1024D82BB1}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A7B-41D4-ADCC-1763EC20261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{7CA06E3E-0EAF-4F07-BEBC-FB9E4E7C8089}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A7B-41D4-ADCC-1763EC20261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{28DEDB40-3C9D-4825-B7C3-E94D4A82A3A6}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A7B-41D4-ADCC-1763EC20261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A7B-41D4-ADCC-1763EC202616}"/>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{73385B1E-63C8-47A7-89D9-2AE93720DCE4}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52A-437A-AFB2-825EA655BED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{F044062A-921D-42F1-869D-91A5A648A31F}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2A-437A-AFB2-825EA655BED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{198C3E0D-EDBE-4EE8-B6A9-C2766F7B8FA3}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2A-437A-AFB2-825EA655BED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{6E9C6135-BF6B-4F1A-8EF2-6A24A7BB9C9D}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2A-437A-AFB2-825EA655BED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{C3F4FC95-E655-4568-A118-D0330B356876}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2A-437A-AFB2-825EA655BED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{D56F2AC2-A90C-4391-9FA4-1F432063A08E}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52A-437A-AFB2-825EA655BED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{39D651AC-52FD-49B1-BA45-0220A3CD50FB}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52A-437A-AFB2-825EA655BED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{C52EA86D-B6D6-48CD-BD03-58896672C699}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52A-437A-AFB2-825EA655BED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{A4741270-36D6-4A2D-8A30-255B221A634C}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52A-437A-AFB2-825EA655BED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-0.2</c:v>
                </c:pt>
                <c:pt idx="8">
                  <c:v>-0.1</c:v>
                </c:pt>
                <c:pt idx="16">
                  <c:v>0</c:v>
                </c:pt>
                <c:pt idx="24">
                  <c:v>1</c:v>
                </c:pt>
                <c:pt idx="32">
                  <c:v>1.3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52A-437A-AFB2-825EA655BED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{2781A962-F105-4EE3-B7C2-70C2048EB529}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52A-437A-AFB2-825EA655BED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{FF5C3D71-B8D5-4728-B7B1-69A4E2DE5588}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2A-437A-AFB2-825EA655BED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{9A98801F-7A98-4384-AF07-B25895FA4F6E}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2A-437A-AFB2-825EA655BED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{F99232F9-B1A7-4647-AD70-3403D7938626}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2A-437A-AFB2-825EA655BED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{AD10D64E-0A5D-47A1-B7CA-79AAC84F604E}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2A-437A-AFB2-825EA655BED7}"/>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{8CC114E4-3072-49D7-80CA-E2845EB5F55A}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52A-437A-AFB2-825EA655BED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{3B37A57B-0A75-4AF2-839F-A6255CBB8008}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52A-437A-AFB2-825EA655BED7}"/>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{2B333710-1614-4A6D-A321-22BA050EE4CB}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52A-437A-AFB2-825EA655BED7}"/>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{3BCB77C0-9E1B-4549-BC8F-808474DEDF91}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52A-437A-AFB2-825EA655BED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52A-437A-AFB2-825EA655BED7}"/>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佐賀県玄海町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4,825
4,808
35.92
11,539,046
10,507,429
630,672
4,798,581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固定資産税の増収により、類似団体平均を大幅に上回る税収があるため、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となっているが、今後は人口減少・高齢化の進行により住民税の減少に加えて固定資産税の減少も見込まれるので、税の徴収強化等による歳入確保に努める。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42938</xdr:rowOff>
    </xdr:from>
    <xdr:to>
      <xdr:col>23</xdr:col>
      <xdr:colOff>133350</xdr:colOff>
      <xdr:row>37</xdr:row>
      <xdr:rowOff>55336</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6215138"/>
          <a:ext cx="838200" cy="18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55336</xdr:rowOff>
    </xdr:from>
    <xdr:to>
      <xdr:col>19</xdr:col>
      <xdr:colOff>133350</xdr:colOff>
      <xdr:row>37</xdr:row>
      <xdr:rowOff>147260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3225800" y="6398986"/>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20864</xdr:rowOff>
    </xdr:from>
    <xdr:to>
      <xdr:col>15</xdr:col>
      <xdr:colOff>82550</xdr:colOff>
      <xdr:row>37</xdr:row>
      <xdr:rowOff>147260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6364514"/>
          <a:ext cx="889000" cy="12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37</xdr:row>
      <xdr:rowOff>20864</xdr:rowOff>
    </xdr:from>
    <xdr:to>
      <xdr:col>11</xdr:col>
      <xdr:colOff>31750</xdr:colOff>
      <xdr:row>37</xdr:row>
      <xdr:rowOff>78317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flipV="1">
          <a:off x="1447800" y="6364514"/>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35</xdr:row>
      <xdr:rowOff>163588</xdr:rowOff>
    </xdr:from>
    <xdr:to>
      <xdr:col>23</xdr:col>
      <xdr:colOff>184150</xdr:colOff>
      <xdr:row>36</xdr:row>
      <xdr:rowOff>93738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164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35</xdr:row>
      <xdr:rowOff>84865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085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4536</xdr:rowOff>
    </xdr:from>
    <xdr:to>
      <xdr:col>19</xdr:col>
      <xdr:colOff>184150</xdr:colOff>
      <xdr:row>37</xdr:row>
      <xdr:rowOff>106136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34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116313</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117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96460</xdr:rowOff>
    </xdr:from>
    <xdr:to>
      <xdr:col>15</xdr:col>
      <xdr:colOff>133350</xdr:colOff>
      <xdr:row>38</xdr:row>
      <xdr:rowOff>26609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4401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36787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208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141514</xdr:rowOff>
    </xdr:from>
    <xdr:to>
      <xdr:col>11</xdr:col>
      <xdr:colOff>82550</xdr:colOff>
      <xdr:row>37</xdr:row>
      <xdr:rowOff>71664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31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81841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08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27517</xdr:rowOff>
    </xdr:from>
    <xdr:to>
      <xdr:col>7</xdr:col>
      <xdr:colOff>31750</xdr:colOff>
      <xdr:row>37</xdr:row>
      <xdr:rowOff>129117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139294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14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下水道処理施設の故障による緊急復旧対応に対する下水道事業会計への繰出金の増により前年度比＋</a:t>
          </a:r>
          <a:r>
            <a:rPr kumimoji="1" lang="en-US" altLang="ja-JP" sz="1300">
              <a:latin typeface="ＭＳ Ｐゴシック" panose="020B0600070205080204" pitchFamily="50" charset="-128"/>
              <a:ea typeface="ＭＳ Ｐゴシック" panose="020B0600070205080204" pitchFamily="50" charset="-128"/>
            </a:rPr>
            <a:t>15.2</a:t>
          </a:r>
          <a:r>
            <a:rPr kumimoji="1" lang="ja-JP" altLang="en-US" sz="1300">
              <a:latin typeface="ＭＳ Ｐゴシック" panose="020B0600070205080204" pitchFamily="50" charset="-128"/>
              <a:ea typeface="ＭＳ Ｐゴシック" panose="020B0600070205080204" pitchFamily="50" charset="-128"/>
            </a:rPr>
            <a:t>ポイントとなった。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今後は、行政改革を進め事務事業の効率化を図り、経常経費の削減に努める。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20828</xdr:rowOff>
    </xdr:from>
    <xdr:to>
      <xdr:col>23</xdr:col>
      <xdr:colOff>133350</xdr:colOff>
      <xdr:row>62</xdr:row>
      <xdr:rowOff>68580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9964928"/>
          <a:ext cx="838200" cy="733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79011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8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20828</xdr:rowOff>
    </xdr:from>
    <xdr:to>
      <xdr:col>19</xdr:col>
      <xdr:colOff>133350</xdr:colOff>
      <xdr:row>63</xdr:row>
      <xdr:rowOff>17780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9964928"/>
          <a:ext cx="889000" cy="85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125747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1016</xdr:rowOff>
    </xdr:from>
    <xdr:to>
      <xdr:col>15</xdr:col>
      <xdr:colOff>82550</xdr:colOff>
      <xdr:row>63</xdr:row>
      <xdr:rowOff>17780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630916"/>
          <a:ext cx="8890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111269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141224</xdr:rowOff>
    </xdr:from>
    <xdr:to>
      <xdr:col>11</xdr:col>
      <xdr:colOff>31750</xdr:colOff>
      <xdr:row>62</xdr:row>
      <xdr:rowOff>1016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0428224"/>
          <a:ext cx="889000" cy="20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135399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17780</xdr:rowOff>
    </xdr:from>
    <xdr:to>
      <xdr:col>23</xdr:col>
      <xdr:colOff>184150</xdr:colOff>
      <xdr:row>62</xdr:row>
      <xdr:rowOff>119380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34307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57</xdr:row>
      <xdr:rowOff>141478</xdr:rowOff>
    </xdr:from>
    <xdr:to>
      <xdr:col>19</xdr:col>
      <xdr:colOff>184150</xdr:colOff>
      <xdr:row>58</xdr:row>
      <xdr:rowOff>71628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991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56</xdr:row>
      <xdr:rowOff>81805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9683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138430</xdr:rowOff>
    </xdr:from>
    <xdr:to>
      <xdr:col>15</xdr:col>
      <xdr:colOff>133350</xdr:colOff>
      <xdr:row>63</xdr:row>
      <xdr:rowOff>68580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78757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121666</xdr:rowOff>
    </xdr:from>
    <xdr:to>
      <xdr:col>11</xdr:col>
      <xdr:colOff>82550</xdr:colOff>
      <xdr:row>62</xdr:row>
      <xdr:rowOff>51816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58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61993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90424</xdr:rowOff>
    </xdr:from>
    <xdr:to>
      <xdr:col>7</xdr:col>
      <xdr:colOff>31750</xdr:colOff>
      <xdr:row>61</xdr:row>
      <xdr:rowOff>20574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37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30751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14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[649,994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1,534</a:t>
          </a:r>
          <a:r>
            <a:rPr kumimoji="1" lang="ja-JP" altLang="en-US" sz="1300">
              <a:latin typeface="ＭＳ Ｐゴシック" panose="020B0600070205080204" pitchFamily="50" charset="-128"/>
              <a:ea typeface="ＭＳ Ｐゴシック" panose="020B0600070205080204" pitchFamily="50" charset="-128"/>
            </a:rPr>
            <a:t>円の増。</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類似団体平均と比べ高くなっているのは、主に物件費を要因としており、保有する公共施設数が多く、その維持管理費用がかかっているためである。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経費削減や事務作業の見直し、取捨選択により費用増加の抑制に努める。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47084</xdr:rowOff>
    </xdr:from>
    <xdr:to>
      <xdr:col>23</xdr:col>
      <xdr:colOff>133350</xdr:colOff>
      <xdr:row>87</xdr:row>
      <xdr:rowOff>50786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963234"/>
          <a:ext cx="838200" cy="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79794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38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137153</xdr:rowOff>
    </xdr:from>
    <xdr:to>
      <xdr:col>19</xdr:col>
      <xdr:colOff>133350</xdr:colOff>
      <xdr:row>87</xdr:row>
      <xdr:rowOff>47084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881853"/>
          <a:ext cx="889000" cy="8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106394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93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90243</xdr:rowOff>
    </xdr:from>
    <xdr:to>
      <xdr:col>15</xdr:col>
      <xdr:colOff>82550</xdr:colOff>
      <xdr:row>86</xdr:row>
      <xdr:rowOff>137153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834943"/>
          <a:ext cx="889000" cy="46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77740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86</xdr:row>
      <xdr:rowOff>90243</xdr:rowOff>
    </xdr:from>
    <xdr:to>
      <xdr:col>11</xdr:col>
      <xdr:colOff>31750</xdr:colOff>
      <xdr:row>86</xdr:row>
      <xdr:rowOff>161601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4834943"/>
          <a:ext cx="889000" cy="71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51249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3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4535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8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171436</xdr:rowOff>
    </xdr:from>
    <xdr:to>
      <xdr:col>23</xdr:col>
      <xdr:colOff>184150</xdr:colOff>
      <xdr:row>87</xdr:row>
      <xdr:rowOff>101586</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91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143513</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888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167734</xdr:rowOff>
    </xdr:from>
    <xdr:to>
      <xdr:col>19</xdr:col>
      <xdr:colOff>184150</xdr:colOff>
      <xdr:row>87</xdr:row>
      <xdr:rowOff>97884</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91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82661</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4998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86353</xdr:rowOff>
    </xdr:from>
    <xdr:to>
      <xdr:col>15</xdr:col>
      <xdr:colOff>133350</xdr:colOff>
      <xdr:row>87</xdr:row>
      <xdr:rowOff>16503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83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1280</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4917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39443</xdr:rowOff>
    </xdr:from>
    <xdr:to>
      <xdr:col>11</xdr:col>
      <xdr:colOff>82550</xdr:colOff>
      <xdr:row>86</xdr:row>
      <xdr:rowOff>141043</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78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125820</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4870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86</xdr:row>
      <xdr:rowOff>110801</xdr:rowOff>
    </xdr:from>
    <xdr:to>
      <xdr:col>7</xdr:col>
      <xdr:colOff>31750</xdr:colOff>
      <xdr:row>87</xdr:row>
      <xdr:rowOff>40951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85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87</xdr:row>
      <xdr:rowOff>25728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4941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増加し、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今後も給与の適正化に努める。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71966</xdr:rowOff>
    </xdr:from>
    <xdr:to>
      <xdr:col>81</xdr:col>
      <xdr:colOff>44450</xdr:colOff>
      <xdr:row>86</xdr:row>
      <xdr:rowOff>141816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645216"/>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82550</xdr:rowOff>
    </xdr:from>
    <xdr:to>
      <xdr:col>77</xdr:col>
      <xdr:colOff>44450</xdr:colOff>
      <xdr:row>85</xdr:row>
      <xdr:rowOff>71966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484350"/>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133350</xdr:rowOff>
    </xdr:from>
    <xdr:to>
      <xdr:col>72</xdr:col>
      <xdr:colOff>203200</xdr:colOff>
      <xdr:row>84</xdr:row>
      <xdr:rowOff>82550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43637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133350</xdr:rowOff>
    </xdr:from>
    <xdr:to>
      <xdr:col>68</xdr:col>
      <xdr:colOff>152400</xdr:colOff>
      <xdr:row>84</xdr:row>
      <xdr:rowOff>122766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512800" y="14363700"/>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91016</xdr:rowOff>
    </xdr:from>
    <xdr:to>
      <xdr:col>81</xdr:col>
      <xdr:colOff>95250</xdr:colOff>
      <xdr:row>87</xdr:row>
      <xdr:rowOff>21166</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63093</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80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21166</xdr:rowOff>
    </xdr:from>
    <xdr:to>
      <xdr:col>77</xdr:col>
      <xdr:colOff>95250</xdr:colOff>
      <xdr:row>85</xdr:row>
      <xdr:rowOff>122766</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107543</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680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82550</xdr:rowOff>
    </xdr:from>
    <xdr:to>
      <xdr:col>68</xdr:col>
      <xdr:colOff>203200</xdr:colOff>
      <xdr:row>84</xdr:row>
      <xdr:rowOff>12700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22877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12293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類似団体と比べ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人上回っている。これは、ふたつの保育所を直営しており、職員を直接雇用していることが主な要因である。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今後、事務作業の見直しや外部委託をさら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進め、適切な定員管理に努める。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56515</xdr:rowOff>
    </xdr:from>
    <xdr:to>
      <xdr:col>81</xdr:col>
      <xdr:colOff>44450</xdr:colOff>
      <xdr:row>62</xdr:row>
      <xdr:rowOff>108636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686415"/>
          <a:ext cx="8382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116120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31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40589</xdr:rowOff>
    </xdr:from>
    <xdr:to>
      <xdr:col>77</xdr:col>
      <xdr:colOff>44450</xdr:colOff>
      <xdr:row>62</xdr:row>
      <xdr:rowOff>56515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670489"/>
          <a:ext cx="889000" cy="1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40589</xdr:rowOff>
    </xdr:from>
    <xdr:to>
      <xdr:col>72</xdr:col>
      <xdr:colOff>203200</xdr:colOff>
      <xdr:row>62</xdr:row>
      <xdr:rowOff>53137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4401800" y="10670489"/>
          <a:ext cx="889000" cy="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163593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29972</xdr:rowOff>
    </xdr:from>
    <xdr:to>
      <xdr:col>68</xdr:col>
      <xdr:colOff>152400</xdr:colOff>
      <xdr:row>62</xdr:row>
      <xdr:rowOff>53137</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659872"/>
          <a:ext cx="889000" cy="2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153458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119194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0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57836</xdr:rowOff>
    </xdr:from>
    <xdr:to>
      <xdr:col>81</xdr:col>
      <xdr:colOff>95250</xdr:colOff>
      <xdr:row>62</xdr:row>
      <xdr:rowOff>159436</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68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29913</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659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5715</xdr:rowOff>
    </xdr:from>
    <xdr:to>
      <xdr:col>77</xdr:col>
      <xdr:colOff>95250</xdr:colOff>
      <xdr:row>62</xdr:row>
      <xdr:rowOff>107315</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92092</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72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161239</xdr:rowOff>
    </xdr:from>
    <xdr:to>
      <xdr:col>73</xdr:col>
      <xdr:colOff>44450</xdr:colOff>
      <xdr:row>62</xdr:row>
      <xdr:rowOff>91389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61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76166</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706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2337</xdr:rowOff>
    </xdr:from>
    <xdr:to>
      <xdr:col>68</xdr:col>
      <xdr:colOff>203200</xdr:colOff>
      <xdr:row>62</xdr:row>
      <xdr:rowOff>103937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63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88714</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71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150622</xdr:rowOff>
    </xdr:from>
    <xdr:to>
      <xdr:col>64</xdr:col>
      <xdr:colOff>152400</xdr:colOff>
      <xdr:row>62</xdr:row>
      <xdr:rowOff>80772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60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65549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69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前年度と比べ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高くなったものの、今後も大規模な起債等の予定がないため、ほぼ横ばいで推移していくと想定している。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45</xdr:row>
      <xdr:rowOff>109474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4381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13970</xdr:rowOff>
    </xdr:from>
    <xdr:to>
      <xdr:col>81</xdr:col>
      <xdr:colOff>44450</xdr:colOff>
      <xdr:row>37</xdr:row>
      <xdr:rowOff>42926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357620"/>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50563</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0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78486</xdr:rowOff>
    </xdr:from>
    <xdr:to>
      <xdr:col>81</xdr:col>
      <xdr:colOff>95250</xdr:colOff>
      <xdr:row>42</xdr:row>
      <xdr:rowOff>8636</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0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88900</xdr:rowOff>
    </xdr:from>
    <xdr:to>
      <xdr:col>77</xdr:col>
      <xdr:colOff>44450</xdr:colOff>
      <xdr:row>37</xdr:row>
      <xdr:rowOff>13970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26110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78486</xdr:rowOff>
    </xdr:from>
    <xdr:to>
      <xdr:col>77</xdr:col>
      <xdr:colOff>95250</xdr:colOff>
      <xdr:row>42</xdr:row>
      <xdr:rowOff>8636</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10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164863</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94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79248</xdr:rowOff>
    </xdr:from>
    <xdr:to>
      <xdr:col>72</xdr:col>
      <xdr:colOff>203200</xdr:colOff>
      <xdr:row>36</xdr:row>
      <xdr:rowOff>88900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25144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59182</xdr:rowOff>
    </xdr:from>
    <xdr:to>
      <xdr:col>73</xdr:col>
      <xdr:colOff>44450</xdr:colOff>
      <xdr:row>41</xdr:row>
      <xdr:rowOff>160782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88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145559</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69596</xdr:rowOff>
    </xdr:from>
    <xdr:to>
      <xdr:col>68</xdr:col>
      <xdr:colOff>152400</xdr:colOff>
      <xdr:row>36</xdr:row>
      <xdr:rowOff>79248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24179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39878</xdr:rowOff>
    </xdr:from>
    <xdr:to>
      <xdr:col>68</xdr:col>
      <xdr:colOff>203200</xdr:colOff>
      <xdr:row>41</xdr:row>
      <xdr:rowOff>141478</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126255</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5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39878</xdr:rowOff>
    </xdr:from>
    <xdr:to>
      <xdr:col>64</xdr:col>
      <xdr:colOff>152400</xdr:colOff>
      <xdr:row>41</xdr:row>
      <xdr:rowOff>141478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126255</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5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163576</xdr:rowOff>
    </xdr:from>
    <xdr:to>
      <xdr:col>81</xdr:col>
      <xdr:colOff>95250</xdr:colOff>
      <xdr:row>37</xdr:row>
      <xdr:rowOff>93726</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33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84853</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134620</xdr:rowOff>
    </xdr:from>
    <xdr:to>
      <xdr:col>77</xdr:col>
      <xdr:colOff>95250</xdr:colOff>
      <xdr:row>37</xdr:row>
      <xdr:rowOff>64770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74947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07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38100</xdr:rowOff>
    </xdr:from>
    <xdr:to>
      <xdr:col>73</xdr:col>
      <xdr:colOff>44450</xdr:colOff>
      <xdr:row>36</xdr:row>
      <xdr:rowOff>139700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149877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28448</xdr:rowOff>
    </xdr:from>
    <xdr:to>
      <xdr:col>68</xdr:col>
      <xdr:colOff>203200</xdr:colOff>
      <xdr:row>36</xdr:row>
      <xdr:rowOff>130048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20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140225</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5969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18796</xdr:rowOff>
    </xdr:from>
    <xdr:to>
      <xdr:col>64</xdr:col>
      <xdr:colOff>152400</xdr:colOff>
      <xdr:row>36</xdr:row>
      <xdr:rowOff>120396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19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130573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5959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町債や債務負担行為等の将来負担が少なく、将来負担への充当可能財源の基金があるため、毎年比率なしの状況でる。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佐賀県玄海町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4,825
4,808
35.92
11,539,046
10,507,429
630,672
4,798,581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類似団体と比べ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ポイント低く、前年比で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高く</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なった。これは、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給与改定による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ものと考えられる。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今後も適切な定員管理や行財政改革を通して、人件費の抑制に努める。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55154</xdr:rowOff>
    </xdr:from>
    <xdr:to>
      <xdr:col>24</xdr:col>
      <xdr:colOff>25400</xdr:colOff>
      <xdr:row>34</xdr:row>
      <xdr:rowOff>140063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884454"/>
          <a:ext cx="8382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131553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32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55154</xdr:rowOff>
    </xdr:from>
    <xdr:to>
      <xdr:col>19</xdr:col>
      <xdr:colOff>187325</xdr:colOff>
      <xdr:row>37</xdr:row>
      <xdr:rowOff>128633</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5884454"/>
          <a:ext cx="889000" cy="58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18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56787</xdr:rowOff>
    </xdr:from>
    <xdr:to>
      <xdr:col>15</xdr:col>
      <xdr:colOff>98425</xdr:colOff>
      <xdr:row>37</xdr:row>
      <xdr:rowOff>128633</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400437"/>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84546</xdr:rowOff>
    </xdr:from>
    <xdr:to>
      <xdr:col>11</xdr:col>
      <xdr:colOff>9525</xdr:colOff>
      <xdr:row>37</xdr:row>
      <xdr:rowOff>56787</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320800" y="6256746"/>
          <a:ext cx="8890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89263</xdr:rowOff>
    </xdr:from>
    <xdr:to>
      <xdr:col>24</xdr:col>
      <xdr:colOff>76200</xdr:colOff>
      <xdr:row>35</xdr:row>
      <xdr:rowOff>19413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918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105790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76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4354</xdr:rowOff>
    </xdr:from>
    <xdr:to>
      <xdr:col>20</xdr:col>
      <xdr:colOff>38100</xdr:colOff>
      <xdr:row>34</xdr:row>
      <xdr:rowOff>105954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83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116131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602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77833</xdr:rowOff>
    </xdr:from>
    <xdr:to>
      <xdr:col>15</xdr:col>
      <xdr:colOff>149225</xdr:colOff>
      <xdr:row>38</xdr:row>
      <xdr:rowOff>7982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4214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164210</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507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5987</xdr:rowOff>
    </xdr:from>
    <xdr:to>
      <xdr:col>11</xdr:col>
      <xdr:colOff>60325</xdr:colOff>
      <xdr:row>37</xdr:row>
      <xdr:rowOff>107587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34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92364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43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33746</xdr:rowOff>
    </xdr:from>
    <xdr:to>
      <xdr:col>6</xdr:col>
      <xdr:colOff>171450</xdr:colOff>
      <xdr:row>36</xdr:row>
      <xdr:rowOff>135346</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20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120123</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29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類似団体平均と比べ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高い。</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これは、保有する施設が多いことにより高い水準となっている。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今後は、事務事業の見直しや特定財源の有効活用に努め、比率の上昇を抑えたい。</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52705</xdr:rowOff>
    </xdr:from>
    <xdr:to>
      <xdr:col>82</xdr:col>
      <xdr:colOff>107950</xdr:colOff>
      <xdr:row>18</xdr:row>
      <xdr:rowOff>46990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1555"/>
          <a:ext cx="0" cy="851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18</xdr:row>
      <xdr:rowOff>19067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105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18</xdr:row>
      <xdr:rowOff>46990</xdr:rowOff>
    </xdr:from>
    <xdr:to>
      <xdr:col>82</xdr:col>
      <xdr:colOff>196850</xdr:colOff>
      <xdr:row>18</xdr:row>
      <xdr:rowOff>46990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133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139082</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2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52705</xdr:rowOff>
    </xdr:from>
    <xdr:to>
      <xdr:col>82</xdr:col>
      <xdr:colOff>196850</xdr:colOff>
      <xdr:row>13</xdr:row>
      <xdr:rowOff>52705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1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144145</xdr:rowOff>
    </xdr:from>
    <xdr:to>
      <xdr:col>82</xdr:col>
      <xdr:colOff>107950</xdr:colOff>
      <xdr:row>18</xdr:row>
      <xdr:rowOff>46990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058795"/>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69867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4701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53340</xdr:rowOff>
    </xdr:from>
    <xdr:to>
      <xdr:col>82</xdr:col>
      <xdr:colOff>158750</xdr:colOff>
      <xdr:row>15</xdr:row>
      <xdr:rowOff>154940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2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144145</xdr:rowOff>
    </xdr:from>
    <xdr:to>
      <xdr:col>78</xdr:col>
      <xdr:colOff>69850</xdr:colOff>
      <xdr:row>19</xdr:row>
      <xdr:rowOff>144145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3058795"/>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19050</xdr:rowOff>
    </xdr:from>
    <xdr:to>
      <xdr:col>78</xdr:col>
      <xdr:colOff>120650</xdr:colOff>
      <xdr:row>15</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9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130827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359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144145</xdr:rowOff>
    </xdr:from>
    <xdr:to>
      <xdr:col>73</xdr:col>
      <xdr:colOff>180975</xdr:colOff>
      <xdr:row>20</xdr:row>
      <xdr:rowOff>58420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340169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86995</xdr:rowOff>
    </xdr:from>
    <xdr:to>
      <xdr:col>69</xdr:col>
      <xdr:colOff>92075</xdr:colOff>
      <xdr:row>20</xdr:row>
      <xdr:rowOff>58420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334454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116205</xdr:rowOff>
    </xdr:from>
    <xdr:to>
      <xdr:col>69</xdr:col>
      <xdr:colOff>142875</xdr:colOff>
      <xdr:row>15</xdr:row>
      <xdr:rowOff>46355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56532</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121920</xdr:rowOff>
    </xdr:from>
    <xdr:to>
      <xdr:col>65</xdr:col>
      <xdr:colOff>53975</xdr:colOff>
      <xdr:row>15</xdr:row>
      <xdr:rowOff>52070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62247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167640</xdr:rowOff>
    </xdr:from>
    <xdr:to>
      <xdr:col>82</xdr:col>
      <xdr:colOff>158750</xdr:colOff>
      <xdr:row>18</xdr:row>
      <xdr:rowOff>97790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8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76217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90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93345</xdr:rowOff>
    </xdr:from>
    <xdr:to>
      <xdr:col>78</xdr:col>
      <xdr:colOff>120650</xdr:colOff>
      <xdr:row>18</xdr:row>
      <xdr:rowOff>23495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0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8272</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94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93345</xdr:rowOff>
    </xdr:from>
    <xdr:to>
      <xdr:col>74</xdr:col>
      <xdr:colOff>31750</xdr:colOff>
      <xdr:row>20</xdr:row>
      <xdr:rowOff>23495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35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8272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437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20</xdr:row>
      <xdr:rowOff>7620</xdr:rowOff>
    </xdr:from>
    <xdr:to>
      <xdr:col>69</xdr:col>
      <xdr:colOff>142875</xdr:colOff>
      <xdr:row>20</xdr:row>
      <xdr:rowOff>109220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43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93997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52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36195</xdr:rowOff>
    </xdr:from>
    <xdr:to>
      <xdr:col>65</xdr:col>
      <xdr:colOff>53975</xdr:colOff>
      <xdr:row>19</xdr:row>
      <xdr:rowOff>137795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29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122572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380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高く</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なった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ものの類似団体平均は下回っている。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少子高齢化等の影響による増加が予測されるため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適切な扶助及び特定財源の活用に努める。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165100</xdr:rowOff>
    </xdr:from>
    <xdr:to>
      <xdr:col>24</xdr:col>
      <xdr:colOff>25400</xdr:colOff>
      <xdr:row>54</xdr:row>
      <xdr:rowOff>31750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2519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165100</xdr:rowOff>
    </xdr:from>
    <xdr:to>
      <xdr:col>19</xdr:col>
      <xdr:colOff>187325</xdr:colOff>
      <xdr:row>57</xdr:row>
      <xdr:rowOff>69850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251950"/>
          <a:ext cx="889000" cy="590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57</xdr:row>
      <xdr:rowOff>69850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385300"/>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107950</xdr:rowOff>
    </xdr:from>
    <xdr:to>
      <xdr:col>11</xdr:col>
      <xdr:colOff>9525</xdr:colOff>
      <xdr:row>54</xdr:row>
      <xdr:rowOff>127000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1948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152400</xdr:rowOff>
    </xdr:from>
    <xdr:to>
      <xdr:col>24</xdr:col>
      <xdr:colOff>76200</xdr:colOff>
      <xdr:row>54</xdr:row>
      <xdr:rowOff>82550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168927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114300</xdr:rowOff>
    </xdr:from>
    <xdr:to>
      <xdr:col>20</xdr:col>
      <xdr:colOff>38100</xdr:colOff>
      <xdr:row>54</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54627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70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57150</xdr:rowOff>
    </xdr:from>
    <xdr:to>
      <xdr:col>6</xdr:col>
      <xdr:colOff>171450</xdr:colOff>
      <xdr:row>53</xdr:row>
      <xdr:rowOff>158750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168927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低い。</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その他は、各特別会計への繰出金がほとんどで、各特別会計の事業の見直しと経営改善に努める。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146050</xdr:rowOff>
    </xdr:from>
    <xdr:to>
      <xdr:col>82</xdr:col>
      <xdr:colOff>107950</xdr:colOff>
      <xdr:row>56</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575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154957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756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xdr:rowOff>
    </xdr:from>
    <xdr:to>
      <xdr:col>78</xdr:col>
      <xdr:colOff>69850</xdr:colOff>
      <xdr:row>57</xdr:row>
      <xdr:rowOff>46990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61390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16510</xdr:rowOff>
    </xdr:from>
    <xdr:to>
      <xdr:col>73</xdr:col>
      <xdr:colOff>180975</xdr:colOff>
      <xdr:row>57</xdr:row>
      <xdr:rowOff>46990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7891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16510</xdr:rowOff>
    </xdr:from>
    <xdr:to>
      <xdr:col>69</xdr:col>
      <xdr:colOff>92075</xdr:colOff>
      <xdr:row>57</xdr:row>
      <xdr:rowOff>130810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7891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95250</xdr:rowOff>
    </xdr:from>
    <xdr:to>
      <xdr:col>82</xdr:col>
      <xdr:colOff>158750</xdr:colOff>
      <xdr:row>56</xdr:row>
      <xdr:rowOff>25400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111777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167640</xdr:rowOff>
    </xdr:from>
    <xdr:to>
      <xdr:col>74</xdr:col>
      <xdr:colOff>31750</xdr:colOff>
      <xdr:row>57</xdr:row>
      <xdr:rowOff>97790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107967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137160</xdr:rowOff>
    </xdr:from>
    <xdr:to>
      <xdr:col>69</xdr:col>
      <xdr:colOff>142875</xdr:colOff>
      <xdr:row>57</xdr:row>
      <xdr:rowOff>67310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77487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80010</xdr:rowOff>
    </xdr:from>
    <xdr:to>
      <xdr:col>65</xdr:col>
      <xdr:colOff>53975</xdr:colOff>
      <xdr:row>58</xdr:row>
      <xdr:rowOff>10160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20337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62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前年度と比べ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12.9%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高い。これは、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前年度に続き</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企業誘致対策として、ローカル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5G</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Wi</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Fi6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などの無線通信及び光ファイバや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LAN</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等の有線通信を複合的に活用した先進的かつ利便性の高い通信網を整備し、これらを活用する企業等を町内に誘致し地域活性化を図ることを目的に高度化通信網構築事業に対し補助金を支出した。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今後も有効な補助金の支出となるよう事業の見直しに努める。</a:t>
          </a:r>
          <a:r>
            <a:rPr kumimoji="1" lang="ja-JP" altLang="ja-JP" sz="1100">
              <a:solidFill>
                <a:schemeClr val="dk1"/>
              </a:solidFill>
              <a:effectLst/>
              <a:latin typeface="+mn-lt"/>
              <a:ea typeface="+mn-ea"/>
              <a:cs typeface="+mn-cs"/>
            </a:rPr>
            <a:t>　</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81280</xdr:rowOff>
    </xdr:from>
    <xdr:to>
      <xdr:col>82</xdr:col>
      <xdr:colOff>107950</xdr:colOff>
      <xdr:row>40</xdr:row>
      <xdr:rowOff>132715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253480"/>
          <a:ext cx="838200" cy="73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35577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75565</xdr:rowOff>
    </xdr:from>
    <xdr:to>
      <xdr:col>78</xdr:col>
      <xdr:colOff>69850</xdr:colOff>
      <xdr:row>36</xdr:row>
      <xdr:rowOff>81280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076315"/>
          <a:ext cx="889000" cy="17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161290</xdr:rowOff>
    </xdr:from>
    <xdr:to>
      <xdr:col>73</xdr:col>
      <xdr:colOff>180975</xdr:colOff>
      <xdr:row>35</xdr:row>
      <xdr:rowOff>75565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599059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161290</xdr:rowOff>
    </xdr:from>
    <xdr:to>
      <xdr:col>69</xdr:col>
      <xdr:colOff>92075</xdr:colOff>
      <xdr:row>34</xdr:row>
      <xdr:rowOff>161290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004800" y="59905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81915</xdr:rowOff>
    </xdr:from>
    <xdr:to>
      <xdr:col>82</xdr:col>
      <xdr:colOff>158750</xdr:colOff>
      <xdr:row>41</xdr:row>
      <xdr:rowOff>12065</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93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161942</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30480</xdr:rowOff>
    </xdr:from>
    <xdr:to>
      <xdr:col>78</xdr:col>
      <xdr:colOff>120650</xdr:colOff>
      <xdr:row>36</xdr:row>
      <xdr:rowOff>132080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116857</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289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24765</xdr:rowOff>
    </xdr:from>
    <xdr:to>
      <xdr:col>74</xdr:col>
      <xdr:colOff>31750</xdr:colOff>
      <xdr:row>35</xdr:row>
      <xdr:rowOff>126365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02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136542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579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110490</xdr:rowOff>
    </xdr:from>
    <xdr:to>
      <xdr:col>69</xdr:col>
      <xdr:colOff>142875</xdr:colOff>
      <xdr:row>35</xdr:row>
      <xdr:rowOff>40640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593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50817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708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110490</xdr:rowOff>
    </xdr:from>
    <xdr:to>
      <xdr:col>65</xdr:col>
      <xdr:colOff>53975</xdr:colOff>
      <xdr:row>35</xdr:row>
      <xdr:rowOff>40640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593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50817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5708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低い。</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今後も電源関係の交付金や公共施設整備基金を活用し、大規模な起債が必要とならないよう健全な財政運営に努める。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72</xdr:row>
      <xdr:rowOff>165100</xdr:rowOff>
    </xdr:from>
    <xdr:to>
      <xdr:col>24</xdr:col>
      <xdr:colOff>25400</xdr:colOff>
      <xdr:row>72</xdr:row>
      <xdr:rowOff>165100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987800" y="1250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72</xdr:row>
      <xdr:rowOff>165100</xdr:rowOff>
    </xdr:from>
    <xdr:to>
      <xdr:col>19</xdr:col>
      <xdr:colOff>187325</xdr:colOff>
      <xdr:row>72</xdr:row>
      <xdr:rowOff>165100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250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72</xdr:row>
      <xdr:rowOff>165100</xdr:rowOff>
    </xdr:from>
    <xdr:to>
      <xdr:col>15</xdr:col>
      <xdr:colOff>98425</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250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72</xdr:row>
      <xdr:rowOff>165100</xdr:rowOff>
    </xdr:from>
    <xdr:to>
      <xdr:col>11</xdr:col>
      <xdr:colOff>9525</xdr:colOff>
      <xdr:row>72</xdr:row>
      <xdr:rowOff>165100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1320800" y="1250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72</xdr:row>
      <xdr:rowOff>114300</xdr:rowOff>
    </xdr:from>
    <xdr:to>
      <xdr:col>24</xdr:col>
      <xdr:colOff>76200</xdr:colOff>
      <xdr:row>73</xdr:row>
      <xdr:rowOff>44450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22877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36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72</xdr:row>
      <xdr:rowOff>114300</xdr:rowOff>
    </xdr:from>
    <xdr:to>
      <xdr:col>20</xdr:col>
      <xdr:colOff>38100</xdr:colOff>
      <xdr:row>73</xdr:row>
      <xdr:rowOff>44450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54627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22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72</xdr:row>
      <xdr:rowOff>114300</xdr:rowOff>
    </xdr:from>
    <xdr:to>
      <xdr:col>15</xdr:col>
      <xdr:colOff>149225</xdr:colOff>
      <xdr:row>73</xdr:row>
      <xdr:rowOff>44450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54627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22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72</xdr:row>
      <xdr:rowOff>114300</xdr:rowOff>
    </xdr:from>
    <xdr:to>
      <xdr:col>11</xdr:col>
      <xdr:colOff>60325</xdr:colOff>
      <xdr:row>73</xdr:row>
      <xdr:rowOff>44450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54627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22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72</xdr:row>
      <xdr:rowOff>114300</xdr:rowOff>
    </xdr:from>
    <xdr:to>
      <xdr:col>6</xdr:col>
      <xdr:colOff>171450</xdr:colOff>
      <xdr:row>73</xdr:row>
      <xdr:rowOff>44450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54627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22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これは主に物件費、補助費等が類似団体平均と比較し高い水準となっているためである。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特に補助費等は、地域活性化を目的として企業誘致に注力したことによるもの。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今後は、経費の削減及び特定財源の有効活用に努める。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157480</xdr:rowOff>
    </xdr:from>
    <xdr:to>
      <xdr:col>82</xdr:col>
      <xdr:colOff>107950</xdr:colOff>
      <xdr:row>80</xdr:row>
      <xdr:rowOff>50800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187680"/>
          <a:ext cx="838200" cy="57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157480</xdr:rowOff>
    </xdr:from>
    <xdr:to>
      <xdr:col>78</xdr:col>
      <xdr:colOff>69850</xdr:colOff>
      <xdr:row>80</xdr:row>
      <xdr:rowOff>146050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4782800" y="13187680"/>
          <a:ext cx="889000" cy="674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168911</xdr:rowOff>
    </xdr:from>
    <xdr:to>
      <xdr:col>73</xdr:col>
      <xdr:colOff>180975</xdr:colOff>
      <xdr:row>80</xdr:row>
      <xdr:rowOff>146050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713461"/>
          <a:ext cx="889000" cy="148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8889</xdr:rowOff>
    </xdr:from>
    <xdr:to>
      <xdr:col>69</xdr:col>
      <xdr:colOff>92075</xdr:colOff>
      <xdr:row>79</xdr:row>
      <xdr:rowOff>168911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004800" y="13553439"/>
          <a:ext cx="889000" cy="16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0</xdr:rowOff>
    </xdr:from>
    <xdr:to>
      <xdr:col>82</xdr:col>
      <xdr:colOff>158750</xdr:colOff>
      <xdr:row>80</xdr:row>
      <xdr:rowOff>101600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7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80027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106680</xdr:rowOff>
    </xdr:from>
    <xdr:to>
      <xdr:col>78</xdr:col>
      <xdr:colOff>120650</xdr:colOff>
      <xdr:row>77</xdr:row>
      <xdr:rowOff>36830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80</xdr:row>
      <xdr:rowOff>95250</xdr:rowOff>
    </xdr:from>
    <xdr:to>
      <xdr:col>74</xdr:col>
      <xdr:colOff>31750</xdr:colOff>
      <xdr:row>81</xdr:row>
      <xdr:rowOff>25400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81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81</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89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118111</xdr:rowOff>
    </xdr:from>
    <xdr:to>
      <xdr:col>69</xdr:col>
      <xdr:colOff>142875</xdr:colOff>
      <xdr:row>80</xdr:row>
      <xdr:rowOff>48261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66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33038</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74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129539</xdr:rowOff>
    </xdr:from>
    <xdr:to>
      <xdr:col>65</xdr:col>
      <xdr:colOff>53975</xdr:colOff>
      <xdr:row>79</xdr:row>
      <xdr:rowOff>59689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44466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佐賀県玄海町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105945</xdr:rowOff>
    </xdr:from>
    <xdr:to>
      <xdr:col>29</xdr:col>
      <xdr:colOff>127000</xdr:colOff>
      <xdr:row>17</xdr:row>
      <xdr:rowOff>13499</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896770"/>
          <a:ext cx="647700" cy="790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90721</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815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151957</xdr:rowOff>
    </xdr:from>
    <xdr:to>
      <xdr:col>26</xdr:col>
      <xdr:colOff>50800</xdr:colOff>
      <xdr:row>17</xdr:row>
      <xdr:rowOff>13499</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4305300" y="2942782"/>
          <a:ext cx="698500" cy="329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151957</xdr:rowOff>
    </xdr:from>
    <xdr:to>
      <xdr:col>22</xdr:col>
      <xdr:colOff>114300</xdr:colOff>
      <xdr:row>17</xdr:row>
      <xdr:rowOff>49531</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942782"/>
          <a:ext cx="698500" cy="690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49531</xdr:rowOff>
    </xdr:from>
    <xdr:to>
      <xdr:col>18</xdr:col>
      <xdr:colOff>177800</xdr:colOff>
      <xdr:row>17</xdr:row>
      <xdr:rowOff>110178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011806"/>
          <a:ext cx="698500" cy="606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55145</xdr:rowOff>
    </xdr:from>
    <xdr:to>
      <xdr:col>29</xdr:col>
      <xdr:colOff>177800</xdr:colOff>
      <xdr:row>16</xdr:row>
      <xdr:rowOff>156745</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8459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71672</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691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134149</xdr:rowOff>
    </xdr:from>
    <xdr:to>
      <xdr:col>26</xdr:col>
      <xdr:colOff>101600</xdr:colOff>
      <xdr:row>17</xdr:row>
      <xdr:rowOff>64299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249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74476</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693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101157</xdr:rowOff>
    </xdr:from>
    <xdr:to>
      <xdr:col>22</xdr:col>
      <xdr:colOff>165100</xdr:colOff>
      <xdr:row>17</xdr:row>
      <xdr:rowOff>31307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8919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41484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660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170181</xdr:rowOff>
    </xdr:from>
    <xdr:to>
      <xdr:col>19</xdr:col>
      <xdr:colOff>38100</xdr:colOff>
      <xdr:row>17</xdr:row>
      <xdr:rowOff>100331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610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110508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729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59378</xdr:rowOff>
    </xdr:from>
    <xdr:to>
      <xdr:col>15</xdr:col>
      <xdr:colOff>101600</xdr:colOff>
      <xdr:row>17</xdr:row>
      <xdr:rowOff>160978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21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171155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790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105956</xdr:rowOff>
    </xdr:from>
    <xdr:to>
      <xdr:col>29</xdr:col>
      <xdr:colOff>127000</xdr:colOff>
      <xdr:row>36</xdr:row>
      <xdr:rowOff>21463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30506"/>
          <a:ext cx="0" cy="94420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36</xdr:row>
      <xdr:rowOff>31640</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698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36</xdr:row>
      <xdr:rowOff>21463</xdr:rowOff>
    </xdr:from>
    <xdr:to>
      <xdr:col>30</xdr:col>
      <xdr:colOff>25400</xdr:colOff>
      <xdr:row>36</xdr:row>
      <xdr:rowOff>21463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9747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20883</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73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105956</xdr:rowOff>
    </xdr:from>
    <xdr:to>
      <xdr:col>30</xdr:col>
      <xdr:colOff>25400</xdr:colOff>
      <xdr:row>33</xdr:row>
      <xdr:rowOff>105956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30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21463</xdr:rowOff>
    </xdr:from>
    <xdr:to>
      <xdr:col>29</xdr:col>
      <xdr:colOff>127000</xdr:colOff>
      <xdr:row>36</xdr:row>
      <xdr:rowOff>101930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974713"/>
          <a:ext cx="647700" cy="804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70185</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3376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225108</xdr:rowOff>
    </xdr:from>
    <xdr:to>
      <xdr:col>29</xdr:col>
      <xdr:colOff>177800</xdr:colOff>
      <xdr:row>34</xdr:row>
      <xdr:rowOff>326707</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492558"/>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101930</xdr:rowOff>
    </xdr:from>
    <xdr:to>
      <xdr:col>26</xdr:col>
      <xdr:colOff>50800</xdr:colOff>
      <xdr:row>36</xdr:row>
      <xdr:rowOff>116611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055180"/>
          <a:ext cx="698500" cy="146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227902</xdr:rowOff>
    </xdr:from>
    <xdr:to>
      <xdr:col>26</xdr:col>
      <xdr:colOff>101600</xdr:colOff>
      <xdr:row>34</xdr:row>
      <xdr:rowOff>329502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4953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339679</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264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116611</xdr:rowOff>
    </xdr:from>
    <xdr:to>
      <xdr:col>22</xdr:col>
      <xdr:colOff>114300</xdr:colOff>
      <xdr:row>36</xdr:row>
      <xdr:rowOff>163588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069861"/>
          <a:ext cx="698500" cy="469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236957</xdr:rowOff>
    </xdr:from>
    <xdr:to>
      <xdr:col>22</xdr:col>
      <xdr:colOff>165100</xdr:colOff>
      <xdr:row>34</xdr:row>
      <xdr:rowOff>338557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5044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5833</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273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163588</xdr:rowOff>
    </xdr:from>
    <xdr:to>
      <xdr:col>18</xdr:col>
      <xdr:colOff>177800</xdr:colOff>
      <xdr:row>37</xdr:row>
      <xdr:rowOff>218325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116838"/>
          <a:ext cx="698500" cy="2261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34</xdr:row>
      <xdr:rowOff>284772</xdr:rowOff>
    </xdr:from>
    <xdr:to>
      <xdr:col>19</xdr:col>
      <xdr:colOff>38100</xdr:colOff>
      <xdr:row>35</xdr:row>
      <xdr:rowOff>43472</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5522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53649</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321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8586</xdr:rowOff>
    </xdr:from>
    <xdr:to>
      <xdr:col>15</xdr:col>
      <xdr:colOff>101600</xdr:colOff>
      <xdr:row>35</xdr:row>
      <xdr:rowOff>110186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189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120362</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387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313563</xdr:rowOff>
    </xdr:from>
    <xdr:to>
      <xdr:col>29</xdr:col>
      <xdr:colOff>177800</xdr:colOff>
      <xdr:row>36</xdr:row>
      <xdr:rowOff>72263</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239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222140</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83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51130</xdr:rowOff>
    </xdr:from>
    <xdr:to>
      <xdr:col>26</xdr:col>
      <xdr:colOff>101600</xdr:colOff>
      <xdr:row>36</xdr:row>
      <xdr:rowOff>152730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043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137507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090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65811</xdr:rowOff>
    </xdr:from>
    <xdr:to>
      <xdr:col>22</xdr:col>
      <xdr:colOff>165100</xdr:colOff>
      <xdr:row>36</xdr:row>
      <xdr:rowOff>167411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0190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152188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10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112788</xdr:rowOff>
    </xdr:from>
    <xdr:to>
      <xdr:col>19</xdr:col>
      <xdr:colOff>38100</xdr:colOff>
      <xdr:row>37</xdr:row>
      <xdr:rowOff>42938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0660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27715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152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167525</xdr:rowOff>
    </xdr:from>
    <xdr:to>
      <xdr:col>15</xdr:col>
      <xdr:colOff>101600</xdr:colOff>
      <xdr:row>37</xdr:row>
      <xdr:rowOff>269125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292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253902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378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佐賀県玄海町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4,825
4,808
35.92
11,539,046
10,507,429
630,672
4,798,581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22639</xdr:rowOff>
    </xdr:from>
    <xdr:to>
      <xdr:col>24</xdr:col>
      <xdr:colOff>63500</xdr:colOff>
      <xdr:row>35</xdr:row>
      <xdr:rowOff>138109</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023389"/>
          <a:ext cx="838200" cy="11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138109</xdr:rowOff>
    </xdr:from>
    <xdr:to>
      <xdr:col>19</xdr:col>
      <xdr:colOff>177800</xdr:colOff>
      <xdr:row>35</xdr:row>
      <xdr:rowOff>169043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138859"/>
          <a:ext cx="889000"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169043</xdr:rowOff>
    </xdr:from>
    <xdr:to>
      <xdr:col>15</xdr:col>
      <xdr:colOff>50800</xdr:colOff>
      <xdr:row>36</xdr:row>
      <xdr:rowOff>11606</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169793"/>
          <a:ext cx="889000" cy="1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11606</xdr:rowOff>
    </xdr:from>
    <xdr:to>
      <xdr:col>10</xdr:col>
      <xdr:colOff>114300</xdr:colOff>
      <xdr:row>36</xdr:row>
      <xdr:rowOff>74083</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183806"/>
          <a:ext cx="889000" cy="6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143289</xdr:rowOff>
    </xdr:from>
    <xdr:to>
      <xdr:col>24</xdr:col>
      <xdr:colOff>114300</xdr:colOff>
      <xdr:row>35</xdr:row>
      <xdr:rowOff>73439</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97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166166</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824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87309</xdr:rowOff>
    </xdr:from>
    <xdr:to>
      <xdr:col>20</xdr:col>
      <xdr:colOff>38100</xdr:colOff>
      <xdr:row>36</xdr:row>
      <xdr:rowOff>17459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08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33986</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863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118243</xdr:rowOff>
    </xdr:from>
    <xdr:to>
      <xdr:col>15</xdr:col>
      <xdr:colOff>101600</xdr:colOff>
      <xdr:row>36</xdr:row>
      <xdr:rowOff>48393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1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64920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894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132256</xdr:rowOff>
    </xdr:from>
    <xdr:to>
      <xdr:col>10</xdr:col>
      <xdr:colOff>165100</xdr:colOff>
      <xdr:row>36</xdr:row>
      <xdr:rowOff>62406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133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78933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90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23283</xdr:rowOff>
    </xdr:from>
    <xdr:to>
      <xdr:col>6</xdr:col>
      <xdr:colOff>38100</xdr:colOff>
      <xdr:row>36</xdr:row>
      <xdr:rowOff>124883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19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141410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5970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46447</xdr:rowOff>
    </xdr:from>
    <xdr:to>
      <xdr:col>24</xdr:col>
      <xdr:colOff>63500</xdr:colOff>
      <xdr:row>52</xdr:row>
      <xdr:rowOff>121656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8961847"/>
          <a:ext cx="838200" cy="75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58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46447</xdr:rowOff>
    </xdr:from>
    <xdr:to>
      <xdr:col>19</xdr:col>
      <xdr:colOff>177800</xdr:colOff>
      <xdr:row>52</xdr:row>
      <xdr:rowOff>134355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8961847"/>
          <a:ext cx="889000" cy="8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140296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134355</xdr:rowOff>
    </xdr:from>
    <xdr:to>
      <xdr:col>15</xdr:col>
      <xdr:colOff>50800</xdr:colOff>
      <xdr:row>52</xdr:row>
      <xdr:rowOff>167098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049755"/>
          <a:ext cx="889000" cy="3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153368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2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158358</xdr:rowOff>
    </xdr:from>
    <xdr:to>
      <xdr:col>10</xdr:col>
      <xdr:colOff>114300</xdr:colOff>
      <xdr:row>52</xdr:row>
      <xdr:rowOff>167098</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8902308"/>
          <a:ext cx="889000" cy="18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4835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94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55695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99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70856</xdr:rowOff>
    </xdr:from>
    <xdr:to>
      <xdr:col>24</xdr:col>
      <xdr:colOff>114300</xdr:colOff>
      <xdr:row>53</xdr:row>
      <xdr:rowOff>1006</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898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93733</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8837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167097</xdr:rowOff>
    </xdr:from>
    <xdr:to>
      <xdr:col>20</xdr:col>
      <xdr:colOff>38100</xdr:colOff>
      <xdr:row>52</xdr:row>
      <xdr:rowOff>97247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8911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113774</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8686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83555</xdr:rowOff>
    </xdr:from>
    <xdr:to>
      <xdr:col>15</xdr:col>
      <xdr:colOff>101600</xdr:colOff>
      <xdr:row>53</xdr:row>
      <xdr:rowOff>13705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899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30232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8774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116298</xdr:rowOff>
    </xdr:from>
    <xdr:to>
      <xdr:col>10</xdr:col>
      <xdr:colOff>165100</xdr:colOff>
      <xdr:row>53</xdr:row>
      <xdr:rowOff>46448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03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62975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8806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107558</xdr:rowOff>
    </xdr:from>
    <xdr:to>
      <xdr:col>6</xdr:col>
      <xdr:colOff>38100</xdr:colOff>
      <xdr:row>52</xdr:row>
      <xdr:rowOff>37708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885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54235</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8626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115550</xdr:rowOff>
    </xdr:from>
    <xdr:to>
      <xdr:col>24</xdr:col>
      <xdr:colOff>63500</xdr:colOff>
      <xdr:row>76</xdr:row>
      <xdr:rowOff>157367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145750"/>
          <a:ext cx="838200" cy="4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6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115550</xdr:rowOff>
    </xdr:from>
    <xdr:to>
      <xdr:col>19</xdr:col>
      <xdr:colOff>177800</xdr:colOff>
      <xdr:row>77</xdr:row>
      <xdr:rowOff>7993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145750"/>
          <a:ext cx="889000" cy="6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118403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32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7993</xdr:rowOff>
    </xdr:from>
    <xdr:to>
      <xdr:col>15</xdr:col>
      <xdr:colOff>50800</xdr:colOff>
      <xdr:row>77</xdr:row>
      <xdr:rowOff>115649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209643"/>
          <a:ext cx="889000" cy="107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130991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33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115649</xdr:rowOff>
    </xdr:from>
    <xdr:to>
      <xdr:col>10</xdr:col>
      <xdr:colOff>114300</xdr:colOff>
      <xdr:row>78</xdr:row>
      <xdr:rowOff>9937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317299"/>
          <a:ext cx="889000" cy="6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106567</xdr:rowOff>
    </xdr:from>
    <xdr:to>
      <xdr:col>24</xdr:col>
      <xdr:colOff>114300</xdr:colOff>
      <xdr:row>77</xdr:row>
      <xdr:rowOff>36717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136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129444</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988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64750</xdr:rowOff>
    </xdr:from>
    <xdr:to>
      <xdr:col>20</xdr:col>
      <xdr:colOff>38100</xdr:colOff>
      <xdr:row>76</xdr:row>
      <xdr:rowOff>166350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09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11427</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87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128643</xdr:rowOff>
    </xdr:from>
    <xdr:to>
      <xdr:col>15</xdr:col>
      <xdr:colOff>101600</xdr:colOff>
      <xdr:row>77</xdr:row>
      <xdr:rowOff>58793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15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75321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93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64849</xdr:rowOff>
    </xdr:from>
    <xdr:to>
      <xdr:col>10</xdr:col>
      <xdr:colOff>165100</xdr:colOff>
      <xdr:row>77</xdr:row>
      <xdr:rowOff>166449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266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157576</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35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130587</xdr:rowOff>
    </xdr:from>
    <xdr:to>
      <xdr:col>6</xdr:col>
      <xdr:colOff>38100</xdr:colOff>
      <xdr:row>78</xdr:row>
      <xdr:rowOff>60737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3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51864</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342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162075</xdr:rowOff>
    </xdr:from>
    <xdr:to>
      <xdr:col>24</xdr:col>
      <xdr:colOff>63500</xdr:colOff>
      <xdr:row>97</xdr:row>
      <xdr:rowOff>2778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621275"/>
          <a:ext cx="838200" cy="1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162075</xdr:rowOff>
    </xdr:from>
    <xdr:to>
      <xdr:col>19</xdr:col>
      <xdr:colOff>177800</xdr:colOff>
      <xdr:row>97</xdr:row>
      <xdr:rowOff>58885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621275"/>
          <a:ext cx="889000" cy="6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120114</xdr:rowOff>
    </xdr:from>
    <xdr:to>
      <xdr:col>15</xdr:col>
      <xdr:colOff>50800</xdr:colOff>
      <xdr:row>97</xdr:row>
      <xdr:rowOff>58885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79314"/>
          <a:ext cx="889000" cy="110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120114</xdr:rowOff>
    </xdr:from>
    <xdr:to>
      <xdr:col>10</xdr:col>
      <xdr:colOff>114300</xdr:colOff>
      <xdr:row>98</xdr:row>
      <xdr:rowOff>62461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79314"/>
          <a:ext cx="889000" cy="28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123428</xdr:rowOff>
    </xdr:from>
    <xdr:to>
      <xdr:col>24</xdr:col>
      <xdr:colOff>114300</xdr:colOff>
      <xdr:row>97</xdr:row>
      <xdr:rowOff>53578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58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101855</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6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111275</xdr:rowOff>
    </xdr:from>
    <xdr:to>
      <xdr:col>20</xdr:col>
      <xdr:colOff>38100</xdr:colOff>
      <xdr:row>97</xdr:row>
      <xdr:rowOff>41425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7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32552</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663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8085</xdr:rowOff>
    </xdr:from>
    <xdr:to>
      <xdr:col>15</xdr:col>
      <xdr:colOff>101600</xdr:colOff>
      <xdr:row>97</xdr:row>
      <xdr:rowOff>109685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3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100812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73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69314</xdr:rowOff>
    </xdr:from>
    <xdr:to>
      <xdr:col>10</xdr:col>
      <xdr:colOff>165100</xdr:colOff>
      <xdr:row>96</xdr:row>
      <xdr:rowOff>170914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52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162041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62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11661</xdr:rowOff>
    </xdr:from>
    <xdr:to>
      <xdr:col>6</xdr:col>
      <xdr:colOff>38100</xdr:colOff>
      <xdr:row>98</xdr:row>
      <xdr:rowOff>113261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1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104388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0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160815</xdr:rowOff>
    </xdr:from>
    <xdr:to>
      <xdr:col>55</xdr:col>
      <xdr:colOff>0</xdr:colOff>
      <xdr:row>32</xdr:row>
      <xdr:rowOff>123079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5304315"/>
          <a:ext cx="838200" cy="30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55617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27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123079</xdr:rowOff>
    </xdr:from>
    <xdr:to>
      <xdr:col>50</xdr:col>
      <xdr:colOff>114300</xdr:colOff>
      <xdr:row>35</xdr:row>
      <xdr:rowOff>48432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5609479"/>
          <a:ext cx="889000" cy="439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42427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38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48432</xdr:rowOff>
    </xdr:from>
    <xdr:to>
      <xdr:col>45</xdr:col>
      <xdr:colOff>177800</xdr:colOff>
      <xdr:row>36</xdr:row>
      <xdr:rowOff>24293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049182"/>
          <a:ext cx="889000" cy="147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63050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40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102547</xdr:rowOff>
    </xdr:from>
    <xdr:to>
      <xdr:col>41</xdr:col>
      <xdr:colOff>50800</xdr:colOff>
      <xdr:row>36</xdr:row>
      <xdr:rowOff>24293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931847"/>
          <a:ext cx="889000" cy="26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95348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4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110015</xdr:rowOff>
    </xdr:from>
    <xdr:to>
      <xdr:col>55</xdr:col>
      <xdr:colOff>50800</xdr:colOff>
      <xdr:row>31</xdr:row>
      <xdr:rowOff>40165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25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63042</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206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72279</xdr:rowOff>
    </xdr:from>
    <xdr:to>
      <xdr:col>50</xdr:col>
      <xdr:colOff>165100</xdr:colOff>
      <xdr:row>33</xdr:row>
      <xdr:rowOff>2429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555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18956</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333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169082</xdr:rowOff>
    </xdr:from>
    <xdr:to>
      <xdr:col>46</xdr:col>
      <xdr:colOff>38100</xdr:colOff>
      <xdr:row>35</xdr:row>
      <xdr:rowOff>99232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599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115759</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773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144943</xdr:rowOff>
    </xdr:from>
    <xdr:to>
      <xdr:col>41</xdr:col>
      <xdr:colOff>101600</xdr:colOff>
      <xdr:row>36</xdr:row>
      <xdr:rowOff>75093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4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91620</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920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51747</xdr:rowOff>
    </xdr:from>
    <xdr:to>
      <xdr:col>36</xdr:col>
      <xdr:colOff>165100</xdr:colOff>
      <xdr:row>34</xdr:row>
      <xdr:rowOff>153347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881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169874</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656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71003</xdr:rowOff>
    </xdr:from>
    <xdr:to>
      <xdr:col>55</xdr:col>
      <xdr:colOff>0</xdr:colOff>
      <xdr:row>57</xdr:row>
      <xdr:rowOff>102319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843653"/>
          <a:ext cx="838200" cy="3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71003</xdr:rowOff>
    </xdr:from>
    <xdr:to>
      <xdr:col>50</xdr:col>
      <xdr:colOff>114300</xdr:colOff>
      <xdr:row>57</xdr:row>
      <xdr:rowOff>162936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843653"/>
          <a:ext cx="889000" cy="91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165346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93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162936</xdr:rowOff>
    </xdr:from>
    <xdr:to>
      <xdr:col>45</xdr:col>
      <xdr:colOff>177800</xdr:colOff>
      <xdr:row>58</xdr:row>
      <xdr:rowOff>31092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935586"/>
          <a:ext cx="889000" cy="3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31092</xdr:rowOff>
    </xdr:from>
    <xdr:to>
      <xdr:col>41</xdr:col>
      <xdr:colOff>50800</xdr:colOff>
      <xdr:row>58</xdr:row>
      <xdr:rowOff>105732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975192"/>
          <a:ext cx="889000" cy="7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51519</xdr:rowOff>
    </xdr:from>
    <xdr:to>
      <xdr:col>55</xdr:col>
      <xdr:colOff>50800</xdr:colOff>
      <xdr:row>57</xdr:row>
      <xdr:rowOff>153119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82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29946</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802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20203</xdr:rowOff>
    </xdr:from>
    <xdr:to>
      <xdr:col>50</xdr:col>
      <xdr:colOff>165100</xdr:colOff>
      <xdr:row>57</xdr:row>
      <xdr:rowOff>121803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79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138330</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9568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112136</xdr:rowOff>
    </xdr:from>
    <xdr:to>
      <xdr:col>46</xdr:col>
      <xdr:colOff>38100</xdr:colOff>
      <xdr:row>58</xdr:row>
      <xdr:rowOff>42286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88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33413</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9977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151742</xdr:rowOff>
    </xdr:from>
    <xdr:to>
      <xdr:col>41</xdr:col>
      <xdr:colOff>101600</xdr:colOff>
      <xdr:row>58</xdr:row>
      <xdr:rowOff>81892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2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73019</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10017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54932</xdr:rowOff>
    </xdr:from>
    <xdr:to>
      <xdr:col>36</xdr:col>
      <xdr:colOff>165100</xdr:colOff>
      <xdr:row>58</xdr:row>
      <xdr:rowOff>156532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99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147659</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10091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48681</xdr:rowOff>
    </xdr:from>
    <xdr:to>
      <xdr:col>55</xdr:col>
      <xdr:colOff>0</xdr:colOff>
      <xdr:row>77</xdr:row>
      <xdr:rowOff>165861</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250331"/>
          <a:ext cx="838200" cy="11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151232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1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42929</xdr:rowOff>
    </xdr:from>
    <xdr:to>
      <xdr:col>50</xdr:col>
      <xdr:colOff>114300</xdr:colOff>
      <xdr:row>77</xdr:row>
      <xdr:rowOff>165861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244579"/>
          <a:ext cx="889000" cy="12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42929</xdr:rowOff>
    </xdr:from>
    <xdr:to>
      <xdr:col>45</xdr:col>
      <xdr:colOff>177800</xdr:colOff>
      <xdr:row>78</xdr:row>
      <xdr:rowOff>12612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244579"/>
          <a:ext cx="889000" cy="14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89181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9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12612</xdr:rowOff>
    </xdr:from>
    <xdr:to>
      <xdr:col>41</xdr:col>
      <xdr:colOff>50800</xdr:colOff>
      <xdr:row>78</xdr:row>
      <xdr:rowOff>105319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385712"/>
          <a:ext cx="889000" cy="92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169331</xdr:rowOff>
    </xdr:from>
    <xdr:to>
      <xdr:col>55</xdr:col>
      <xdr:colOff>50800</xdr:colOff>
      <xdr:row>77</xdr:row>
      <xdr:rowOff>99481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19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20758</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050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115061</xdr:rowOff>
    </xdr:from>
    <xdr:to>
      <xdr:col>50</xdr:col>
      <xdr:colOff>165100</xdr:colOff>
      <xdr:row>78</xdr:row>
      <xdr:rowOff>45211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36338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409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163579</xdr:rowOff>
    </xdr:from>
    <xdr:to>
      <xdr:col>46</xdr:col>
      <xdr:colOff>38100</xdr:colOff>
      <xdr:row>77</xdr:row>
      <xdr:rowOff>93729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19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110256</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2969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133262</xdr:rowOff>
    </xdr:from>
    <xdr:to>
      <xdr:col>41</xdr:col>
      <xdr:colOff>101600</xdr:colOff>
      <xdr:row>78</xdr:row>
      <xdr:rowOff>63412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33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54539</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427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54519</xdr:rowOff>
    </xdr:from>
    <xdr:to>
      <xdr:col>36</xdr:col>
      <xdr:colOff>165100</xdr:colOff>
      <xdr:row>78</xdr:row>
      <xdr:rowOff>156119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2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147246</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520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20177</xdr:rowOff>
    </xdr:from>
    <xdr:to>
      <xdr:col>55</xdr:col>
      <xdr:colOff>0</xdr:colOff>
      <xdr:row>97</xdr:row>
      <xdr:rowOff>102493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650827"/>
          <a:ext cx="838200" cy="8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70376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701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20177</xdr:rowOff>
    </xdr:from>
    <xdr:to>
      <xdr:col>50</xdr:col>
      <xdr:colOff>114300</xdr:colOff>
      <xdr:row>98</xdr:row>
      <xdr:rowOff>3070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650827"/>
          <a:ext cx="889000" cy="15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49075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8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161337</xdr:rowOff>
    </xdr:from>
    <xdr:to>
      <xdr:col>45</xdr:col>
      <xdr:colOff>177800</xdr:colOff>
      <xdr:row>98</xdr:row>
      <xdr:rowOff>3070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791987"/>
          <a:ext cx="889000" cy="13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161337</xdr:rowOff>
    </xdr:from>
    <xdr:to>
      <xdr:col>41</xdr:col>
      <xdr:colOff>50800</xdr:colOff>
      <xdr:row>98</xdr:row>
      <xdr:rowOff>38314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791987"/>
          <a:ext cx="889000" cy="4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54811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85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51693</xdr:rowOff>
    </xdr:from>
    <xdr:to>
      <xdr:col>55</xdr:col>
      <xdr:colOff>50800</xdr:colOff>
      <xdr:row>97</xdr:row>
      <xdr:rowOff>153293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68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74570</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533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140827</xdr:rowOff>
    </xdr:from>
    <xdr:to>
      <xdr:col>50</xdr:col>
      <xdr:colOff>165100</xdr:colOff>
      <xdr:row>97</xdr:row>
      <xdr:rowOff>70977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60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87504</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6375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123720</xdr:rowOff>
    </xdr:from>
    <xdr:to>
      <xdr:col>46</xdr:col>
      <xdr:colOff>38100</xdr:colOff>
      <xdr:row>98</xdr:row>
      <xdr:rowOff>53870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44997</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50795" y="16847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110537</xdr:rowOff>
    </xdr:from>
    <xdr:to>
      <xdr:col>41</xdr:col>
      <xdr:colOff>101600</xdr:colOff>
      <xdr:row>98</xdr:row>
      <xdr:rowOff>40687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4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57214</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6516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158964</xdr:rowOff>
    </xdr:from>
    <xdr:to>
      <xdr:col>36</xdr:col>
      <xdr:colOff>165100</xdr:colOff>
      <xdr:row>98</xdr:row>
      <xdr:rowOff>89114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8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80241</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88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125472</xdr:rowOff>
    </xdr:from>
    <xdr:to>
      <xdr:col>85</xdr:col>
      <xdr:colOff>127000</xdr:colOff>
      <xdr:row>38</xdr:row>
      <xdr:rowOff>89876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469122"/>
          <a:ext cx="838200" cy="13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64878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79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52190</xdr:rowOff>
    </xdr:from>
    <xdr:to>
      <xdr:col>81</xdr:col>
      <xdr:colOff>50800</xdr:colOff>
      <xdr:row>38</xdr:row>
      <xdr:rowOff>89876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395840"/>
          <a:ext cx="889000" cy="209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134786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64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52190</xdr:rowOff>
    </xdr:from>
    <xdr:to>
      <xdr:col>76</xdr:col>
      <xdr:colOff>114300</xdr:colOff>
      <xdr:row>38</xdr:row>
      <xdr:rowOff>100195</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395840"/>
          <a:ext cx="889000" cy="219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153095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66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100195</xdr:rowOff>
    </xdr:from>
    <xdr:to>
      <xdr:col>71</xdr:col>
      <xdr:colOff>177800</xdr:colOff>
      <xdr:row>39</xdr:row>
      <xdr:rowOff>66962</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6615295"/>
          <a:ext cx="889000" cy="13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163720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67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74672</xdr:rowOff>
    </xdr:from>
    <xdr:to>
      <xdr:col>85</xdr:col>
      <xdr:colOff>177800</xdr:colOff>
      <xdr:row>38</xdr:row>
      <xdr:rowOff>4822</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418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97549</xdr:rowOff>
    </xdr:from>
    <xdr:ext cx="534377"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26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39076</xdr:rowOff>
    </xdr:from>
    <xdr:to>
      <xdr:col>81</xdr:col>
      <xdr:colOff>101600</xdr:colOff>
      <xdr:row>38</xdr:row>
      <xdr:rowOff>140676</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55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157203</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14111" y="632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1390</xdr:rowOff>
    </xdr:from>
    <xdr:to>
      <xdr:col>76</xdr:col>
      <xdr:colOff>165100</xdr:colOff>
      <xdr:row>37</xdr:row>
      <xdr:rowOff>102990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3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119517</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25111" y="6120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49395</xdr:rowOff>
    </xdr:from>
    <xdr:to>
      <xdr:col>72</xdr:col>
      <xdr:colOff>38100</xdr:colOff>
      <xdr:row>38</xdr:row>
      <xdr:rowOff>150995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56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167523</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36111" y="6339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16162</xdr:rowOff>
    </xdr:from>
    <xdr:to>
      <xdr:col>67</xdr:col>
      <xdr:colOff>101600</xdr:colOff>
      <xdr:row>39</xdr:row>
      <xdr:rowOff>117762</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0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108889</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795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136111</xdr:rowOff>
    </xdr:from>
    <xdr:to>
      <xdr:col>85</xdr:col>
      <xdr:colOff>127000</xdr:colOff>
      <xdr:row>78</xdr:row>
      <xdr:rowOff>139032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509211"/>
          <a:ext cx="8382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136111</xdr:rowOff>
    </xdr:from>
    <xdr:to>
      <xdr:col>81</xdr:col>
      <xdr:colOff>50800</xdr:colOff>
      <xdr:row>78</xdr:row>
      <xdr:rowOff>136221</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509211"/>
          <a:ext cx="889000" cy="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136221</xdr:rowOff>
    </xdr:from>
    <xdr:to>
      <xdr:col>76</xdr:col>
      <xdr:colOff>114300</xdr:colOff>
      <xdr:row>78</xdr:row>
      <xdr:rowOff>136330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509321"/>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136330</xdr:rowOff>
    </xdr:from>
    <xdr:to>
      <xdr:col>71</xdr:col>
      <xdr:colOff>177800</xdr:colOff>
      <xdr:row>78</xdr:row>
      <xdr:rowOff>139700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509430"/>
          <a:ext cx="889000" cy="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88232</xdr:rowOff>
    </xdr:from>
    <xdr:to>
      <xdr:col>85</xdr:col>
      <xdr:colOff>177800</xdr:colOff>
      <xdr:row>79</xdr:row>
      <xdr:rowOff>18382</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46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3159</xdr:rowOff>
    </xdr:from>
    <xdr:ext cx="378565"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3762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85311</xdr:rowOff>
    </xdr:from>
    <xdr:to>
      <xdr:col>81</xdr:col>
      <xdr:colOff>101600</xdr:colOff>
      <xdr:row>79</xdr:row>
      <xdr:rowOff>15461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45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6588</xdr:rowOff>
    </xdr:from>
    <xdr:ext cx="378565"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92017" y="135511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85421</xdr:rowOff>
    </xdr:from>
    <xdr:to>
      <xdr:col>76</xdr:col>
      <xdr:colOff>165100</xdr:colOff>
      <xdr:row>79</xdr:row>
      <xdr:rowOff>15571</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45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6698</xdr:rowOff>
    </xdr:from>
    <xdr:ext cx="378565"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403017" y="13551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85530</xdr:rowOff>
    </xdr:from>
    <xdr:to>
      <xdr:col>72</xdr:col>
      <xdr:colOff>38100</xdr:colOff>
      <xdr:row>79</xdr:row>
      <xdr:rowOff>15680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45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6807</xdr:rowOff>
    </xdr:from>
    <xdr:ext cx="378565"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514017" y="135513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94</xdr:row>
      <xdr:rowOff>13669</xdr:rowOff>
    </xdr:from>
    <xdr:to>
      <xdr:col>85</xdr:col>
      <xdr:colOff>126364</xdr:colOff>
      <xdr:row>98</xdr:row>
      <xdr:rowOff>118779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6317595" y="16129969"/>
          <a:ext cx="1269" cy="790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122606</xdr:rowOff>
    </xdr:from>
    <xdr:ext cx="469744" cy="259045"/>
    <xdr:sp macro="" textlink="">
      <xdr:nvSpPr>
        <xdr:cNvPr id="680" name="積立金最小値テキスト">
          <a:extLst>
            <a:ext uri="{FF2B5EF4-FFF2-40B4-BE49-F238E27FC236}">
              <a16:creationId xmlns:a16="http://schemas.microsoft.com/office/drawing/2014/main" id="{00000000-0008-0000-0600-0000A8020000}"/>
            </a:ext>
          </a:extLst>
        </xdr:cNvPr>
        <xdr:cNvSpPr txBox="1"/>
      </xdr:nvSpPr>
      <xdr:spPr>
        <a:xfrm>
          <a:off x="16370300" y="16924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118779</xdr:rowOff>
    </xdr:from>
    <xdr:to>
      <xdr:col>86</xdr:col>
      <xdr:colOff>25400</xdr:colOff>
      <xdr:row>98</xdr:row>
      <xdr:rowOff>118779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6920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131796</xdr:rowOff>
    </xdr:from>
    <xdr:ext cx="599010" cy="259045"/>
    <xdr:sp macro="" textlink="">
      <xdr:nvSpPr>
        <xdr:cNvPr id="682" name="積立金最大値テキスト">
          <a:extLst>
            <a:ext uri="{FF2B5EF4-FFF2-40B4-BE49-F238E27FC236}">
              <a16:creationId xmlns:a16="http://schemas.microsoft.com/office/drawing/2014/main" id="{00000000-0008-0000-0600-0000AA020000}"/>
            </a:ext>
          </a:extLst>
        </xdr:cNvPr>
        <xdr:cNvSpPr txBox="1"/>
      </xdr:nvSpPr>
      <xdr:spPr>
        <a:xfrm>
          <a:off x="16370300" y="15905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94</xdr:row>
      <xdr:rowOff>13669</xdr:rowOff>
    </xdr:from>
    <xdr:to>
      <xdr:col>86</xdr:col>
      <xdr:colOff>25400</xdr:colOff>
      <xdr:row>94</xdr:row>
      <xdr:rowOff>13669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129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68903</xdr:rowOff>
    </xdr:from>
    <xdr:to>
      <xdr:col>85</xdr:col>
      <xdr:colOff>127000</xdr:colOff>
      <xdr:row>94</xdr:row>
      <xdr:rowOff>13669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5481300" y="15670853"/>
          <a:ext cx="838200" cy="45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69252</xdr:rowOff>
    </xdr:from>
    <xdr:ext cx="534377" cy="259045"/>
    <xdr:sp macro="" textlink="">
      <xdr:nvSpPr>
        <xdr:cNvPr id="685" name="積立金平均値テキスト">
          <a:extLst>
            <a:ext uri="{FF2B5EF4-FFF2-40B4-BE49-F238E27FC236}">
              <a16:creationId xmlns:a16="http://schemas.microsoft.com/office/drawing/2014/main" id="{00000000-0008-0000-0600-0000AD020000}"/>
            </a:ext>
          </a:extLst>
        </xdr:cNvPr>
        <xdr:cNvSpPr txBox="1"/>
      </xdr:nvSpPr>
      <xdr:spPr>
        <a:xfrm>
          <a:off x="16370300" y="166999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90825</xdr:rowOff>
    </xdr:from>
    <xdr:to>
      <xdr:col>85</xdr:col>
      <xdr:colOff>177800</xdr:colOff>
      <xdr:row>98</xdr:row>
      <xdr:rowOff>20975</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6268700" y="167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68903</xdr:rowOff>
    </xdr:from>
    <xdr:to>
      <xdr:col>81</xdr:col>
      <xdr:colOff>50800</xdr:colOff>
      <xdr:row>93</xdr:row>
      <xdr:rowOff>8863</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4592300" y="15670853"/>
          <a:ext cx="889000" cy="28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85606</xdr:rowOff>
    </xdr:from>
    <xdr:to>
      <xdr:col>81</xdr:col>
      <xdr:colOff>101600</xdr:colOff>
      <xdr:row>98</xdr:row>
      <xdr:rowOff>15756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5430500" y="16716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6883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14111" y="1680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134311</xdr:rowOff>
    </xdr:from>
    <xdr:to>
      <xdr:col>76</xdr:col>
      <xdr:colOff>114300</xdr:colOff>
      <xdr:row>93</xdr:row>
      <xdr:rowOff>8863</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3703300" y="15907711"/>
          <a:ext cx="889000" cy="4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81945</xdr:rowOff>
    </xdr:from>
    <xdr:to>
      <xdr:col>76</xdr:col>
      <xdr:colOff>165100</xdr:colOff>
      <xdr:row>98</xdr:row>
      <xdr:rowOff>12095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541500" y="1671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3222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325111" y="16805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134311</xdr:rowOff>
    </xdr:from>
    <xdr:to>
      <xdr:col>71</xdr:col>
      <xdr:colOff>177800</xdr:colOff>
      <xdr:row>93</xdr:row>
      <xdr:rowOff>110213</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2814300" y="15907711"/>
          <a:ext cx="889000" cy="1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168949</xdr:rowOff>
    </xdr:from>
    <xdr:to>
      <xdr:col>72</xdr:col>
      <xdr:colOff>38100</xdr:colOff>
      <xdr:row>97</xdr:row>
      <xdr:rowOff>99099</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3652500" y="16628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90226</xdr:rowOff>
    </xdr:from>
    <xdr:ext cx="59901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03795" y="16720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85855</xdr:rowOff>
    </xdr:from>
    <xdr:to>
      <xdr:col>67</xdr:col>
      <xdr:colOff>101600</xdr:colOff>
      <xdr:row>98</xdr:row>
      <xdr:rowOff>16005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763500" y="1671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7132</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809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134319</xdr:rowOff>
    </xdr:from>
    <xdr:to>
      <xdr:col>85</xdr:col>
      <xdr:colOff>177800</xdr:colOff>
      <xdr:row>94</xdr:row>
      <xdr:rowOff>64469</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6268700" y="1607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87346</xdr:rowOff>
    </xdr:from>
    <xdr:ext cx="599010" cy="259045"/>
    <xdr:sp macro="" textlink="">
      <xdr:nvSpPr>
        <xdr:cNvPr id="704" name="積立金該当値テキスト">
          <a:extLst>
            <a:ext uri="{FF2B5EF4-FFF2-40B4-BE49-F238E27FC236}">
              <a16:creationId xmlns:a16="http://schemas.microsoft.com/office/drawing/2014/main" id="{00000000-0008-0000-0600-0000C0020000}"/>
            </a:ext>
          </a:extLst>
        </xdr:cNvPr>
        <xdr:cNvSpPr txBox="1"/>
      </xdr:nvSpPr>
      <xdr:spPr>
        <a:xfrm>
          <a:off x="16370300" y="16032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18103</xdr:rowOff>
    </xdr:from>
    <xdr:to>
      <xdr:col>81</xdr:col>
      <xdr:colOff>101600</xdr:colOff>
      <xdr:row>91</xdr:row>
      <xdr:rowOff>119703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5430500" y="1562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89</xdr:row>
      <xdr:rowOff>136230</xdr:rowOff>
    </xdr:from>
    <xdr:ext cx="59901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181795" y="15395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129513</xdr:rowOff>
    </xdr:from>
    <xdr:to>
      <xdr:col>76</xdr:col>
      <xdr:colOff>165100</xdr:colOff>
      <xdr:row>93</xdr:row>
      <xdr:rowOff>59663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4541500" y="1590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76190</xdr:rowOff>
    </xdr:from>
    <xdr:ext cx="59901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292795" y="15678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83511</xdr:rowOff>
    </xdr:from>
    <xdr:to>
      <xdr:col>72</xdr:col>
      <xdr:colOff>38100</xdr:colOff>
      <xdr:row>93</xdr:row>
      <xdr:rowOff>13661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652500" y="1585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30188</xdr:rowOff>
    </xdr:from>
    <xdr:ext cx="59901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403795" y="15632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59413</xdr:rowOff>
    </xdr:from>
    <xdr:to>
      <xdr:col>67</xdr:col>
      <xdr:colOff>101600</xdr:colOff>
      <xdr:row>93</xdr:row>
      <xdr:rowOff>161013</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763500" y="1600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6090</xdr:rowOff>
    </xdr:from>
    <xdr:ext cx="59901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514795" y="1577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44259</xdr:rowOff>
    </xdr:from>
    <xdr:to>
      <xdr:col>116</xdr:col>
      <xdr:colOff>63500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6730809"/>
          <a:ext cx="8382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74930</xdr:rowOff>
    </xdr:from>
    <xdr:to>
      <xdr:col>102</xdr:col>
      <xdr:colOff>114300</xdr:colOff>
      <xdr:row>39</xdr:row>
      <xdr:rowOff>44450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590030"/>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164909</xdr:rowOff>
    </xdr:from>
    <xdr:to>
      <xdr:col>116</xdr:col>
      <xdr:colOff>114300</xdr:colOff>
      <xdr:row>39</xdr:row>
      <xdr:rowOff>95059</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6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79836</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949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24130</xdr:rowOff>
    </xdr:from>
    <xdr:to>
      <xdr:col>98</xdr:col>
      <xdr:colOff>38100</xdr:colOff>
      <xdr:row>38</xdr:row>
      <xdr:rowOff>125730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53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116857</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a:extLst>
            <a:ext uri="{FF2B5EF4-FFF2-40B4-BE49-F238E27FC236}">
              <a16:creationId xmlns:a16="http://schemas.microsoft.com/office/drawing/2014/main" id="{00000000-0008-0000-06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6" name="貸付金最小値テキスト">
          <a:extLst>
            <a:ext uri="{FF2B5EF4-FFF2-40B4-BE49-F238E27FC236}">
              <a16:creationId xmlns:a16="http://schemas.microsoft.com/office/drawing/2014/main" id="{00000000-0008-0000-0600-00001C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798" name="貸付金最大値テキスト">
          <a:extLst>
            <a:ext uri="{FF2B5EF4-FFF2-40B4-BE49-F238E27FC236}">
              <a16:creationId xmlns:a16="http://schemas.microsoft.com/office/drawing/2014/main" id="{00000000-0008-0000-0600-00001E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55935</xdr:rowOff>
    </xdr:from>
    <xdr:to>
      <xdr:col>116</xdr:col>
      <xdr:colOff>63500</xdr:colOff>
      <xdr:row>55</xdr:row>
      <xdr:rowOff>64098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1323300" y="9314235"/>
          <a:ext cx="838200" cy="17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160432</xdr:rowOff>
    </xdr:from>
    <xdr:ext cx="469744" cy="259045"/>
    <xdr:sp macro="" textlink="">
      <xdr:nvSpPr>
        <xdr:cNvPr id="801" name="貸付金平均値テキスト">
          <a:extLst>
            <a:ext uri="{FF2B5EF4-FFF2-40B4-BE49-F238E27FC236}">
              <a16:creationId xmlns:a16="http://schemas.microsoft.com/office/drawing/2014/main" id="{00000000-0008-0000-0600-000021030000}"/>
            </a:ext>
          </a:extLst>
        </xdr:cNvPr>
        <xdr:cNvSpPr txBox="1"/>
      </xdr:nvSpPr>
      <xdr:spPr>
        <a:xfrm>
          <a:off x="22212300" y="9933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64098</xdr:rowOff>
    </xdr:from>
    <xdr:to>
      <xdr:col>111</xdr:col>
      <xdr:colOff>177800</xdr:colOff>
      <xdr:row>56</xdr:row>
      <xdr:rowOff>129413</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0434300" y="9493848"/>
          <a:ext cx="889000" cy="23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90219</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1003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129413</xdr:rowOff>
    </xdr:from>
    <xdr:to>
      <xdr:col>107</xdr:col>
      <xdr:colOff>50800</xdr:colOff>
      <xdr:row>56</xdr:row>
      <xdr:rowOff>144239</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9545300" y="9730613"/>
          <a:ext cx="889000" cy="1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59718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10003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144239</xdr:rowOff>
    </xdr:from>
    <xdr:to>
      <xdr:col>102</xdr:col>
      <xdr:colOff>114300</xdr:colOff>
      <xdr:row>56</xdr:row>
      <xdr:rowOff>154135</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18656300" y="9745439"/>
          <a:ext cx="889000" cy="9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131694</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10075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126240</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1007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5135</xdr:rowOff>
    </xdr:from>
    <xdr:to>
      <xdr:col>116</xdr:col>
      <xdr:colOff>114300</xdr:colOff>
      <xdr:row>54</xdr:row>
      <xdr:rowOff>106735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2110700" y="926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28012</xdr:rowOff>
    </xdr:from>
    <xdr:ext cx="534377" cy="259045"/>
    <xdr:sp macro="" textlink="">
      <xdr:nvSpPr>
        <xdr:cNvPr id="820" name="貸付金該当値テキスト">
          <a:extLst>
            <a:ext uri="{FF2B5EF4-FFF2-40B4-BE49-F238E27FC236}">
              <a16:creationId xmlns:a16="http://schemas.microsoft.com/office/drawing/2014/main" id="{00000000-0008-0000-0600-000034030000}"/>
            </a:ext>
          </a:extLst>
        </xdr:cNvPr>
        <xdr:cNvSpPr txBox="1"/>
      </xdr:nvSpPr>
      <xdr:spPr>
        <a:xfrm>
          <a:off x="22212300" y="9114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13298</xdr:rowOff>
    </xdr:from>
    <xdr:to>
      <xdr:col>112</xdr:col>
      <xdr:colOff>38100</xdr:colOff>
      <xdr:row>55</xdr:row>
      <xdr:rowOff>114898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1272500" y="944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131425</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056111" y="921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78613</xdr:rowOff>
    </xdr:from>
    <xdr:to>
      <xdr:col>107</xdr:col>
      <xdr:colOff>101600</xdr:colOff>
      <xdr:row>57</xdr:row>
      <xdr:rowOff>8763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0383500" y="967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25290</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167111" y="9455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93439</xdr:rowOff>
    </xdr:from>
    <xdr:to>
      <xdr:col>102</xdr:col>
      <xdr:colOff>165100</xdr:colOff>
      <xdr:row>57</xdr:row>
      <xdr:rowOff>23589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494500" y="969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40116</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278111" y="946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103335</xdr:rowOff>
    </xdr:from>
    <xdr:to>
      <xdr:col>98</xdr:col>
      <xdr:colOff>38100</xdr:colOff>
      <xdr:row>57</xdr:row>
      <xdr:rowOff>33485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605500" y="970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50012</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389111" y="9479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82423</xdr:rowOff>
    </xdr:from>
    <xdr:to>
      <xdr:col>116</xdr:col>
      <xdr:colOff>63500</xdr:colOff>
      <xdr:row>74</xdr:row>
      <xdr:rowOff>124028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2769723"/>
          <a:ext cx="838200" cy="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96241</xdr:rowOff>
    </xdr:from>
    <xdr:to>
      <xdr:col>111</xdr:col>
      <xdr:colOff>177800</xdr:colOff>
      <xdr:row>74</xdr:row>
      <xdr:rowOff>124028</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0434300" y="12269191"/>
          <a:ext cx="889000" cy="542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69</xdr:row>
      <xdr:rowOff>150978</xdr:rowOff>
    </xdr:from>
    <xdr:to>
      <xdr:col>107</xdr:col>
      <xdr:colOff>50800</xdr:colOff>
      <xdr:row>71</xdr:row>
      <xdr:rowOff>96241</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9545300" y="11981028"/>
          <a:ext cx="889000" cy="28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59377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57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69</xdr:row>
      <xdr:rowOff>150978</xdr:rowOff>
    </xdr:from>
    <xdr:to>
      <xdr:col>102</xdr:col>
      <xdr:colOff>114300</xdr:colOff>
      <xdr:row>71</xdr:row>
      <xdr:rowOff>62357</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656300" y="11981028"/>
          <a:ext cx="889000" cy="25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89514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60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129138</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6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31623</xdr:rowOff>
    </xdr:from>
    <xdr:to>
      <xdr:col>116</xdr:col>
      <xdr:colOff>114300</xdr:colOff>
      <xdr:row>74</xdr:row>
      <xdr:rowOff>133223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718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10050</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697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73228</xdr:rowOff>
    </xdr:from>
    <xdr:to>
      <xdr:col>112</xdr:col>
      <xdr:colOff>38100</xdr:colOff>
      <xdr:row>75</xdr:row>
      <xdr:rowOff>3378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276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165955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2853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45441</xdr:rowOff>
    </xdr:from>
    <xdr:to>
      <xdr:col>107</xdr:col>
      <xdr:colOff>101600</xdr:colOff>
      <xdr:row>71</xdr:row>
      <xdr:rowOff>147041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221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163568</xdr:rowOff>
    </xdr:from>
    <xdr:ext cx="59901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34795" y="11993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69</xdr:row>
      <xdr:rowOff>100178</xdr:rowOff>
    </xdr:from>
    <xdr:to>
      <xdr:col>102</xdr:col>
      <xdr:colOff>165100</xdr:colOff>
      <xdr:row>70</xdr:row>
      <xdr:rowOff>30328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193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68</xdr:row>
      <xdr:rowOff>46855</xdr:rowOff>
    </xdr:from>
    <xdr:ext cx="59901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45795" y="11705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11557</xdr:rowOff>
    </xdr:from>
    <xdr:to>
      <xdr:col>98</xdr:col>
      <xdr:colOff>38100</xdr:colOff>
      <xdr:row>71</xdr:row>
      <xdr:rowOff>113157</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218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129684</xdr:rowOff>
    </xdr:from>
    <xdr:ext cx="599010"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56795" y="11959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歳出決算総額は、住民一人当たり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2,177,705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円となっている。主な構成項目である補助費等は住民一人当たり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748,916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円となっており、これは主に企業誘致対策として、ローカル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5G</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Wi</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Fi6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などの無線通信及び光ファイバや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LAN</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等の有線通信を複合的に活用した先進的かつ利便性の高い通信網を整備し、これらを活用する企業等を町内に誘致し地域活性化を図ることを目的に高度化通信網構築事業に対し補助金を支出したことにより、類似団体平均と比べて高い水準となった。物件費についても類似団体平均と比べ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394,736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円と高い水準となっているが、これは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類似団体と比べ保有施設が多いことに伴って指定管理業務委託等により高い水準となっている。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また、積立金については、住民一人当たり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355,132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円となっており、ふるさと応援寄附金と電源立地地域対策交付金基金により類似団体平均と比べ高い水準にある。本町独自及び単独の施策に係る経費により、総じて類似団体と比較し経費が高い傾向にある。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今後も人口減少が見込まれる中、健全な財政運営を続けるためにも、事務事業の見直しや取捨選択、原子力関連歳入以外の財源確保が必要である。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佐賀県玄海町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4,825
4,808
35.92
11,539,046
10,507,429
630,672
4,798,581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134801</xdr:rowOff>
    </xdr:from>
    <xdr:to>
      <xdr:col>24</xdr:col>
      <xdr:colOff>63500</xdr:colOff>
      <xdr:row>31</xdr:row>
      <xdr:rowOff>159621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449751"/>
          <a:ext cx="838200" cy="2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63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159621</xdr:rowOff>
    </xdr:from>
    <xdr:to>
      <xdr:col>19</xdr:col>
      <xdr:colOff>177800</xdr:colOff>
      <xdr:row>32</xdr:row>
      <xdr:rowOff>98987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474571"/>
          <a:ext cx="889000" cy="110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141567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631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98987</xdr:rowOff>
    </xdr:from>
    <xdr:to>
      <xdr:col>15</xdr:col>
      <xdr:colOff>50800</xdr:colOff>
      <xdr:row>34</xdr:row>
      <xdr:rowOff>34762</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585387"/>
          <a:ext cx="889000" cy="278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2993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34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135237</xdr:rowOff>
    </xdr:from>
    <xdr:to>
      <xdr:col>10</xdr:col>
      <xdr:colOff>114300</xdr:colOff>
      <xdr:row>34</xdr:row>
      <xdr:rowOff>34762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621637"/>
          <a:ext cx="889000" cy="24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84001</xdr:rowOff>
    </xdr:from>
    <xdr:to>
      <xdr:col>24</xdr:col>
      <xdr:colOff>114300</xdr:colOff>
      <xdr:row>32</xdr:row>
      <xdr:rowOff>14151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39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106878</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25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108821</xdr:rowOff>
    </xdr:from>
    <xdr:to>
      <xdr:col>20</xdr:col>
      <xdr:colOff>38100</xdr:colOff>
      <xdr:row>32</xdr:row>
      <xdr:rowOff>38971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42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55498</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19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48187</xdr:rowOff>
    </xdr:from>
    <xdr:to>
      <xdr:col>15</xdr:col>
      <xdr:colOff>101600</xdr:colOff>
      <xdr:row>32</xdr:row>
      <xdr:rowOff>149787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53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30</xdr:row>
      <xdr:rowOff>166314</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530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155412</xdr:rowOff>
    </xdr:from>
    <xdr:to>
      <xdr:col>10</xdr:col>
      <xdr:colOff>165100</xdr:colOff>
      <xdr:row>34</xdr:row>
      <xdr:rowOff>85562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813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102089</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558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84437</xdr:rowOff>
    </xdr:from>
    <xdr:to>
      <xdr:col>6</xdr:col>
      <xdr:colOff>38100</xdr:colOff>
      <xdr:row>33</xdr:row>
      <xdr:rowOff>14587</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57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31114</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534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7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169518</xdr:rowOff>
    </xdr:from>
    <xdr:to>
      <xdr:col>24</xdr:col>
      <xdr:colOff>62865</xdr:colOff>
      <xdr:row>58</xdr:row>
      <xdr:rowOff>113939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4633595" y="8913468"/>
          <a:ext cx="1270" cy="1144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117766</xdr:rowOff>
    </xdr:from>
    <xdr:ext cx="534377" cy="259045"/>
    <xdr:sp macro="" textlink="">
      <xdr:nvSpPr>
        <xdr:cNvPr id="118" name="総務費最小値テキスト">
          <a:extLst>
            <a:ext uri="{FF2B5EF4-FFF2-40B4-BE49-F238E27FC236}">
              <a16:creationId xmlns:a16="http://schemas.microsoft.com/office/drawing/2014/main" id="{00000000-0008-0000-0700-000076000000}"/>
            </a:ext>
          </a:extLst>
        </xdr:cNvPr>
        <xdr:cNvSpPr txBox="1"/>
      </xdr:nvSpPr>
      <xdr:spPr>
        <a:xfrm>
          <a:off x="4686300" y="10061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113939</xdr:rowOff>
    </xdr:from>
    <xdr:to>
      <xdr:col>24</xdr:col>
      <xdr:colOff>152400</xdr:colOff>
      <xdr:row>58</xdr:row>
      <xdr:rowOff>113939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10058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116195</xdr:rowOff>
    </xdr:from>
    <xdr:ext cx="599010" cy="259045"/>
    <xdr:sp macro="" textlink="">
      <xdr:nvSpPr>
        <xdr:cNvPr id="120" name="総務費最大値テキスト">
          <a:extLst>
            <a:ext uri="{FF2B5EF4-FFF2-40B4-BE49-F238E27FC236}">
              <a16:creationId xmlns:a16="http://schemas.microsoft.com/office/drawing/2014/main" id="{00000000-0008-0000-0700-000078000000}"/>
            </a:ext>
          </a:extLst>
        </xdr:cNvPr>
        <xdr:cNvSpPr txBox="1"/>
      </xdr:nvSpPr>
      <xdr:spPr>
        <a:xfrm>
          <a:off x="4686300" y="8688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169518</xdr:rowOff>
    </xdr:from>
    <xdr:to>
      <xdr:col>24</xdr:col>
      <xdr:colOff>152400</xdr:colOff>
      <xdr:row>51</xdr:row>
      <xdr:rowOff>169518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4546600" y="8913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82624</xdr:rowOff>
    </xdr:from>
    <xdr:to>
      <xdr:col>24</xdr:col>
      <xdr:colOff>63500</xdr:colOff>
      <xdr:row>52</xdr:row>
      <xdr:rowOff>86199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3797300" y="8655124"/>
          <a:ext cx="838200" cy="346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129248</xdr:rowOff>
    </xdr:from>
    <xdr:ext cx="599010" cy="259045"/>
    <xdr:sp macro="" textlink="">
      <xdr:nvSpPr>
        <xdr:cNvPr id="123" name="総務費平均値テキスト">
          <a:extLst>
            <a:ext uri="{FF2B5EF4-FFF2-40B4-BE49-F238E27FC236}">
              <a16:creationId xmlns:a16="http://schemas.microsoft.com/office/drawing/2014/main" id="{00000000-0008-0000-0700-00007B000000}"/>
            </a:ext>
          </a:extLst>
        </xdr:cNvPr>
        <xdr:cNvSpPr txBox="1"/>
      </xdr:nvSpPr>
      <xdr:spPr>
        <a:xfrm>
          <a:off x="4686300" y="97304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150821</xdr:rowOff>
    </xdr:from>
    <xdr:to>
      <xdr:col>24</xdr:col>
      <xdr:colOff>114300</xdr:colOff>
      <xdr:row>57</xdr:row>
      <xdr:rowOff>80971</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4584700" y="975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82624</xdr:rowOff>
    </xdr:from>
    <xdr:to>
      <xdr:col>19</xdr:col>
      <xdr:colOff>177800</xdr:colOff>
      <xdr:row>51</xdr:row>
      <xdr:rowOff>78340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908300" y="8655124"/>
          <a:ext cx="889000" cy="167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850</xdr:rowOff>
    </xdr:from>
    <xdr:to>
      <xdr:col>20</xdr:col>
      <xdr:colOff>38100</xdr:colOff>
      <xdr:row>57</xdr:row>
      <xdr:rowOff>102450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3746500" y="977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93577</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3497795" y="986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78340</xdr:rowOff>
    </xdr:from>
    <xdr:to>
      <xdr:col>15</xdr:col>
      <xdr:colOff>50800</xdr:colOff>
      <xdr:row>51</xdr:row>
      <xdr:rowOff>116414</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2019300" y="8822290"/>
          <a:ext cx="889000" cy="3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161179</xdr:rowOff>
    </xdr:from>
    <xdr:to>
      <xdr:col>15</xdr:col>
      <xdr:colOff>101600</xdr:colOff>
      <xdr:row>57</xdr:row>
      <xdr:rowOff>91329</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2857500" y="9762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82456</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608795" y="9855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76064</xdr:rowOff>
    </xdr:from>
    <xdr:to>
      <xdr:col>10</xdr:col>
      <xdr:colOff>114300</xdr:colOff>
      <xdr:row>51</xdr:row>
      <xdr:rowOff>116414</xdr:rowOff>
    </xdr:to>
    <xdr:cxnSp macro="">
      <xdr:nvCxnSpPr>
        <xdr:cNvPr id="131" name="直線コネクタ 130">
          <a:extLst>
            <a:ext uri="{FF2B5EF4-FFF2-40B4-BE49-F238E27FC236}">
              <a16:creationId xmlns:a16="http://schemas.microsoft.com/office/drawing/2014/main" id="{00000000-0008-0000-0700-000083000000}"/>
            </a:ext>
          </a:extLst>
        </xdr:cNvPr>
        <xdr:cNvCxnSpPr/>
      </xdr:nvCxnSpPr>
      <xdr:spPr>
        <a:xfrm>
          <a:off x="1130300" y="8820014"/>
          <a:ext cx="889000" cy="40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119110</xdr:rowOff>
    </xdr:from>
    <xdr:to>
      <xdr:col>10</xdr:col>
      <xdr:colOff>165100</xdr:colOff>
      <xdr:row>57</xdr:row>
      <xdr:rowOff>49260</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968500" y="972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40387</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719795" y="9813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9866</xdr:rowOff>
    </xdr:from>
    <xdr:to>
      <xdr:col>6</xdr:col>
      <xdr:colOff>38100</xdr:colOff>
      <xdr:row>56</xdr:row>
      <xdr:rowOff>111466</xdr:rowOff>
    </xdr:to>
    <xdr:sp macro="" textlink="">
      <xdr:nvSpPr>
        <xdr:cNvPr id="134" name="フローチャート: 判断 133">
          <a:extLst>
            <a:ext uri="{FF2B5EF4-FFF2-40B4-BE49-F238E27FC236}">
              <a16:creationId xmlns:a16="http://schemas.microsoft.com/office/drawing/2014/main" id="{00000000-0008-0000-0700-000086000000}"/>
            </a:ext>
          </a:extLst>
        </xdr:cNvPr>
        <xdr:cNvSpPr/>
      </xdr:nvSpPr>
      <xdr:spPr>
        <a:xfrm>
          <a:off x="1079500" y="961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102593</xdr:rowOff>
    </xdr:from>
    <xdr:ext cx="59901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830795" y="970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35399</xdr:rowOff>
    </xdr:from>
    <xdr:to>
      <xdr:col>24</xdr:col>
      <xdr:colOff>114300</xdr:colOff>
      <xdr:row>52</xdr:row>
      <xdr:rowOff>136999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4584700" y="895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121776</xdr:rowOff>
    </xdr:from>
    <xdr:ext cx="599010" cy="259045"/>
    <xdr:sp macro="" textlink="">
      <xdr:nvSpPr>
        <xdr:cNvPr id="142" name="総務費該当値テキスト">
          <a:extLst>
            <a:ext uri="{FF2B5EF4-FFF2-40B4-BE49-F238E27FC236}">
              <a16:creationId xmlns:a16="http://schemas.microsoft.com/office/drawing/2014/main" id="{00000000-0008-0000-0700-00008E000000}"/>
            </a:ext>
          </a:extLst>
        </xdr:cNvPr>
        <xdr:cNvSpPr txBox="1"/>
      </xdr:nvSpPr>
      <xdr:spPr>
        <a:xfrm>
          <a:off x="4686300" y="8865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50</xdr:row>
      <xdr:rowOff>31824</xdr:rowOff>
    </xdr:from>
    <xdr:to>
      <xdr:col>20</xdr:col>
      <xdr:colOff>38100</xdr:colOff>
      <xdr:row>50</xdr:row>
      <xdr:rowOff>133424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3746500" y="860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48</xdr:row>
      <xdr:rowOff>149951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3497795" y="8379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51</xdr:row>
      <xdr:rowOff>27540</xdr:rowOff>
    </xdr:from>
    <xdr:to>
      <xdr:col>15</xdr:col>
      <xdr:colOff>101600</xdr:colOff>
      <xdr:row>51</xdr:row>
      <xdr:rowOff>129140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2857500" y="877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49</xdr:row>
      <xdr:rowOff>145667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2608795" y="854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65614</xdr:rowOff>
    </xdr:from>
    <xdr:to>
      <xdr:col>10</xdr:col>
      <xdr:colOff>165100</xdr:colOff>
      <xdr:row>51</xdr:row>
      <xdr:rowOff>167214</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968500" y="880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50</xdr:row>
      <xdr:rowOff>12291</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1719795" y="8584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25264</xdr:rowOff>
    </xdr:from>
    <xdr:to>
      <xdr:col>6</xdr:col>
      <xdr:colOff>38100</xdr:colOff>
      <xdr:row>51</xdr:row>
      <xdr:rowOff>126864</xdr:rowOff>
    </xdr:to>
    <xdr:sp macro="" textlink="">
      <xdr:nvSpPr>
        <xdr:cNvPr id="149" name="楕円 148">
          <a:extLst>
            <a:ext uri="{FF2B5EF4-FFF2-40B4-BE49-F238E27FC236}">
              <a16:creationId xmlns:a16="http://schemas.microsoft.com/office/drawing/2014/main" id="{00000000-0008-0000-0700-000095000000}"/>
            </a:ext>
          </a:extLst>
        </xdr:cNvPr>
        <xdr:cNvSpPr/>
      </xdr:nvSpPr>
      <xdr:spPr>
        <a:xfrm>
          <a:off x="1079500" y="876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143391</xdr:rowOff>
    </xdr:from>
    <xdr:ext cx="599010" cy="259045"/>
    <xdr:sp macro="" textlink="">
      <xdr:nvSpPr>
        <xdr:cNvPr id="150" name="テキスト ボックス 149">
          <a:extLst>
            <a:ext uri="{FF2B5EF4-FFF2-40B4-BE49-F238E27FC236}">
              <a16:creationId xmlns:a16="http://schemas.microsoft.com/office/drawing/2014/main" id="{00000000-0008-0000-0700-000096000000}"/>
            </a:ext>
          </a:extLst>
        </xdr:cNvPr>
        <xdr:cNvSpPr txBox="1"/>
      </xdr:nvSpPr>
      <xdr:spPr>
        <a:xfrm>
          <a:off x="830795" y="854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43018</xdr:rowOff>
    </xdr:from>
    <xdr:to>
      <xdr:col>24</xdr:col>
      <xdr:colOff>63500</xdr:colOff>
      <xdr:row>73</xdr:row>
      <xdr:rowOff>171231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2215968"/>
          <a:ext cx="838200" cy="471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171231</xdr:rowOff>
    </xdr:from>
    <xdr:to>
      <xdr:col>19</xdr:col>
      <xdr:colOff>177800</xdr:colOff>
      <xdr:row>74</xdr:row>
      <xdr:rowOff>148173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2687081"/>
          <a:ext cx="889000" cy="14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57938</xdr:rowOff>
    </xdr:from>
    <xdr:to>
      <xdr:col>15</xdr:col>
      <xdr:colOff>50800</xdr:colOff>
      <xdr:row>74</xdr:row>
      <xdr:rowOff>148173</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2573788"/>
          <a:ext cx="889000" cy="26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57938</xdr:rowOff>
    </xdr:from>
    <xdr:to>
      <xdr:col>10</xdr:col>
      <xdr:colOff>114300</xdr:colOff>
      <xdr:row>74</xdr:row>
      <xdr:rowOff>85765</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2573788"/>
          <a:ext cx="889000" cy="19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163668</xdr:rowOff>
    </xdr:from>
    <xdr:to>
      <xdr:col>24</xdr:col>
      <xdr:colOff>114300</xdr:colOff>
      <xdr:row>71</xdr:row>
      <xdr:rowOff>93818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216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116695</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118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120431</xdr:rowOff>
    </xdr:from>
    <xdr:to>
      <xdr:col>20</xdr:col>
      <xdr:colOff>38100</xdr:colOff>
      <xdr:row>74</xdr:row>
      <xdr:rowOff>50581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263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67108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411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97373</xdr:rowOff>
    </xdr:from>
    <xdr:to>
      <xdr:col>15</xdr:col>
      <xdr:colOff>101600</xdr:colOff>
      <xdr:row>75</xdr:row>
      <xdr:rowOff>27523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278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44050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255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7138</xdr:rowOff>
    </xdr:from>
    <xdr:to>
      <xdr:col>10</xdr:col>
      <xdr:colOff>165100</xdr:colOff>
      <xdr:row>73</xdr:row>
      <xdr:rowOff>108738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252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125265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2298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34965</xdr:rowOff>
    </xdr:from>
    <xdr:to>
      <xdr:col>6</xdr:col>
      <xdr:colOff>38100</xdr:colOff>
      <xdr:row>74</xdr:row>
      <xdr:rowOff>136565</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272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153092</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2497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62174</xdr:rowOff>
    </xdr:from>
    <xdr:to>
      <xdr:col>24</xdr:col>
      <xdr:colOff>63500</xdr:colOff>
      <xdr:row>96</xdr:row>
      <xdr:rowOff>16042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6349924"/>
          <a:ext cx="838200" cy="125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166733</xdr:rowOff>
    </xdr:from>
    <xdr:ext cx="599010"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454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62174</xdr:rowOff>
    </xdr:from>
    <xdr:to>
      <xdr:col>19</xdr:col>
      <xdr:colOff>177800</xdr:colOff>
      <xdr:row>95</xdr:row>
      <xdr:rowOff>170115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6349924"/>
          <a:ext cx="889000" cy="10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152396</xdr:rowOff>
    </xdr:from>
    <xdr:ext cx="59901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497795" y="1661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170115</xdr:rowOff>
    </xdr:from>
    <xdr:to>
      <xdr:col>15</xdr:col>
      <xdr:colOff>50800</xdr:colOff>
      <xdr:row>96</xdr:row>
      <xdr:rowOff>151876</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6457865"/>
          <a:ext cx="889000" cy="153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20528</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08795" y="1665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139948</xdr:rowOff>
    </xdr:from>
    <xdr:to>
      <xdr:col>10</xdr:col>
      <xdr:colOff>114300</xdr:colOff>
      <xdr:row>96</xdr:row>
      <xdr:rowOff>151876</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a:off x="1130300" y="16599148"/>
          <a:ext cx="889000" cy="1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25711</xdr:rowOff>
    </xdr:from>
    <xdr:ext cx="59901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19795" y="1665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78906</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0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136692</xdr:rowOff>
    </xdr:from>
    <xdr:to>
      <xdr:col>24</xdr:col>
      <xdr:colOff>114300</xdr:colOff>
      <xdr:row>96</xdr:row>
      <xdr:rowOff>66842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42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159569</xdr:rowOff>
    </xdr:from>
    <xdr:ext cx="599010"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27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11374</xdr:rowOff>
    </xdr:from>
    <xdr:to>
      <xdr:col>20</xdr:col>
      <xdr:colOff>38100</xdr:colOff>
      <xdr:row>95</xdr:row>
      <xdr:rowOff>112974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29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129501</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497795" y="16074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119315</xdr:rowOff>
    </xdr:from>
    <xdr:to>
      <xdr:col>15</xdr:col>
      <xdr:colOff>101600</xdr:colOff>
      <xdr:row>96</xdr:row>
      <xdr:rowOff>49465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40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65992</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08795" y="16182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101076</xdr:rowOff>
    </xdr:from>
    <xdr:to>
      <xdr:col>10</xdr:col>
      <xdr:colOff>165100</xdr:colOff>
      <xdr:row>97</xdr:row>
      <xdr:rowOff>31226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56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47753</xdr:rowOff>
    </xdr:from>
    <xdr:ext cx="599010"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19795" y="16335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89148</xdr:rowOff>
    </xdr:from>
    <xdr:to>
      <xdr:col>6</xdr:col>
      <xdr:colOff>38100</xdr:colOff>
      <xdr:row>97</xdr:row>
      <xdr:rowOff>19298</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54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35825</xdr:rowOff>
    </xdr:from>
    <xdr:ext cx="599010"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30795" y="16323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138329</xdr:rowOff>
    </xdr:from>
    <xdr:to>
      <xdr:col>55</xdr:col>
      <xdr:colOff>0</xdr:colOff>
      <xdr:row>38</xdr:row>
      <xdr:rowOff>138329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65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138329</xdr:rowOff>
    </xdr:from>
    <xdr:to>
      <xdr:col>50</xdr:col>
      <xdr:colOff>114300</xdr:colOff>
      <xdr:row>38</xdr:row>
      <xdr:rowOff>138329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65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138329</xdr:rowOff>
    </xdr:from>
    <xdr:to>
      <xdr:col>45</xdr:col>
      <xdr:colOff>177800</xdr:colOff>
      <xdr:row>38</xdr:row>
      <xdr:rowOff>138329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65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138329</xdr:rowOff>
    </xdr:from>
    <xdr:to>
      <xdr:col>41</xdr:col>
      <xdr:colOff>50800</xdr:colOff>
      <xdr:row>38</xdr:row>
      <xdr:rowOff>138329</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65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87529</xdr:rowOff>
    </xdr:from>
    <xdr:to>
      <xdr:col>55</xdr:col>
      <xdr:colOff>50800</xdr:colOff>
      <xdr:row>39</xdr:row>
      <xdr:rowOff>17679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60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2456</xdr:rowOff>
    </xdr:from>
    <xdr:ext cx="249299"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51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87529</xdr:rowOff>
    </xdr:from>
    <xdr:to>
      <xdr:col>50</xdr:col>
      <xdr:colOff>165100</xdr:colOff>
      <xdr:row>39</xdr:row>
      <xdr:rowOff>17679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60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8806</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514650" y="669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87529</xdr:rowOff>
    </xdr:from>
    <xdr:to>
      <xdr:col>46</xdr:col>
      <xdr:colOff>38100</xdr:colOff>
      <xdr:row>39</xdr:row>
      <xdr:rowOff>17679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60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8806</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625650" y="669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87529</xdr:rowOff>
    </xdr:from>
    <xdr:to>
      <xdr:col>41</xdr:col>
      <xdr:colOff>101600</xdr:colOff>
      <xdr:row>39</xdr:row>
      <xdr:rowOff>17679</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60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8806</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736650" y="669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87529</xdr:rowOff>
    </xdr:from>
    <xdr:to>
      <xdr:col>36</xdr:col>
      <xdr:colOff>165100</xdr:colOff>
      <xdr:row>39</xdr:row>
      <xdr:rowOff>17679</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60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8806</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847650" y="669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4087</xdr:rowOff>
    </xdr:from>
    <xdr:to>
      <xdr:col>55</xdr:col>
      <xdr:colOff>0</xdr:colOff>
      <xdr:row>56</xdr:row>
      <xdr:rowOff>39139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605287"/>
          <a:ext cx="8382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49904</xdr:rowOff>
    </xdr:from>
    <xdr:ext cx="599010"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51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4087</xdr:rowOff>
    </xdr:from>
    <xdr:to>
      <xdr:col>50</xdr:col>
      <xdr:colOff>114300</xdr:colOff>
      <xdr:row>56</xdr:row>
      <xdr:rowOff>164743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605287"/>
          <a:ext cx="889000" cy="160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164743</xdr:rowOff>
    </xdr:from>
    <xdr:to>
      <xdr:col>45</xdr:col>
      <xdr:colOff>177800</xdr:colOff>
      <xdr:row>57</xdr:row>
      <xdr:rowOff>22485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765943"/>
          <a:ext cx="889000" cy="2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29751</xdr:rowOff>
    </xdr:from>
    <xdr:to>
      <xdr:col>41</xdr:col>
      <xdr:colOff>50800</xdr:colOff>
      <xdr:row>57</xdr:row>
      <xdr:rowOff>22485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630951"/>
          <a:ext cx="889000" cy="16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159789</xdr:rowOff>
    </xdr:from>
    <xdr:to>
      <xdr:col>55</xdr:col>
      <xdr:colOff>50800</xdr:colOff>
      <xdr:row>56</xdr:row>
      <xdr:rowOff>89939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58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11216</xdr:rowOff>
    </xdr:from>
    <xdr:ext cx="599010"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440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124737</xdr:rowOff>
    </xdr:from>
    <xdr:to>
      <xdr:col>50</xdr:col>
      <xdr:colOff>165100</xdr:colOff>
      <xdr:row>56</xdr:row>
      <xdr:rowOff>54887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55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71414</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39795" y="9329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113943</xdr:rowOff>
    </xdr:from>
    <xdr:to>
      <xdr:col>46</xdr:col>
      <xdr:colOff>38100</xdr:colOff>
      <xdr:row>57</xdr:row>
      <xdr:rowOff>44093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715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35220</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50795" y="9807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143135</xdr:rowOff>
    </xdr:from>
    <xdr:to>
      <xdr:col>41</xdr:col>
      <xdr:colOff>101600</xdr:colOff>
      <xdr:row>57</xdr:row>
      <xdr:rowOff>73285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74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64412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83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150401</xdr:rowOff>
    </xdr:from>
    <xdr:to>
      <xdr:col>36</xdr:col>
      <xdr:colOff>165100</xdr:colOff>
      <xdr:row>56</xdr:row>
      <xdr:rowOff>80551</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58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97078</xdr:rowOff>
    </xdr:from>
    <xdr:ext cx="599010"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672795" y="935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157160</xdr:rowOff>
    </xdr:from>
    <xdr:to>
      <xdr:col>55</xdr:col>
      <xdr:colOff>0</xdr:colOff>
      <xdr:row>74</xdr:row>
      <xdr:rowOff>151400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2673010"/>
          <a:ext cx="838200" cy="165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16262</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217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151400</xdr:rowOff>
    </xdr:from>
    <xdr:to>
      <xdr:col>50</xdr:col>
      <xdr:colOff>114300</xdr:colOff>
      <xdr:row>77</xdr:row>
      <xdr:rowOff>115587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2838700"/>
          <a:ext cx="889000" cy="47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153075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3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115587</xdr:rowOff>
    </xdr:from>
    <xdr:to>
      <xdr:col>45</xdr:col>
      <xdr:colOff>177800</xdr:colOff>
      <xdr:row>77</xdr:row>
      <xdr:rowOff>134260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317237"/>
          <a:ext cx="889000" cy="18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168782</xdr:rowOff>
    </xdr:from>
    <xdr:to>
      <xdr:col>41</xdr:col>
      <xdr:colOff>50800</xdr:colOff>
      <xdr:row>77</xdr:row>
      <xdr:rowOff>134260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027532"/>
          <a:ext cx="889000" cy="30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138628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34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106360</xdr:rowOff>
    </xdr:from>
    <xdr:to>
      <xdr:col>55</xdr:col>
      <xdr:colOff>50800</xdr:colOff>
      <xdr:row>74</xdr:row>
      <xdr:rowOff>36510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262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129237</xdr:rowOff>
    </xdr:from>
    <xdr:ext cx="599010"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2473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100600</xdr:rowOff>
    </xdr:from>
    <xdr:to>
      <xdr:col>50</xdr:col>
      <xdr:colOff>165100</xdr:colOff>
      <xdr:row>75</xdr:row>
      <xdr:rowOff>30750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278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73</xdr:row>
      <xdr:rowOff>47277</xdr:rowOff>
    </xdr:from>
    <xdr:ext cx="59901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39795" y="12563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64787</xdr:rowOff>
    </xdr:from>
    <xdr:to>
      <xdr:col>46</xdr:col>
      <xdr:colOff>38100</xdr:colOff>
      <xdr:row>77</xdr:row>
      <xdr:rowOff>166387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26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157514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359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83460</xdr:rowOff>
    </xdr:from>
    <xdr:to>
      <xdr:col>41</xdr:col>
      <xdr:colOff>101600</xdr:colOff>
      <xdr:row>78</xdr:row>
      <xdr:rowOff>13610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28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4737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377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117983</xdr:rowOff>
    </xdr:from>
    <xdr:to>
      <xdr:col>36</xdr:col>
      <xdr:colOff>165100</xdr:colOff>
      <xdr:row>76</xdr:row>
      <xdr:rowOff>48133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297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64660</xdr:rowOff>
    </xdr:from>
    <xdr:ext cx="599010"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672795" y="12751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a:extLst>
            <a:ext uri="{FF2B5EF4-FFF2-40B4-BE49-F238E27FC236}">
              <a16:creationId xmlns:a16="http://schemas.microsoft.com/office/drawing/2014/main" id="{00000000-0008-0000-07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5" name="土木費最小値テキスト">
          <a:extLst>
            <a:ext uri="{FF2B5EF4-FFF2-40B4-BE49-F238E27FC236}">
              <a16:creationId xmlns:a16="http://schemas.microsoft.com/office/drawing/2014/main" id="{00000000-0008-0000-0700-0000C7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7" name="土木費最大値テキスト">
          <a:extLst>
            <a:ext uri="{FF2B5EF4-FFF2-40B4-BE49-F238E27FC236}">
              <a16:creationId xmlns:a16="http://schemas.microsoft.com/office/drawing/2014/main" id="{00000000-0008-0000-0700-0000C9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21189</xdr:rowOff>
    </xdr:from>
    <xdr:to>
      <xdr:col>55</xdr:col>
      <xdr:colOff>0</xdr:colOff>
      <xdr:row>93</xdr:row>
      <xdr:rowOff>124653</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9639300" y="15451689"/>
          <a:ext cx="838200" cy="617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1536</xdr:rowOff>
    </xdr:from>
    <xdr:ext cx="599010" cy="259045"/>
    <xdr:sp macro="" textlink="">
      <xdr:nvSpPr>
        <xdr:cNvPr id="460" name="土木費平均値テキスト">
          <a:extLst>
            <a:ext uri="{FF2B5EF4-FFF2-40B4-BE49-F238E27FC236}">
              <a16:creationId xmlns:a16="http://schemas.microsoft.com/office/drawing/2014/main" id="{00000000-0008-0000-0700-0000CC010000}"/>
            </a:ext>
          </a:extLst>
        </xdr:cNvPr>
        <xdr:cNvSpPr txBox="1"/>
      </xdr:nvSpPr>
      <xdr:spPr>
        <a:xfrm>
          <a:off x="10528300" y="16289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124653</xdr:rowOff>
    </xdr:from>
    <xdr:to>
      <xdr:col>50</xdr:col>
      <xdr:colOff>114300</xdr:colOff>
      <xdr:row>96</xdr:row>
      <xdr:rowOff>18844</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8750300" y="16069503"/>
          <a:ext cx="889000" cy="408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8073</xdr:rowOff>
    </xdr:from>
    <xdr:ext cx="599010"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9339795" y="1646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169487</xdr:rowOff>
    </xdr:from>
    <xdr:to>
      <xdr:col>45</xdr:col>
      <xdr:colOff>177800</xdr:colOff>
      <xdr:row>96</xdr:row>
      <xdr:rowOff>18844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7861300" y="16285787"/>
          <a:ext cx="889000" cy="192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169487</xdr:rowOff>
    </xdr:from>
    <xdr:to>
      <xdr:col>41</xdr:col>
      <xdr:colOff>50800</xdr:colOff>
      <xdr:row>96</xdr:row>
      <xdr:rowOff>128462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6972300" y="16285787"/>
          <a:ext cx="889000" cy="30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44394</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561795" y="1650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89</xdr:row>
      <xdr:rowOff>141839</xdr:rowOff>
    </xdr:from>
    <xdr:to>
      <xdr:col>55</xdr:col>
      <xdr:colOff>50800</xdr:colOff>
      <xdr:row>90</xdr:row>
      <xdr:rowOff>71989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10426700" y="1540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94866</xdr:rowOff>
    </xdr:from>
    <xdr:ext cx="599010" cy="259045"/>
    <xdr:sp macro="" textlink="">
      <xdr:nvSpPr>
        <xdr:cNvPr id="479" name="土木費該当値テキスト">
          <a:extLst>
            <a:ext uri="{FF2B5EF4-FFF2-40B4-BE49-F238E27FC236}">
              <a16:creationId xmlns:a16="http://schemas.microsoft.com/office/drawing/2014/main" id="{00000000-0008-0000-0700-0000DF010000}"/>
            </a:ext>
          </a:extLst>
        </xdr:cNvPr>
        <xdr:cNvSpPr txBox="1"/>
      </xdr:nvSpPr>
      <xdr:spPr>
        <a:xfrm>
          <a:off x="10528300" y="15353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73853</xdr:rowOff>
    </xdr:from>
    <xdr:to>
      <xdr:col>50</xdr:col>
      <xdr:colOff>165100</xdr:colOff>
      <xdr:row>94</xdr:row>
      <xdr:rowOff>4003</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9588500" y="1601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20530</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339795" y="15793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139494</xdr:rowOff>
    </xdr:from>
    <xdr:to>
      <xdr:col>46</xdr:col>
      <xdr:colOff>38100</xdr:colOff>
      <xdr:row>96</xdr:row>
      <xdr:rowOff>69644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8699500" y="164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60771</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450795" y="16519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118687</xdr:rowOff>
    </xdr:from>
    <xdr:to>
      <xdr:col>41</xdr:col>
      <xdr:colOff>101600</xdr:colOff>
      <xdr:row>95</xdr:row>
      <xdr:rowOff>48837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7810500" y="16234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65364</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561795" y="16010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77662</xdr:rowOff>
    </xdr:from>
    <xdr:to>
      <xdr:col>36</xdr:col>
      <xdr:colOff>165100</xdr:colOff>
      <xdr:row>97</xdr:row>
      <xdr:rowOff>7812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6921500" y="1653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170389</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05111" y="1662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a16="http://schemas.microsoft.com/office/drawing/2014/main" id="{00000000-0008-0000-07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2" name="消防費最小値テキスト">
          <a:extLst>
            <a:ext uri="{FF2B5EF4-FFF2-40B4-BE49-F238E27FC236}">
              <a16:creationId xmlns:a16="http://schemas.microsoft.com/office/drawing/2014/main" id="{00000000-0008-0000-0700-00000002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4" name="消防費最大値テキスト">
          <a:extLst>
            <a:ext uri="{FF2B5EF4-FFF2-40B4-BE49-F238E27FC236}">
              <a16:creationId xmlns:a16="http://schemas.microsoft.com/office/drawing/2014/main" id="{00000000-0008-0000-0700-000002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47902</xdr:rowOff>
    </xdr:from>
    <xdr:to>
      <xdr:col>85</xdr:col>
      <xdr:colOff>127000</xdr:colOff>
      <xdr:row>36</xdr:row>
      <xdr:rowOff>5717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5481300" y="6048652"/>
          <a:ext cx="838200" cy="129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86499</xdr:rowOff>
    </xdr:from>
    <xdr:ext cx="534377" cy="259045"/>
    <xdr:sp macro="" textlink="">
      <xdr:nvSpPr>
        <xdr:cNvPr id="517" name="消防費平均値テキスト">
          <a:extLst>
            <a:ext uri="{FF2B5EF4-FFF2-40B4-BE49-F238E27FC236}">
              <a16:creationId xmlns:a16="http://schemas.microsoft.com/office/drawing/2014/main" id="{00000000-0008-0000-0700-000005020000}"/>
            </a:ext>
          </a:extLst>
        </xdr:cNvPr>
        <xdr:cNvSpPr txBox="1"/>
      </xdr:nvSpPr>
      <xdr:spPr>
        <a:xfrm>
          <a:off x="16370300" y="6258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47902</xdr:rowOff>
    </xdr:from>
    <xdr:to>
      <xdr:col>81</xdr:col>
      <xdr:colOff>50800</xdr:colOff>
      <xdr:row>36</xdr:row>
      <xdr:rowOff>106172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4592300" y="6048652"/>
          <a:ext cx="889000" cy="229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68478</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14111" y="641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106172</xdr:rowOff>
    </xdr:from>
    <xdr:to>
      <xdr:col>76</xdr:col>
      <xdr:colOff>114300</xdr:colOff>
      <xdr:row>36</xdr:row>
      <xdr:rowOff>134953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3703300" y="6278372"/>
          <a:ext cx="889000" cy="28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80334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325111" y="642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134953</xdr:rowOff>
    </xdr:from>
    <xdr:to>
      <xdr:col>71</xdr:col>
      <xdr:colOff>177800</xdr:colOff>
      <xdr:row>37</xdr:row>
      <xdr:rowOff>66701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2814300" y="6307153"/>
          <a:ext cx="889000" cy="10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60995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6111" y="640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126367</xdr:rowOff>
    </xdr:from>
    <xdr:to>
      <xdr:col>85</xdr:col>
      <xdr:colOff>177800</xdr:colOff>
      <xdr:row>36</xdr:row>
      <xdr:rowOff>56517</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6268700" y="612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149244</xdr:rowOff>
    </xdr:from>
    <xdr:ext cx="534377" cy="259045"/>
    <xdr:sp macro="" textlink="">
      <xdr:nvSpPr>
        <xdr:cNvPr id="536" name="消防費該当値テキスト">
          <a:extLst>
            <a:ext uri="{FF2B5EF4-FFF2-40B4-BE49-F238E27FC236}">
              <a16:creationId xmlns:a16="http://schemas.microsoft.com/office/drawing/2014/main" id="{00000000-0008-0000-0700-000018020000}"/>
            </a:ext>
          </a:extLst>
        </xdr:cNvPr>
        <xdr:cNvSpPr txBox="1"/>
      </xdr:nvSpPr>
      <xdr:spPr>
        <a:xfrm>
          <a:off x="16370300" y="597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168552</xdr:rowOff>
    </xdr:from>
    <xdr:to>
      <xdr:col>81</xdr:col>
      <xdr:colOff>101600</xdr:colOff>
      <xdr:row>35</xdr:row>
      <xdr:rowOff>98702</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5430500" y="599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115229</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14111" y="5773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55372</xdr:rowOff>
    </xdr:from>
    <xdr:to>
      <xdr:col>76</xdr:col>
      <xdr:colOff>165100</xdr:colOff>
      <xdr:row>36</xdr:row>
      <xdr:rowOff>156972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541500" y="622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2049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325111" y="600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84153</xdr:rowOff>
    </xdr:from>
    <xdr:to>
      <xdr:col>72</xdr:col>
      <xdr:colOff>38100</xdr:colOff>
      <xdr:row>37</xdr:row>
      <xdr:rowOff>14303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652500" y="625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30830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436111" y="6031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15901</xdr:rowOff>
    </xdr:from>
    <xdr:to>
      <xdr:col>67</xdr:col>
      <xdr:colOff>101600</xdr:colOff>
      <xdr:row>37</xdr:row>
      <xdr:rowOff>117501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763500" y="635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108628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547111" y="645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46719</xdr:rowOff>
    </xdr:from>
    <xdr:to>
      <xdr:col>85</xdr:col>
      <xdr:colOff>127000</xdr:colOff>
      <xdr:row>53</xdr:row>
      <xdr:rowOff>99754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5481300" y="9133569"/>
          <a:ext cx="838200" cy="5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157272</xdr:rowOff>
    </xdr:from>
    <xdr:ext cx="599010"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415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42582</xdr:rowOff>
    </xdr:from>
    <xdr:to>
      <xdr:col>81</xdr:col>
      <xdr:colOff>50800</xdr:colOff>
      <xdr:row>53</xdr:row>
      <xdr:rowOff>46719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592300" y="9129432"/>
          <a:ext cx="889000" cy="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153052</xdr:rowOff>
    </xdr:from>
    <xdr:ext cx="599010"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181795" y="958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42582</xdr:rowOff>
    </xdr:from>
    <xdr:to>
      <xdr:col>76</xdr:col>
      <xdr:colOff>114300</xdr:colOff>
      <xdr:row>54</xdr:row>
      <xdr:rowOff>154481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129432"/>
          <a:ext cx="889000" cy="28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165259</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292795" y="9595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154481</xdr:rowOff>
    </xdr:from>
    <xdr:to>
      <xdr:col>71</xdr:col>
      <xdr:colOff>177800</xdr:colOff>
      <xdr:row>55</xdr:row>
      <xdr:rowOff>86271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412781"/>
          <a:ext cx="889000" cy="10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38578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03795" y="9639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61735</xdr:rowOff>
    </xdr:from>
    <xdr:ext cx="59901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14795" y="966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48954</xdr:rowOff>
    </xdr:from>
    <xdr:to>
      <xdr:col>85</xdr:col>
      <xdr:colOff>177800</xdr:colOff>
      <xdr:row>53</xdr:row>
      <xdr:rowOff>150554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13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71831</xdr:rowOff>
    </xdr:from>
    <xdr:ext cx="599010"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8987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167369</xdr:rowOff>
    </xdr:from>
    <xdr:to>
      <xdr:col>81</xdr:col>
      <xdr:colOff>101600</xdr:colOff>
      <xdr:row>53</xdr:row>
      <xdr:rowOff>97519</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08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51</xdr:row>
      <xdr:rowOff>114046</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181795" y="885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163232</xdr:rowOff>
    </xdr:from>
    <xdr:to>
      <xdr:col>76</xdr:col>
      <xdr:colOff>165100</xdr:colOff>
      <xdr:row>53</xdr:row>
      <xdr:rowOff>93382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07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51</xdr:row>
      <xdr:rowOff>109909</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292795" y="8853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103681</xdr:rowOff>
    </xdr:from>
    <xdr:to>
      <xdr:col>72</xdr:col>
      <xdr:colOff>38100</xdr:colOff>
      <xdr:row>55</xdr:row>
      <xdr:rowOff>33831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36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50358</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03795" y="913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35471</xdr:rowOff>
    </xdr:from>
    <xdr:to>
      <xdr:col>67</xdr:col>
      <xdr:colOff>101600</xdr:colOff>
      <xdr:row>55</xdr:row>
      <xdr:rowOff>137071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465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153598</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14795" y="9240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125473</xdr:rowOff>
    </xdr:from>
    <xdr:to>
      <xdr:col>85</xdr:col>
      <xdr:colOff>127000</xdr:colOff>
      <xdr:row>78</xdr:row>
      <xdr:rowOff>89877</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5481300" y="13327123"/>
          <a:ext cx="838200" cy="13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64878</xdr:rowOff>
    </xdr:from>
    <xdr:ext cx="534377"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437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52189</xdr:rowOff>
    </xdr:from>
    <xdr:to>
      <xdr:col>81</xdr:col>
      <xdr:colOff>50800</xdr:colOff>
      <xdr:row>78</xdr:row>
      <xdr:rowOff>89877</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253839"/>
          <a:ext cx="889000" cy="209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134786</xdr:rowOff>
    </xdr:from>
    <xdr:ext cx="534377"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14111" y="1350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52189</xdr:rowOff>
    </xdr:from>
    <xdr:to>
      <xdr:col>76</xdr:col>
      <xdr:colOff>114300</xdr:colOff>
      <xdr:row>78</xdr:row>
      <xdr:rowOff>100195</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3703300" y="13253839"/>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153095</xdr:rowOff>
    </xdr:from>
    <xdr:ext cx="534377"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25111" y="1352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100195</xdr:rowOff>
    </xdr:from>
    <xdr:to>
      <xdr:col>71</xdr:col>
      <xdr:colOff>177800</xdr:colOff>
      <xdr:row>79</xdr:row>
      <xdr:rowOff>66962</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2814300" y="13473295"/>
          <a:ext cx="889000" cy="13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163720</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36111" y="1353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74673</xdr:rowOff>
    </xdr:from>
    <xdr:to>
      <xdr:col>85</xdr:col>
      <xdr:colOff>177800</xdr:colOff>
      <xdr:row>78</xdr:row>
      <xdr:rowOff>4823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27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97550</xdr:rowOff>
    </xdr:from>
    <xdr:ext cx="534377"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1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39077</xdr:rowOff>
    </xdr:from>
    <xdr:to>
      <xdr:col>81</xdr:col>
      <xdr:colOff>101600</xdr:colOff>
      <xdr:row>78</xdr:row>
      <xdr:rowOff>140677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412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157204</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14111" y="13187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1389</xdr:rowOff>
    </xdr:from>
    <xdr:to>
      <xdr:col>76</xdr:col>
      <xdr:colOff>165100</xdr:colOff>
      <xdr:row>77</xdr:row>
      <xdr:rowOff>102989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20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119516</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325111" y="12978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49395</xdr:rowOff>
    </xdr:from>
    <xdr:to>
      <xdr:col>72</xdr:col>
      <xdr:colOff>38100</xdr:colOff>
      <xdr:row>78</xdr:row>
      <xdr:rowOff>150995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42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167522</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36111" y="13197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16162</xdr:rowOff>
    </xdr:from>
    <xdr:to>
      <xdr:col>67</xdr:col>
      <xdr:colOff>101600</xdr:colOff>
      <xdr:row>79</xdr:row>
      <xdr:rowOff>117762</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56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108889</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653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81" name="公債費最小値テキスト">
          <a:extLst>
            <a:ext uri="{FF2B5EF4-FFF2-40B4-BE49-F238E27FC236}">
              <a16:creationId xmlns:a16="http://schemas.microsoft.com/office/drawing/2014/main" id="{00000000-0008-0000-0700-0000A9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3" name="公債費最大値テキスト">
          <a:extLst>
            <a:ext uri="{FF2B5EF4-FFF2-40B4-BE49-F238E27FC236}">
              <a16:creationId xmlns:a16="http://schemas.microsoft.com/office/drawing/2014/main" id="{00000000-0008-0000-0700-0000AB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136111</xdr:rowOff>
    </xdr:from>
    <xdr:to>
      <xdr:col>85</xdr:col>
      <xdr:colOff>127000</xdr:colOff>
      <xdr:row>98</xdr:row>
      <xdr:rowOff>139032</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5481300" y="16938211"/>
          <a:ext cx="8382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6" name="公債費平均値テキスト">
          <a:extLst>
            <a:ext uri="{FF2B5EF4-FFF2-40B4-BE49-F238E27FC236}">
              <a16:creationId xmlns:a16="http://schemas.microsoft.com/office/drawing/2014/main" id="{00000000-0008-0000-0700-0000AE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136111</xdr:rowOff>
    </xdr:from>
    <xdr:to>
      <xdr:col>81</xdr:col>
      <xdr:colOff>50800</xdr:colOff>
      <xdr:row>98</xdr:row>
      <xdr:rowOff>136221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4592300" y="16938211"/>
          <a:ext cx="889000" cy="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136221</xdr:rowOff>
    </xdr:from>
    <xdr:to>
      <xdr:col>76</xdr:col>
      <xdr:colOff>114300</xdr:colOff>
      <xdr:row>98</xdr:row>
      <xdr:rowOff>136330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3703300" y="16938321"/>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136330</xdr:rowOff>
    </xdr:from>
    <xdr:to>
      <xdr:col>71</xdr:col>
      <xdr:colOff>177800</xdr:colOff>
      <xdr:row>98</xdr:row>
      <xdr:rowOff>139700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2814300" y="16938430"/>
          <a:ext cx="889000" cy="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88232</xdr:rowOff>
    </xdr:from>
    <xdr:to>
      <xdr:col>85</xdr:col>
      <xdr:colOff>177800</xdr:colOff>
      <xdr:row>99</xdr:row>
      <xdr:rowOff>18382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6268700" y="1689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3159</xdr:rowOff>
    </xdr:from>
    <xdr:ext cx="378565" cy="259045"/>
    <xdr:sp macro="" textlink="">
      <xdr:nvSpPr>
        <xdr:cNvPr id="705" name="公債費該当値テキスト">
          <a:extLst>
            <a:ext uri="{FF2B5EF4-FFF2-40B4-BE49-F238E27FC236}">
              <a16:creationId xmlns:a16="http://schemas.microsoft.com/office/drawing/2014/main" id="{00000000-0008-0000-0700-0000C1020000}"/>
            </a:ext>
          </a:extLst>
        </xdr:cNvPr>
        <xdr:cNvSpPr txBox="1"/>
      </xdr:nvSpPr>
      <xdr:spPr>
        <a:xfrm>
          <a:off x="16370300" y="168052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85311</xdr:rowOff>
    </xdr:from>
    <xdr:to>
      <xdr:col>81</xdr:col>
      <xdr:colOff>101600</xdr:colOff>
      <xdr:row>99</xdr:row>
      <xdr:rowOff>15461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5430500" y="1688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99</xdr:row>
      <xdr:rowOff>6588</xdr:rowOff>
    </xdr:from>
    <xdr:ext cx="378565"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2017" y="169801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85421</xdr:rowOff>
    </xdr:from>
    <xdr:to>
      <xdr:col>76</xdr:col>
      <xdr:colOff>165100</xdr:colOff>
      <xdr:row>99</xdr:row>
      <xdr:rowOff>15571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541500" y="1688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6698</xdr:rowOff>
    </xdr:from>
    <xdr:ext cx="378565"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3017" y="16980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85530</xdr:rowOff>
    </xdr:from>
    <xdr:to>
      <xdr:col>72</xdr:col>
      <xdr:colOff>38100</xdr:colOff>
      <xdr:row>99</xdr:row>
      <xdr:rowOff>15680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652500" y="1688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99</xdr:row>
      <xdr:rowOff>6807</xdr:rowOff>
    </xdr:from>
    <xdr:ext cx="378565"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4017" y="169803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88900</xdr:rowOff>
    </xdr:from>
    <xdr:to>
      <xdr:col>67</xdr:col>
      <xdr:colOff>101600</xdr:colOff>
      <xdr:row>99</xdr:row>
      <xdr:rowOff>19050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76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99</xdr:row>
      <xdr:rowOff>10177</xdr:rowOff>
    </xdr:from>
    <xdr:ext cx="249299"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8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152600</xdr:rowOff>
    </xdr:from>
    <xdr:to>
      <xdr:col>107</xdr:col>
      <xdr:colOff>50800</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496250"/>
          <a:ext cx="889000" cy="289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152600</xdr:rowOff>
    </xdr:from>
    <xdr:to>
      <xdr:col>102</xdr:col>
      <xdr:colOff>114300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18656300" y="6496250"/>
          <a:ext cx="889000" cy="289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114026</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6017" y="68005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101800</xdr:rowOff>
    </xdr:from>
    <xdr:to>
      <xdr:col>102</xdr:col>
      <xdr:colOff>165100</xdr:colOff>
      <xdr:row>38</xdr:row>
      <xdr:rowOff>31950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44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48477</xdr:rowOff>
    </xdr:from>
    <xdr:ext cx="469744"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10428" y="622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総務費は、住民一人当たり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742,765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円と類似団体内</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の中でも</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高い金額となっており、これは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施設の指定管理費やふるさと応援寄附金事業、町独自の施策（薬草栽培研究所、</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AI</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活用型デマンド交通実証運行）の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増額によるもの。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商工費は、住民一人当たり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183,681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こちらも類似団体の中でも高い金額となっており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、これは企業誘致対策事業として高度化通信網構築事業補助金を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交付</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したことによるもの。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土木費は、住民一人当たり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325,921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円と類似団体の中で最も高い金額となったのは、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下水道処理施設の故障による緊急復旧対応に対する下水道事業会計への繰出金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本町独自及び単独の施策に係る経費により、総じて類似団体と比較し経費が高い傾向にある。今後も人口減少が見込まれる中、健全な財政運営を続けるためにも、事務事業の見直し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取捨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選択を行い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財源の確保</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に努める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佐賀県玄海町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実質収支額については、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254,294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630,672</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増額</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し、比率についても</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5.64%</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13.14</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している。</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これは</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下水道処理施設の故障による緊急復旧対応に対する下水道事業会計への繰出金</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の不用額が発生したことにより、歳出総額が減少したことによるもの。</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今後は、</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適正な範囲の</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に収まるように、歳入歳出決算見込額を適確に把握し、不用額分の補正減に努める。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佐賀県玄海町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いずれの年度及び会計においても黒字決算の状況である。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今後も黒字決算となるよう健全経営に努める。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佐賀県玄海町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元利償還金については、令和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年度までの償還計画で進め、償還を完了した。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今後とも電源関係の交付金や公共施設整備基金等を活用し、新規の起債が必要とならないように適切な財政運営に努める。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減債基金積立不足算定額については、特にないので今後とも不足がでないように努める。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佐賀県玄海町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一般会計等に係る地方債については、償還完了となった。また、それ以外の高額な起債や債務負担行為はなく、将来負担額は横ばいである。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今後とも将来世代への負担とならないような財政運営に努める。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佐賀県玄海町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百万円積立てて、取崩は行わなかった。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百万円取り崩したが、財政調整基金及び公共施設整備基金に係る積立金の増額により、令和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百万円増となっている。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各種基金については、将来の財源不足へ対応するため、また、公共施設の長寿命化、地域振興や地域福祉の向上等を目的とする積立て、普通建設事業等へ活用するための取り崩しを行っている。今後の施設の大規模改修等、歳出の増大に備えて積極的に積立て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・ふるさと応援寄附金基金：ふるさと玄海町のまちづくりを応援するために贈られた寄附金を財源として、寄附者のまちづくりに対する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意向を具体化することにより、多様な人々の参加による個性と活力のあるふるさとづくりを推進する。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・公共施設整備基金：町内の公共施設を整備し、町民の福祉の向上を図る。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・電源立地地域対策交付金基金：公共用施設の整備を図り、企業導入及び産業の近代化を推進し、地域住民の福祉の向上を図る。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・地域づくり基金：自ら考え、自ら行う地域づくりを推進する。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・地域振興基金：明るい活力ある地域振興を推進し、地域住民の福祉の増進を図る。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ふるさと応援</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金基金及び公共施設整備基金の増額による。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ふるさと応援</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金基金を積極的に活用していく。</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電源立地地域対策交付金基金を有効的に活用し、一般財源の負担を減らしていく。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5,942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年度と同様に積立てのみで取崩がなかったため、増額となっている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r>
            <a:rPr kumimoji="1" lang="ja-JP" altLang="ja-JP"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短期的には固定資産税等により増額するものの、中長期的には減少していくと見込んでいる。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突発的な災害への対応や、年度間の財源の不均衡の調整など健全な財政運営を図るため、一定基準を設けたうえで計画的な運用を行っていく。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３０年度から変動なしとなっている。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今後は利子分を積み立てる予定。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6A264FC-CF20-457F-9ADE-DAEE13D9F2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8D61868-EDE5-45C4-9C5B-A71E9611A4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48D34B7-9BDD-4531-812A-6F37372FC019}"/>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A8B3F6A-E40F-466F-AF0D-FCBC1C1306C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7F7C1F3-77CF-49EB-8C5F-045298733E0A}"/>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1CA62F6-48F5-43CC-A245-1FD4D05FF87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7E9F4B2-46C6-4639-87FE-C34704F52AD5}"/>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3ACAF34-8F9B-4315-9847-249E8B48B1F8}"/>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2EB3CA0-396C-4EFB-9D0A-AE85196A1BBB}"/>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388EEAE-8D0A-490B-97B6-9D4636CBE4E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C4535F9-087D-424B-9D40-2070EA135EB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DD42418-24A9-4A7A-B489-149E161CC006}"/>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907C35A-61BC-4BC8-A82E-39E62B645F2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2072E43-DF74-4C7D-BB51-B49E83A0E61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A7358D7-6C7E-47EF-BDB9-368C4D9031A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4FEDF97-D2B7-4494-A897-13F806F5FB2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佐賀県玄海町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5837E0B-1C3C-437F-8303-0842EC5CC80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92BA897-0034-4B93-9946-FBAD7D92FCE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415B1D2-0E25-44DA-A36B-0D4ACCE7B10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45BB130-920E-40AD-AE0D-04CDB29EDBB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4B832E9-7D35-427F-9CB4-ED7E90C5057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1C6B95B-C604-41F1-B251-2114F7201BB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4,825
4,808
35.92
11,539,046
10,507,429
630,672
4,798,581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08D73DA-3BE8-4CBB-B765-A3E026F6145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BBAC9BB-6DB4-4215-9C5E-99E23F12FEA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28F7A30-6D14-46C3-9D18-A6D74CDF0A1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5283500-A68E-4154-970E-C4C99D1921E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6BBFFFE-CD72-4EE5-A3A7-58455955CB6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7141253-F524-4D4D-84BE-455F759239D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7A6F9C46-14C7-4AFC-84D4-B64327DB7DE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456FCDD-1927-4DBD-93DF-7305BEE6D51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B1B70F9-D8D4-4E4C-8AAD-128852D0B1A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80DF50E-EEC8-423E-97A2-452E60E86CE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42EE72A-99B2-4C26-8E72-110F28F526E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ED198FE-FBCE-4423-B9A6-5A748D6B302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B1EE8E1-FF6A-4FE7-A5BD-CF06DF7C126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CE55219D-40B2-470A-813D-0BC0DE596DA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4AE6365A-9321-4492-8E9A-1E1F8294140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DEC09E4-1370-445F-BA01-928550D66FB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F431A62E-FB46-4B0C-BFCC-49DB2D9F823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7AE8550-B3B1-4BAA-B553-5EA268D7071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7DA336A-24BC-49C3-80B6-CB50AC79270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84460D5-0E56-4631-852B-B43575FC96E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841454D-8303-469F-BDA6-9854F1390CE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9ACE3FC-6468-4AE1-B0EE-AE2CC2A781CF}"/>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77931AB-5957-46BA-AAFE-FCE111AF72E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3926160-1021-47AF-A1A2-108B82D1781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6228B6EE-AE24-4EA7-81DC-0665A3E58C4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0DBFC50-6011-459F-8812-EC6B654AD1E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AF81F14-8F0B-430B-9E02-498C475F2E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E6564C1-6A4D-47A5-B3B4-BF48A38B911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BA76DEA-3E41-4F13-BF4D-D0EA75BE5CA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9978514-E294-4853-AA9A-46D68EA5291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304800D-80C8-4876-A733-51BC39BF165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6C51CD5-232D-4EF1-8385-DFEFE919200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73E185B-C605-440E-9C5E-94B8709F269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0CE6AB9-52EE-4FAF-A41E-BD9BB3DFD83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E953C4FC-9EA1-4F39-BD3F-D82075F6519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と比較して低い比率となっているが、比率は上昇傾向となっている。今後も上昇していくことが予想されるため、施設ごとの減価償却率把握に努めた上で、更新時期の集中を分散平準化するなど、公共施設等総合管理計画に沿った施設マネジメントを推進し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A49845E-204D-4319-AF92-DC7DD4CD9B3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28CE3A3-57FB-4888-8994-62B99BD2264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8D5E989-C095-4FCB-8B23-04516F601A2F}"/>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C47AFF8-2E7D-43F7-92E1-A1307B579F9F}"/>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3" name="テキスト ボックス 62">
          <a:extLst>
            <a:ext uri="{FF2B5EF4-FFF2-40B4-BE49-F238E27FC236}">
              <a16:creationId xmlns:a16="http://schemas.microsoft.com/office/drawing/2014/main" id="{218E7AD9-D0B0-41F7-B523-74D2FEF50EE3}"/>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E3801F04-94F5-4F68-9809-47E2D69D33C3}"/>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8274A4E1-677E-4844-88D2-CF2A6D93F5D4}"/>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7238CBDE-6F1D-46E1-B5E8-ED786C43AFDF}"/>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4E745B4F-77D8-4FD4-AAE0-C4C7CF50C3C7}"/>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91C2AB19-2C3B-45B9-8EDE-5B0EAD5D8581}"/>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D0C51297-CDF4-460F-8AF1-DCF9CAFD68BC}"/>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4FA0A746-1006-4002-9EB6-D5C3FAF012C9}"/>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16A5FBC1-5BAA-4EDF-B235-C867A4AC358E}"/>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F83FDB54-4B15-42FB-8866-96BD4661B715}"/>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B3344DC3-D1E5-4BEF-9F4D-C6CEC21CE301}"/>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1E6419E8-1529-41C5-B127-969223EE427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EA97B435-4A43-4371-87BC-6B887F40B4C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1345B71D-52DB-4DF0-A046-55FAB18B353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7" name="直線コネクタ 76">
          <a:extLst>
            <a:ext uri="{FF2B5EF4-FFF2-40B4-BE49-F238E27FC236}">
              <a16:creationId xmlns:a16="http://schemas.microsoft.com/office/drawing/2014/main" id="{4C269586-5146-42CA-911B-972A2ED22908}"/>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8" name="有形固定資産減価償却率最小値テキスト">
          <a:extLst>
            <a:ext uri="{FF2B5EF4-FFF2-40B4-BE49-F238E27FC236}">
              <a16:creationId xmlns:a16="http://schemas.microsoft.com/office/drawing/2014/main" id="{544C13EA-6217-4457-A2CF-8BDE041392B5}"/>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9" name="直線コネクタ 78">
          <a:extLst>
            <a:ext uri="{FF2B5EF4-FFF2-40B4-BE49-F238E27FC236}">
              <a16:creationId xmlns:a16="http://schemas.microsoft.com/office/drawing/2014/main" id="{7041A36C-B4F5-40A6-87E4-25A57FBE0EAD}"/>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80" name="有形固定資産減価償却率最大値テキスト">
          <a:extLst>
            <a:ext uri="{FF2B5EF4-FFF2-40B4-BE49-F238E27FC236}">
              <a16:creationId xmlns:a16="http://schemas.microsoft.com/office/drawing/2014/main" id="{DEE06B4A-4A6F-46EC-9C17-30D47CE8C5F8}"/>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1" name="直線コネクタ 80">
          <a:extLst>
            <a:ext uri="{FF2B5EF4-FFF2-40B4-BE49-F238E27FC236}">
              <a16:creationId xmlns:a16="http://schemas.microsoft.com/office/drawing/2014/main" id="{0F2C19E3-9198-484C-80B2-D08F4C44A1E5}"/>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82" name="有形固定資産減価償却率平均値テキスト">
          <a:extLst>
            <a:ext uri="{FF2B5EF4-FFF2-40B4-BE49-F238E27FC236}">
              <a16:creationId xmlns:a16="http://schemas.microsoft.com/office/drawing/2014/main" id="{287E0806-E9DB-454B-895C-E0B8FE6C81B4}"/>
            </a:ext>
          </a:extLst>
        </xdr:cNvPr>
        <xdr:cNvSpPr txBox="1"/>
      </xdr:nvSpPr>
      <xdr:spPr>
        <a:xfrm>
          <a:off x="4813300" y="5753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3" name="フローチャート: 判断 82">
          <a:extLst>
            <a:ext uri="{FF2B5EF4-FFF2-40B4-BE49-F238E27FC236}">
              <a16:creationId xmlns:a16="http://schemas.microsoft.com/office/drawing/2014/main" id="{ED9001DC-9EFE-4B84-8F33-02EBD57E6FA2}"/>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4" name="フローチャート: 判断 83">
          <a:extLst>
            <a:ext uri="{FF2B5EF4-FFF2-40B4-BE49-F238E27FC236}">
              <a16:creationId xmlns:a16="http://schemas.microsoft.com/office/drawing/2014/main" id="{B84BA200-B83E-4530-BF07-C48043B379F3}"/>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5" name="フローチャート: 判断 84">
          <a:extLst>
            <a:ext uri="{FF2B5EF4-FFF2-40B4-BE49-F238E27FC236}">
              <a16:creationId xmlns:a16="http://schemas.microsoft.com/office/drawing/2014/main" id="{93025947-C334-4891-9ADB-F79A3349FBFF}"/>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6" name="フローチャート: 判断 85">
          <a:extLst>
            <a:ext uri="{FF2B5EF4-FFF2-40B4-BE49-F238E27FC236}">
              <a16:creationId xmlns:a16="http://schemas.microsoft.com/office/drawing/2014/main" id="{F8F36390-6437-43D1-AFA5-1AA05F49E08D}"/>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7" name="フローチャート: 判断 86">
          <a:extLst>
            <a:ext uri="{FF2B5EF4-FFF2-40B4-BE49-F238E27FC236}">
              <a16:creationId xmlns:a16="http://schemas.microsoft.com/office/drawing/2014/main" id="{3659CC9F-F7AF-4E2F-B8AB-855206182AEF}"/>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EA26D62-3BCA-43B0-B194-2DA4CC168EA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F2C445A-DDC3-4D0A-A6F6-76C16E87D34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043211B-8353-49D8-AEA3-001015874EE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4082135-42DC-4986-8F6B-F1F8C4E3DFD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EA9C0DA6-9FCD-4A31-BD17-60C5F420F61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126365</xdr:rowOff>
    </xdr:from>
    <xdr:to>
      <xdr:col>23</xdr:col>
      <xdr:colOff>136525</xdr:colOff>
      <xdr:row>27</xdr:row>
      <xdr:rowOff>56515</xdr:rowOff>
    </xdr:to>
    <xdr:sp macro="" textlink="">
      <xdr:nvSpPr>
        <xdr:cNvPr id="93" name="楕円 92">
          <a:extLst>
            <a:ext uri="{FF2B5EF4-FFF2-40B4-BE49-F238E27FC236}">
              <a16:creationId xmlns:a16="http://schemas.microsoft.com/office/drawing/2014/main" id="{2F6C4702-CB4B-4359-9FC5-43307F2FC904}"/>
            </a:ext>
          </a:extLst>
        </xdr:cNvPr>
        <xdr:cNvSpPr/>
      </xdr:nvSpPr>
      <xdr:spPr>
        <a:xfrm>
          <a:off x="4711700" y="535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41292</xdr:rowOff>
    </xdr:from>
    <xdr:ext cx="405111" cy="259045"/>
    <xdr:sp macro="" textlink="">
      <xdr:nvSpPr>
        <xdr:cNvPr id="94" name="有形固定資産減価償却率該当値テキスト">
          <a:extLst>
            <a:ext uri="{FF2B5EF4-FFF2-40B4-BE49-F238E27FC236}">
              <a16:creationId xmlns:a16="http://schemas.microsoft.com/office/drawing/2014/main" id="{1E274D11-C8D4-4B34-B094-57C032536018}"/>
            </a:ext>
          </a:extLst>
        </xdr:cNvPr>
        <xdr:cNvSpPr txBox="1"/>
      </xdr:nvSpPr>
      <xdr:spPr>
        <a:xfrm>
          <a:off x="4813300" y="5270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77017</xdr:rowOff>
    </xdr:from>
    <xdr:to>
      <xdr:col>19</xdr:col>
      <xdr:colOff>187325</xdr:colOff>
      <xdr:row>27</xdr:row>
      <xdr:rowOff>7167</xdr:rowOff>
    </xdr:to>
    <xdr:sp macro="" textlink="">
      <xdr:nvSpPr>
        <xdr:cNvPr id="95" name="楕円 94">
          <a:extLst>
            <a:ext uri="{FF2B5EF4-FFF2-40B4-BE49-F238E27FC236}">
              <a16:creationId xmlns:a16="http://schemas.microsoft.com/office/drawing/2014/main" id="{476EB52A-E4A2-466E-9444-64162D5B02D8}"/>
            </a:ext>
          </a:extLst>
        </xdr:cNvPr>
        <xdr:cNvSpPr/>
      </xdr:nvSpPr>
      <xdr:spPr>
        <a:xfrm>
          <a:off x="4000500" y="530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127817</xdr:rowOff>
    </xdr:from>
    <xdr:to>
      <xdr:col>23</xdr:col>
      <xdr:colOff>85725</xdr:colOff>
      <xdr:row>27</xdr:row>
      <xdr:rowOff>5715</xdr:rowOff>
    </xdr:to>
    <xdr:cxnSp macro="">
      <xdr:nvCxnSpPr>
        <xdr:cNvPr id="96" name="直線コネクタ 95">
          <a:extLst>
            <a:ext uri="{FF2B5EF4-FFF2-40B4-BE49-F238E27FC236}">
              <a16:creationId xmlns:a16="http://schemas.microsoft.com/office/drawing/2014/main" id="{CF8B4C8E-BBB3-4099-911F-F1395EC7560F}"/>
            </a:ext>
          </a:extLst>
        </xdr:cNvPr>
        <xdr:cNvCxnSpPr/>
      </xdr:nvCxnSpPr>
      <xdr:spPr>
        <a:xfrm>
          <a:off x="4051300" y="5357042"/>
          <a:ext cx="7112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49258</xdr:rowOff>
    </xdr:from>
    <xdr:to>
      <xdr:col>15</xdr:col>
      <xdr:colOff>187325</xdr:colOff>
      <xdr:row>26</xdr:row>
      <xdr:rowOff>150858</xdr:rowOff>
    </xdr:to>
    <xdr:sp macro="" textlink="">
      <xdr:nvSpPr>
        <xdr:cNvPr id="97" name="楕円 96">
          <a:extLst>
            <a:ext uri="{FF2B5EF4-FFF2-40B4-BE49-F238E27FC236}">
              <a16:creationId xmlns:a16="http://schemas.microsoft.com/office/drawing/2014/main" id="{6A4DC74B-E892-44DC-8EAC-23ABF032B79B}"/>
            </a:ext>
          </a:extLst>
        </xdr:cNvPr>
        <xdr:cNvSpPr/>
      </xdr:nvSpPr>
      <xdr:spPr>
        <a:xfrm>
          <a:off x="3238500" y="527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100058</xdr:rowOff>
    </xdr:from>
    <xdr:to>
      <xdr:col>19</xdr:col>
      <xdr:colOff>136525</xdr:colOff>
      <xdr:row>26</xdr:row>
      <xdr:rowOff>127817</xdr:rowOff>
    </xdr:to>
    <xdr:cxnSp macro="">
      <xdr:nvCxnSpPr>
        <xdr:cNvPr id="98" name="直線コネクタ 97">
          <a:extLst>
            <a:ext uri="{FF2B5EF4-FFF2-40B4-BE49-F238E27FC236}">
              <a16:creationId xmlns:a16="http://schemas.microsoft.com/office/drawing/2014/main" id="{CBB47177-A16F-4832-8EA2-A4A9E9E32B7D}"/>
            </a:ext>
          </a:extLst>
        </xdr:cNvPr>
        <xdr:cNvCxnSpPr/>
      </xdr:nvCxnSpPr>
      <xdr:spPr>
        <a:xfrm>
          <a:off x="3289300" y="5329283"/>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6078</xdr:rowOff>
    </xdr:from>
    <xdr:to>
      <xdr:col>11</xdr:col>
      <xdr:colOff>187325</xdr:colOff>
      <xdr:row>26</xdr:row>
      <xdr:rowOff>107678</xdr:rowOff>
    </xdr:to>
    <xdr:sp macro="" textlink="">
      <xdr:nvSpPr>
        <xdr:cNvPr id="99" name="楕円 98">
          <a:extLst>
            <a:ext uri="{FF2B5EF4-FFF2-40B4-BE49-F238E27FC236}">
              <a16:creationId xmlns:a16="http://schemas.microsoft.com/office/drawing/2014/main" id="{2BA1F111-F9BB-4612-A842-90EEE319F986}"/>
            </a:ext>
          </a:extLst>
        </xdr:cNvPr>
        <xdr:cNvSpPr/>
      </xdr:nvSpPr>
      <xdr:spPr>
        <a:xfrm>
          <a:off x="2476500" y="523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56878</xdr:rowOff>
    </xdr:from>
    <xdr:to>
      <xdr:col>15</xdr:col>
      <xdr:colOff>136525</xdr:colOff>
      <xdr:row>26</xdr:row>
      <xdr:rowOff>100058</xdr:rowOff>
    </xdr:to>
    <xdr:cxnSp macro="">
      <xdr:nvCxnSpPr>
        <xdr:cNvPr id="100" name="直線コネクタ 99">
          <a:extLst>
            <a:ext uri="{FF2B5EF4-FFF2-40B4-BE49-F238E27FC236}">
              <a16:creationId xmlns:a16="http://schemas.microsoft.com/office/drawing/2014/main" id="{19515352-F2DD-437F-BFED-0D8EA12116B1}"/>
            </a:ext>
          </a:extLst>
        </xdr:cNvPr>
        <xdr:cNvCxnSpPr/>
      </xdr:nvCxnSpPr>
      <xdr:spPr>
        <a:xfrm>
          <a:off x="2527300" y="5286103"/>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25</xdr:row>
      <xdr:rowOff>125095</xdr:rowOff>
    </xdr:from>
    <xdr:to>
      <xdr:col>7</xdr:col>
      <xdr:colOff>187325</xdr:colOff>
      <xdr:row>26</xdr:row>
      <xdr:rowOff>55245</xdr:rowOff>
    </xdr:to>
    <xdr:sp macro="" textlink="">
      <xdr:nvSpPr>
        <xdr:cNvPr id="101" name="楕円 100">
          <a:extLst>
            <a:ext uri="{FF2B5EF4-FFF2-40B4-BE49-F238E27FC236}">
              <a16:creationId xmlns:a16="http://schemas.microsoft.com/office/drawing/2014/main" id="{4A9A3C50-0BB6-45DA-B5F7-4CD965CA9AA3}"/>
            </a:ext>
          </a:extLst>
        </xdr:cNvPr>
        <xdr:cNvSpPr/>
      </xdr:nvSpPr>
      <xdr:spPr>
        <a:xfrm>
          <a:off x="1714500" y="51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4445</xdr:rowOff>
    </xdr:from>
    <xdr:to>
      <xdr:col>11</xdr:col>
      <xdr:colOff>136525</xdr:colOff>
      <xdr:row>26</xdr:row>
      <xdr:rowOff>56878</xdr:rowOff>
    </xdr:to>
    <xdr:cxnSp macro="">
      <xdr:nvCxnSpPr>
        <xdr:cNvPr id="102" name="直線コネクタ 101">
          <a:extLst>
            <a:ext uri="{FF2B5EF4-FFF2-40B4-BE49-F238E27FC236}">
              <a16:creationId xmlns:a16="http://schemas.microsoft.com/office/drawing/2014/main" id="{E9A6D15F-FBD7-4C92-874B-639147C3E1C4}"/>
            </a:ext>
          </a:extLst>
        </xdr:cNvPr>
        <xdr:cNvCxnSpPr/>
      </xdr:nvCxnSpPr>
      <xdr:spPr>
        <a:xfrm>
          <a:off x="1765300" y="5233670"/>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103" name="n_1aveValue有形固定資産減価償却率">
          <a:extLst>
            <a:ext uri="{FF2B5EF4-FFF2-40B4-BE49-F238E27FC236}">
              <a16:creationId xmlns:a16="http://schemas.microsoft.com/office/drawing/2014/main" id="{8EBA9A27-07CC-4061-8506-A7010031D8D0}"/>
            </a:ext>
          </a:extLst>
        </xdr:cNvPr>
        <xdr:cNvSpPr txBox="1"/>
      </xdr:nvSpPr>
      <xdr:spPr>
        <a:xfrm>
          <a:off x="3836044" y="5833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104" name="n_2aveValue有形固定資産減価償却率">
          <a:extLst>
            <a:ext uri="{FF2B5EF4-FFF2-40B4-BE49-F238E27FC236}">
              <a16:creationId xmlns:a16="http://schemas.microsoft.com/office/drawing/2014/main" id="{FB9154B4-1ABF-4798-A6B5-09E429ABECC2}"/>
            </a:ext>
          </a:extLst>
        </xdr:cNvPr>
        <xdr:cNvSpPr txBox="1"/>
      </xdr:nvSpPr>
      <xdr:spPr>
        <a:xfrm>
          <a:off x="3086744" y="5818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105" name="n_3aveValue有形固定資産減価償却率">
          <a:extLst>
            <a:ext uri="{FF2B5EF4-FFF2-40B4-BE49-F238E27FC236}">
              <a16:creationId xmlns:a16="http://schemas.microsoft.com/office/drawing/2014/main" id="{10096598-82E2-4464-8CCF-9B3F8F18ED8C}"/>
            </a:ext>
          </a:extLst>
        </xdr:cNvPr>
        <xdr:cNvSpPr txBox="1"/>
      </xdr:nvSpPr>
      <xdr:spPr>
        <a:xfrm>
          <a:off x="2324744" y="577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3918</xdr:rowOff>
    </xdr:from>
    <xdr:ext cx="405111" cy="259045"/>
    <xdr:sp macro="" textlink="">
      <xdr:nvSpPr>
        <xdr:cNvPr id="106" name="n_4aveValue有形固定資産減価償却率">
          <a:extLst>
            <a:ext uri="{FF2B5EF4-FFF2-40B4-BE49-F238E27FC236}">
              <a16:creationId xmlns:a16="http://schemas.microsoft.com/office/drawing/2014/main" id="{876A266A-3429-4224-9090-183A7F309FF3}"/>
            </a:ext>
          </a:extLst>
        </xdr:cNvPr>
        <xdr:cNvSpPr txBox="1"/>
      </xdr:nvSpPr>
      <xdr:spPr>
        <a:xfrm>
          <a:off x="1562744" y="574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23694</xdr:rowOff>
    </xdr:from>
    <xdr:ext cx="405111" cy="259045"/>
    <xdr:sp macro="" textlink="">
      <xdr:nvSpPr>
        <xdr:cNvPr id="107" name="n_1mainValue有形固定資産減価償却率">
          <a:extLst>
            <a:ext uri="{FF2B5EF4-FFF2-40B4-BE49-F238E27FC236}">
              <a16:creationId xmlns:a16="http://schemas.microsoft.com/office/drawing/2014/main" id="{7BC010BC-705C-44F7-BC0F-FF69F905F603}"/>
            </a:ext>
          </a:extLst>
        </xdr:cNvPr>
        <xdr:cNvSpPr txBox="1"/>
      </xdr:nvSpPr>
      <xdr:spPr>
        <a:xfrm>
          <a:off x="3836044" y="5081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24</xdr:row>
      <xdr:rowOff>167385</xdr:rowOff>
    </xdr:from>
    <xdr:ext cx="405111" cy="259045"/>
    <xdr:sp macro="" textlink="">
      <xdr:nvSpPr>
        <xdr:cNvPr id="108" name="n_2mainValue有形固定資産減価償却率">
          <a:extLst>
            <a:ext uri="{FF2B5EF4-FFF2-40B4-BE49-F238E27FC236}">
              <a16:creationId xmlns:a16="http://schemas.microsoft.com/office/drawing/2014/main" id="{194F5AF4-B23A-48A6-875C-597ECB8254C9}"/>
            </a:ext>
          </a:extLst>
        </xdr:cNvPr>
        <xdr:cNvSpPr txBox="1"/>
      </xdr:nvSpPr>
      <xdr:spPr>
        <a:xfrm>
          <a:off x="3086744" y="5053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24</xdr:row>
      <xdr:rowOff>124205</xdr:rowOff>
    </xdr:from>
    <xdr:ext cx="405111" cy="259045"/>
    <xdr:sp macro="" textlink="">
      <xdr:nvSpPr>
        <xdr:cNvPr id="109" name="n_3mainValue有形固定資産減価償却率">
          <a:extLst>
            <a:ext uri="{FF2B5EF4-FFF2-40B4-BE49-F238E27FC236}">
              <a16:creationId xmlns:a16="http://schemas.microsoft.com/office/drawing/2014/main" id="{75B228D7-0AF1-4B26-A2CA-0219039D3C9D}"/>
            </a:ext>
          </a:extLst>
        </xdr:cNvPr>
        <xdr:cNvSpPr txBox="1"/>
      </xdr:nvSpPr>
      <xdr:spPr>
        <a:xfrm>
          <a:off x="2324744" y="5010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24</xdr:row>
      <xdr:rowOff>71772</xdr:rowOff>
    </xdr:from>
    <xdr:ext cx="405111" cy="259045"/>
    <xdr:sp macro="" textlink="">
      <xdr:nvSpPr>
        <xdr:cNvPr id="110" name="n_4mainValue有形固定資産減価償却率">
          <a:extLst>
            <a:ext uri="{FF2B5EF4-FFF2-40B4-BE49-F238E27FC236}">
              <a16:creationId xmlns:a16="http://schemas.microsoft.com/office/drawing/2014/main" id="{5FF4D67D-238C-4396-9FAA-9A1A6A4DB023}"/>
            </a:ext>
          </a:extLst>
        </xdr:cNvPr>
        <xdr:cNvSpPr txBox="1"/>
      </xdr:nvSpPr>
      <xdr:spPr>
        <a:xfrm>
          <a:off x="1562744" y="49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EAF79342-9206-4A68-A777-C4CC6DF062C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5B6124CC-9658-4EEC-9FEC-94C8CC6F2A8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2869EC2F-5FB8-4721-A3CA-4B9F3FA43091}"/>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49DD950B-A4D6-4513-B695-30D842AED45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2C8C7DFD-0DC3-455D-846D-23D21DD198D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7B88D3D0-478C-4509-886F-762248824EE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DEABB5E6-18BA-4721-A5E3-FB6CA2773A7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F03113F8-2CE5-4634-9733-A80AA47CDDB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6281DD70-8062-4730-93DE-CA567EB34E3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81614013-4002-4042-A1A4-8C2494ECCF6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EB1C0FC4-A928-4095-AF98-7EC4EF3F4EB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8C856A0D-51F3-491D-8AE1-7E9BF4FF0C7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70F4610E-6B82-4D60-9028-F11FCE597AF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充当可能財源が将来負担額を上回っているため、比率なしとなっている。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30D6CB37-1C88-4975-89A7-084AB8C4487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729AA9EA-7982-49CE-8ECB-7A2CC6FB8A6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E32DEEB4-F455-416D-BBA2-17A44401549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56151027-C487-45F1-8A47-30119E5854E7}"/>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6710370F-7DA9-44D3-B6CB-387E41A7DE3F}"/>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1B7B120E-2C93-4AE1-AA5F-B2EAF0346D4C}"/>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7EAC2963-5528-420E-8E1F-7DD3B37EAB1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2F044199-578A-4CE0-9E89-6CC0DAA98A7A}"/>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1D6ADC53-37C9-489F-9FF1-D1F30C3C815D}"/>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2086BA3F-7E84-4262-93B2-1DE0E4ED5C99}"/>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28161587-37FC-43E1-B7A3-F0AD7411712F}"/>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E5E5EFE0-7081-4D4A-9564-2378C658A1F8}"/>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31B58633-CCFE-4D8F-8167-C0637EB66ED7}"/>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6B81E483-1506-4EB5-A73D-980B07A86932}"/>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34070464-71DA-47A8-A158-AF5DE2046787}"/>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66F6C6BA-6AEB-45C5-99AA-F28EB260959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93EF323C-1E51-48C5-B14A-780C4BA7757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1" name="直線コネクタ 140">
          <a:extLst>
            <a:ext uri="{FF2B5EF4-FFF2-40B4-BE49-F238E27FC236}">
              <a16:creationId xmlns:a16="http://schemas.microsoft.com/office/drawing/2014/main" id="{91D14B81-E5A9-475C-A903-3390015A7ECF}"/>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2" name="債務償還比率最小値テキスト">
          <a:extLst>
            <a:ext uri="{FF2B5EF4-FFF2-40B4-BE49-F238E27FC236}">
              <a16:creationId xmlns:a16="http://schemas.microsoft.com/office/drawing/2014/main" id="{57797E88-3014-46D6-96D5-4520B8E01D12}"/>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3" name="直線コネクタ 142">
          <a:extLst>
            <a:ext uri="{FF2B5EF4-FFF2-40B4-BE49-F238E27FC236}">
              <a16:creationId xmlns:a16="http://schemas.microsoft.com/office/drawing/2014/main" id="{5EDC4AFB-E882-41AF-B8B3-30606CB686D9}"/>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394CC17A-87DC-47AA-B25E-0465393382ED}"/>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4C9503FA-A800-4DFA-BB5E-069BBC349AF8}"/>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6" name="債務償還比率平均値テキスト">
          <a:extLst>
            <a:ext uri="{FF2B5EF4-FFF2-40B4-BE49-F238E27FC236}">
              <a16:creationId xmlns:a16="http://schemas.microsoft.com/office/drawing/2014/main" id="{8F1FD62D-E387-491A-971D-E4E5AD1CB895}"/>
            </a:ext>
          </a:extLst>
        </xdr:cNvPr>
        <xdr:cNvSpPr txBox="1"/>
      </xdr:nvSpPr>
      <xdr:spPr>
        <a:xfrm>
          <a:off x="14846300" y="5710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7" name="フローチャート: 判断 146">
          <a:extLst>
            <a:ext uri="{FF2B5EF4-FFF2-40B4-BE49-F238E27FC236}">
              <a16:creationId xmlns:a16="http://schemas.microsoft.com/office/drawing/2014/main" id="{1F28C737-2F73-4329-827E-6153AC20CC7A}"/>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8" name="フローチャート: 判断 147">
          <a:extLst>
            <a:ext uri="{FF2B5EF4-FFF2-40B4-BE49-F238E27FC236}">
              <a16:creationId xmlns:a16="http://schemas.microsoft.com/office/drawing/2014/main" id="{EB977C5D-1A30-4BFD-8996-347F182A8859}"/>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9" name="フローチャート: 判断 148">
          <a:extLst>
            <a:ext uri="{FF2B5EF4-FFF2-40B4-BE49-F238E27FC236}">
              <a16:creationId xmlns:a16="http://schemas.microsoft.com/office/drawing/2014/main" id="{C7D78824-E92E-4E13-ADF5-D832E4CB79E9}"/>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0" name="フローチャート: 判断 149">
          <a:extLst>
            <a:ext uri="{FF2B5EF4-FFF2-40B4-BE49-F238E27FC236}">
              <a16:creationId xmlns:a16="http://schemas.microsoft.com/office/drawing/2014/main" id="{C7CD556C-A7B7-4B2D-9661-8A6FFE86EDCB}"/>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1" name="フローチャート: 判断 150">
          <a:extLst>
            <a:ext uri="{FF2B5EF4-FFF2-40B4-BE49-F238E27FC236}">
              <a16:creationId xmlns:a16="http://schemas.microsoft.com/office/drawing/2014/main" id="{5D027A26-73AD-4B0D-BE93-06836FDF97CF}"/>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AA294DB-E8DB-4706-8546-B60D372225E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3994C7D3-8618-4402-8613-A1E1818620D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595DC4FD-2C11-4087-8F02-C9947246816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4ACB9B6D-DC95-4C1C-B003-E20E9A262D5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7DB3CC41-8AA0-46EA-BA06-DB2D9D6E61B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89307</xdr:rowOff>
    </xdr:from>
    <xdr:ext cx="469744" cy="259045"/>
    <xdr:sp macro="" textlink="">
      <xdr:nvSpPr>
        <xdr:cNvPr id="157" name="n_1aveValue債務償還比率">
          <a:extLst>
            <a:ext uri="{FF2B5EF4-FFF2-40B4-BE49-F238E27FC236}">
              <a16:creationId xmlns:a16="http://schemas.microsoft.com/office/drawing/2014/main" id="{34DF5851-CB8B-431C-A470-2002DDF09691}"/>
            </a:ext>
          </a:extLst>
        </xdr:cNvPr>
        <xdr:cNvSpPr txBox="1"/>
      </xdr:nvSpPr>
      <xdr:spPr>
        <a:xfrm>
          <a:off x="13836727" y="54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58" name="n_2aveValue債務償還比率">
          <a:extLst>
            <a:ext uri="{FF2B5EF4-FFF2-40B4-BE49-F238E27FC236}">
              <a16:creationId xmlns:a16="http://schemas.microsoft.com/office/drawing/2014/main" id="{B18D763B-B21C-4D76-B289-46D9A054C3F9}"/>
            </a:ext>
          </a:extLst>
        </xdr:cNvPr>
        <xdr:cNvSpPr txBox="1"/>
      </xdr:nvSpPr>
      <xdr:spPr>
        <a:xfrm>
          <a:off x="13087427" y="550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59" name="n_3aveValue債務償還比率">
          <a:extLst>
            <a:ext uri="{FF2B5EF4-FFF2-40B4-BE49-F238E27FC236}">
              <a16:creationId xmlns:a16="http://schemas.microsoft.com/office/drawing/2014/main" id="{D69B3FBE-2511-499B-9CA6-3FB30AF6293C}"/>
            </a:ext>
          </a:extLst>
        </xdr:cNvPr>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0" name="n_4aveValue債務償還比率">
          <a:extLst>
            <a:ext uri="{FF2B5EF4-FFF2-40B4-BE49-F238E27FC236}">
              <a16:creationId xmlns:a16="http://schemas.microsoft.com/office/drawing/2014/main" id="{5CF31B20-0D1B-4698-BA47-0123C6CD2891}"/>
            </a:ext>
          </a:extLst>
        </xdr:cNvPr>
        <xdr:cNvSpPr txBox="1"/>
      </xdr:nvSpPr>
      <xdr:spPr>
        <a:xfrm>
          <a:off x="11563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8854CD2C-D117-4EBF-9B23-47136765B37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F1BA5970-4E41-4BC6-8207-CA78E010C10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19DBA474-19FA-4AFF-A301-19E02C37CD8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FE4759B4-AF44-48BA-97F7-245741B3675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924A1C12-5264-45BE-A7BD-6AF804055F8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8C83C8CA-C440-4B99-8786-B7E58794AEE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80F97F-DDB9-4DAC-92B1-620EE0665C5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B293E06-F671-4049-AC0A-2E9E64F25F6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2156D85-327F-46B7-9C86-F0D451269A0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D944D58-3179-432A-94F6-0A1078B7B3D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佐賀県玄海町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C6A50E6-9DFC-4FDC-9EB3-1A6ABA7B820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AC7DD83-5BA2-45A0-85AD-5DA3F572352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EE5EE4F-C8F0-4FE6-90E7-ED264DB8388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36F1973-590E-4CB8-893F-9DA105D31EA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E9CC964-9BE6-4BA5-8561-E0BD54D546A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DA994C0-9BBA-40C7-AB73-6937845A1D0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4,825
4,808
35.92
11,539,046
10,507,429
630,672
4,798,581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453D6AE-2705-4155-917F-E7AB5A41A08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3FE8F60-C01D-4BCF-B2A3-F834A68B342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8A53855-A52B-4335-8CB0-FE2D4F87145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C9FA806-2895-48D7-91AC-3A849375AF9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1FD3CDC-D07D-4A10-9E94-9FC09165209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0F34612-2FDD-4230-9B46-25DF9EC9EB1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C9AE6D4-0770-4F9D-BCF8-FD893D01ADB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4916E50-E9E7-491C-A739-D97A4C24E75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82D7790-E956-4C3D-8141-2CD04DBD1F8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04931CD-26CF-4389-861C-B6229B50F9A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3FF9F23-6A92-4904-9498-8E2A1E07CCC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17F1244-5B24-41D6-AAA0-29DEBC40928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92B4B13-CB1D-4407-B3E5-4143E464E79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E7CF1AC-2BE1-496E-96E1-A9EBEA4A2FF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6DEF0E2-BA7C-4CC5-835B-9BA0C9A6317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8D28EC1-44BD-41B5-B921-B0D69759B7E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75FFBFD-0A52-4CFF-9533-79BA5A2236C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557E61E-44E1-4D9B-949F-4731A49EDDD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034A722-7640-4558-B0CF-BE5B4A72DBD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7D6CD56-6076-4767-AA39-535F4E14EE2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9A6705F-D5D7-4611-B885-F8F141ED1A9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4A00DB2-D5FF-472C-807D-71A95C80ED9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60DEAEF-9D7A-4914-8E50-42A81FF4DCC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33B4055-E7F2-4A43-93CB-BD8C0375178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A1D1416-E591-43D2-A03C-3C101C12B7F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DE11A0D-0F85-4809-9CE5-07C1C27EEE6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73CED86-E039-405C-A062-B23EBC3ABC5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6E2CFE8-F644-4E09-966E-B6F1855A3F4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450A732-B0A8-4C4F-87C8-ED2E20F291F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11F6C78-4B38-4BE0-A049-C671E287353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EBFC94C-F325-4219-A126-79D07D15B05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55628DB-5E3F-4BD6-8FF6-ACB7D5EAD78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0C6B2A8-564C-4EED-8264-6DFD831244F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58F3BD2-60D3-4CB9-AAD8-1F4C0B1AB856}"/>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8497955-C42F-4D03-918B-A343175108D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ABD7AB3-1CF2-43F0-B65F-BB8CCAA26EA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9E5455E-E306-4CE0-B3D9-07B523E0548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6887D63-6B07-47A3-859A-FF56F467AC8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D604CDD-EF71-49E5-9F84-F5E8B6C11D4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0DD06AD-99B8-441F-8AA4-FE88C0608CC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E2EFFF7-9E30-446B-BFBA-629E352E6D4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296B9B4-286E-4AAC-AE7E-B9BB446A6E2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2ACB240-E865-4314-A9B9-E44C2022C75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FB9BEAD-F13E-4036-BB30-49B48315371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4723739-E07E-4E50-B966-652071270D9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38578C3A-AE25-4DE8-9148-8813B485B4A7}"/>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E6BE7936-D060-4F68-AF9B-ECB78D913398}"/>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1C1C9ED2-9527-4CA4-ACD9-48131C0F6B53}"/>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55190A80-E097-4642-962B-144BE076D4EC}"/>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CC5E419A-4635-49C5-B64A-9FC4945B52A8}"/>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1C3FF82C-7B57-40F7-AB40-734877310A2C}"/>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92CEC5D9-D561-4C20-84A1-9656E37F7BE4}"/>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163F713F-B76A-409B-8166-BDC1C9A62938}"/>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D5C28C9C-D8A9-4D5C-888C-7C735473841D}"/>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22122DD8-5987-4524-B3BE-AAD6821A9CC7}"/>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3DA69BDC-2EA6-451A-A685-E6277CBD7EB4}"/>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DD7F9A4-5462-4A85-8361-1D3D4CF10C8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6E89541-A278-4BF4-9341-C58578C889C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FCD8EA0-8890-42F4-9916-B8070FFDC5C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5228ABB-4A69-445A-9C9F-4F2CD297022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2592231-C8D2-471F-870D-A7EBA1A9615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170180</xdr:rowOff>
    </xdr:from>
    <xdr:to>
      <xdr:col>24</xdr:col>
      <xdr:colOff>114300</xdr:colOff>
      <xdr:row>37</xdr:row>
      <xdr:rowOff>100330</xdr:rowOff>
    </xdr:to>
    <xdr:sp macro="" textlink="">
      <xdr:nvSpPr>
        <xdr:cNvPr id="73" name="楕円 72">
          <a:extLst>
            <a:ext uri="{FF2B5EF4-FFF2-40B4-BE49-F238E27FC236}">
              <a16:creationId xmlns:a16="http://schemas.microsoft.com/office/drawing/2014/main" id="{872B09D4-12E5-468C-B27D-39B897B29AFC}"/>
            </a:ext>
          </a:extLst>
        </xdr:cNvPr>
        <xdr:cNvSpPr/>
      </xdr:nvSpPr>
      <xdr:spPr>
        <a:xfrm>
          <a:off x="45847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21607</xdr:rowOff>
    </xdr:from>
    <xdr:ext cx="405111" cy="259045"/>
    <xdr:sp macro="" textlink="">
      <xdr:nvSpPr>
        <xdr:cNvPr id="74" name="【道路】&#10;有形固定資産減価償却率該当値テキスト">
          <a:extLst>
            <a:ext uri="{FF2B5EF4-FFF2-40B4-BE49-F238E27FC236}">
              <a16:creationId xmlns:a16="http://schemas.microsoft.com/office/drawing/2014/main" id="{C581F8B9-B227-4C8B-8824-3C531CFBCE41}"/>
            </a:ext>
          </a:extLst>
        </xdr:cNvPr>
        <xdr:cNvSpPr txBox="1"/>
      </xdr:nvSpPr>
      <xdr:spPr>
        <a:xfrm>
          <a:off x="4673600" y="619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139700</xdr:rowOff>
    </xdr:from>
    <xdr:to>
      <xdr:col>20</xdr:col>
      <xdr:colOff>38100</xdr:colOff>
      <xdr:row>37</xdr:row>
      <xdr:rowOff>69850</xdr:rowOff>
    </xdr:to>
    <xdr:sp macro="" textlink="">
      <xdr:nvSpPr>
        <xdr:cNvPr id="75" name="楕円 74">
          <a:extLst>
            <a:ext uri="{FF2B5EF4-FFF2-40B4-BE49-F238E27FC236}">
              <a16:creationId xmlns:a16="http://schemas.microsoft.com/office/drawing/2014/main" id="{54B085F5-99F6-4203-93F0-7B69181F0B3F}"/>
            </a:ext>
          </a:extLst>
        </xdr:cNvPr>
        <xdr:cNvSpPr/>
      </xdr:nvSpPr>
      <xdr:spPr>
        <a:xfrm>
          <a:off x="3746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19050</xdr:rowOff>
    </xdr:from>
    <xdr:to>
      <xdr:col>24</xdr:col>
      <xdr:colOff>63500</xdr:colOff>
      <xdr:row>37</xdr:row>
      <xdr:rowOff>49530</xdr:rowOff>
    </xdr:to>
    <xdr:cxnSp macro="">
      <xdr:nvCxnSpPr>
        <xdr:cNvPr id="76" name="直線コネクタ 75">
          <a:extLst>
            <a:ext uri="{FF2B5EF4-FFF2-40B4-BE49-F238E27FC236}">
              <a16:creationId xmlns:a16="http://schemas.microsoft.com/office/drawing/2014/main" id="{E30EEF23-32B0-431F-80C1-8EC236E1FB88}"/>
            </a:ext>
          </a:extLst>
        </xdr:cNvPr>
        <xdr:cNvCxnSpPr/>
      </xdr:nvCxnSpPr>
      <xdr:spPr>
        <a:xfrm>
          <a:off x="3797300" y="63627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124460</xdr:rowOff>
    </xdr:from>
    <xdr:to>
      <xdr:col>15</xdr:col>
      <xdr:colOff>101600</xdr:colOff>
      <xdr:row>37</xdr:row>
      <xdr:rowOff>54610</xdr:rowOff>
    </xdr:to>
    <xdr:sp macro="" textlink="">
      <xdr:nvSpPr>
        <xdr:cNvPr id="77" name="楕円 76">
          <a:extLst>
            <a:ext uri="{FF2B5EF4-FFF2-40B4-BE49-F238E27FC236}">
              <a16:creationId xmlns:a16="http://schemas.microsoft.com/office/drawing/2014/main" id="{C5435136-549A-42FE-92D5-3166711E7377}"/>
            </a:ext>
          </a:extLst>
        </xdr:cNvPr>
        <xdr:cNvSpPr/>
      </xdr:nvSpPr>
      <xdr:spPr>
        <a:xfrm>
          <a:off x="2857500" y="62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3810</xdr:rowOff>
    </xdr:from>
    <xdr:to>
      <xdr:col>19</xdr:col>
      <xdr:colOff>177800</xdr:colOff>
      <xdr:row>37</xdr:row>
      <xdr:rowOff>19050</xdr:rowOff>
    </xdr:to>
    <xdr:cxnSp macro="">
      <xdr:nvCxnSpPr>
        <xdr:cNvPr id="78" name="直線コネクタ 77">
          <a:extLst>
            <a:ext uri="{FF2B5EF4-FFF2-40B4-BE49-F238E27FC236}">
              <a16:creationId xmlns:a16="http://schemas.microsoft.com/office/drawing/2014/main" id="{E8928EA4-A331-4319-A5CE-CD86253431D4}"/>
            </a:ext>
          </a:extLst>
        </xdr:cNvPr>
        <xdr:cNvCxnSpPr/>
      </xdr:nvCxnSpPr>
      <xdr:spPr>
        <a:xfrm>
          <a:off x="2908300" y="63474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90170</xdr:rowOff>
    </xdr:from>
    <xdr:to>
      <xdr:col>10</xdr:col>
      <xdr:colOff>165100</xdr:colOff>
      <xdr:row>37</xdr:row>
      <xdr:rowOff>20320</xdr:rowOff>
    </xdr:to>
    <xdr:sp macro="" textlink="">
      <xdr:nvSpPr>
        <xdr:cNvPr id="79" name="楕円 78">
          <a:extLst>
            <a:ext uri="{FF2B5EF4-FFF2-40B4-BE49-F238E27FC236}">
              <a16:creationId xmlns:a16="http://schemas.microsoft.com/office/drawing/2014/main" id="{F43CB67E-6234-4DAA-9FD2-B8356014AAAC}"/>
            </a:ext>
          </a:extLst>
        </xdr:cNvPr>
        <xdr:cNvSpPr/>
      </xdr:nvSpPr>
      <xdr:spPr>
        <a:xfrm>
          <a:off x="1968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140970</xdr:rowOff>
    </xdr:from>
    <xdr:to>
      <xdr:col>15</xdr:col>
      <xdr:colOff>50800</xdr:colOff>
      <xdr:row>37</xdr:row>
      <xdr:rowOff>3810</xdr:rowOff>
    </xdr:to>
    <xdr:cxnSp macro="">
      <xdr:nvCxnSpPr>
        <xdr:cNvPr id="80" name="直線コネクタ 79">
          <a:extLst>
            <a:ext uri="{FF2B5EF4-FFF2-40B4-BE49-F238E27FC236}">
              <a16:creationId xmlns:a16="http://schemas.microsoft.com/office/drawing/2014/main" id="{ADC68FD5-F483-4D84-B13F-CEDFCCC50194}"/>
            </a:ext>
          </a:extLst>
        </xdr:cNvPr>
        <xdr:cNvCxnSpPr/>
      </xdr:nvCxnSpPr>
      <xdr:spPr>
        <a:xfrm>
          <a:off x="2019300" y="63131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59690</xdr:rowOff>
    </xdr:from>
    <xdr:to>
      <xdr:col>6</xdr:col>
      <xdr:colOff>38100</xdr:colOff>
      <xdr:row>36</xdr:row>
      <xdr:rowOff>161290</xdr:rowOff>
    </xdr:to>
    <xdr:sp macro="" textlink="">
      <xdr:nvSpPr>
        <xdr:cNvPr id="81" name="楕円 80">
          <a:extLst>
            <a:ext uri="{FF2B5EF4-FFF2-40B4-BE49-F238E27FC236}">
              <a16:creationId xmlns:a16="http://schemas.microsoft.com/office/drawing/2014/main" id="{B2592719-CC19-4C32-9187-697CB23023F8}"/>
            </a:ext>
          </a:extLst>
        </xdr:cNvPr>
        <xdr:cNvSpPr/>
      </xdr:nvSpPr>
      <xdr:spPr>
        <a:xfrm>
          <a:off x="1079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110490</xdr:rowOff>
    </xdr:from>
    <xdr:to>
      <xdr:col>10</xdr:col>
      <xdr:colOff>114300</xdr:colOff>
      <xdr:row>36</xdr:row>
      <xdr:rowOff>140970</xdr:rowOff>
    </xdr:to>
    <xdr:cxnSp macro="">
      <xdr:nvCxnSpPr>
        <xdr:cNvPr id="82" name="直線コネクタ 81">
          <a:extLst>
            <a:ext uri="{FF2B5EF4-FFF2-40B4-BE49-F238E27FC236}">
              <a16:creationId xmlns:a16="http://schemas.microsoft.com/office/drawing/2014/main" id="{A9D634CB-D1CA-4CE3-87CC-3B9EEC770DC9}"/>
            </a:ext>
          </a:extLst>
        </xdr:cNvPr>
        <xdr:cNvCxnSpPr/>
      </xdr:nvCxnSpPr>
      <xdr:spPr>
        <a:xfrm>
          <a:off x="1130300" y="62826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4682F25D-7102-481E-B06B-7649E36A7279}"/>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ACA9E20D-D2CE-4D65-AB1F-ED4D061DC2BB}"/>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CB195AAF-99D1-4477-90C6-0CAA7CADD4D9}"/>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A0749163-3C31-4990-B665-C1D826DC4767}"/>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86377</xdr:rowOff>
    </xdr:from>
    <xdr:ext cx="405111" cy="259045"/>
    <xdr:sp macro="" textlink="">
      <xdr:nvSpPr>
        <xdr:cNvPr id="87" name="n_1mainValue【道路】&#10;有形固定資産減価償却率">
          <a:extLst>
            <a:ext uri="{FF2B5EF4-FFF2-40B4-BE49-F238E27FC236}">
              <a16:creationId xmlns:a16="http://schemas.microsoft.com/office/drawing/2014/main" id="{F9F05F8A-E113-4BAC-B715-E748F08DF2AA}"/>
            </a:ext>
          </a:extLst>
        </xdr:cNvPr>
        <xdr:cNvSpPr txBox="1"/>
      </xdr:nvSpPr>
      <xdr:spPr>
        <a:xfrm>
          <a:off x="35820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71137</xdr:rowOff>
    </xdr:from>
    <xdr:ext cx="405111" cy="259045"/>
    <xdr:sp macro="" textlink="">
      <xdr:nvSpPr>
        <xdr:cNvPr id="88" name="n_2mainValue【道路】&#10;有形固定資産減価償却率">
          <a:extLst>
            <a:ext uri="{FF2B5EF4-FFF2-40B4-BE49-F238E27FC236}">
              <a16:creationId xmlns:a16="http://schemas.microsoft.com/office/drawing/2014/main" id="{7AFEBA81-01E1-48A0-BC6F-43326BDFA577}"/>
            </a:ext>
          </a:extLst>
        </xdr:cNvPr>
        <xdr:cNvSpPr txBox="1"/>
      </xdr:nvSpPr>
      <xdr:spPr>
        <a:xfrm>
          <a:off x="2705744" y="607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36847</xdr:rowOff>
    </xdr:from>
    <xdr:ext cx="405111" cy="259045"/>
    <xdr:sp macro="" textlink="">
      <xdr:nvSpPr>
        <xdr:cNvPr id="89" name="n_3mainValue【道路】&#10;有形固定資産減価償却率">
          <a:extLst>
            <a:ext uri="{FF2B5EF4-FFF2-40B4-BE49-F238E27FC236}">
              <a16:creationId xmlns:a16="http://schemas.microsoft.com/office/drawing/2014/main" id="{3D294C6B-B711-46C4-BB82-21E4174E0C08}"/>
            </a:ext>
          </a:extLst>
        </xdr:cNvPr>
        <xdr:cNvSpPr txBox="1"/>
      </xdr:nvSpPr>
      <xdr:spPr>
        <a:xfrm>
          <a:off x="18167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6367</xdr:rowOff>
    </xdr:from>
    <xdr:ext cx="405111" cy="259045"/>
    <xdr:sp macro="" textlink="">
      <xdr:nvSpPr>
        <xdr:cNvPr id="90" name="n_4mainValue【道路】&#10;有形固定資産減価償却率">
          <a:extLst>
            <a:ext uri="{FF2B5EF4-FFF2-40B4-BE49-F238E27FC236}">
              <a16:creationId xmlns:a16="http://schemas.microsoft.com/office/drawing/2014/main" id="{60CAAE5C-7283-432C-9C47-BE4B5872A940}"/>
            </a:ext>
          </a:extLst>
        </xdr:cNvPr>
        <xdr:cNvSpPr txBox="1"/>
      </xdr:nvSpPr>
      <xdr:spPr>
        <a:xfrm>
          <a:off x="927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5DB27FD-A8BB-49A9-AB9C-4E276A08F78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729C218-C7E8-4BAC-9794-743C4ECBF43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E6335B1-4B98-46DF-9BAA-FD8A600625D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34245C4-CD9A-4C1F-AAB5-0428138A578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F5878E2-2BC9-43DA-AB12-03E6789FEBF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B12CF51-73B8-4150-A640-FE2FB6B601C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66BD296-6539-44E1-8664-599159A1E9A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269F7FB-3E80-4BC4-94E9-184C2824EBC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97B7247-AF09-4EE6-A0FB-AD7C2AFD8CD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6687720-F588-4F47-ACEE-7020C1E73BC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2C9ECEE-7F5A-4470-80A5-88F2635109D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D644738-DCBD-4162-B610-566B62E97EB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2ADABFA-0CE3-458D-97B8-5A1068D4E20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7CA8E7CD-E9BA-4FB0-91F3-D08D1F14D9CA}"/>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BC9BBEC-0CE0-443E-92CA-1BADA50F44B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A60E893D-1C9B-4A5A-B51A-D21D8FD38356}"/>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3B14B5A-8A23-4EE9-A945-474AEDB584D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13B516BE-2BCD-43D8-8DBC-9AE6380F7CD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39D711D-1350-490A-86E5-6E5CA633A03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BFDBDDEF-8949-4F31-9704-9637FE50A764}"/>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0E64E0B-00BD-40E6-ADEB-3CA4D35C8AF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D1E458FA-DDB8-4047-A090-9F76B380B2A0}"/>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5A539FB-B343-4510-891E-D2E96F56AA0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C1C2C685-8BEB-47AF-9E3E-19203218F458}"/>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820B8E71-9CE0-4678-8D58-5A9BE93E551A}"/>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54DE3889-7979-4EAE-A878-9A360717E994}"/>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FAE89E16-766A-4DBD-9100-4DF54C959C8E}"/>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20ED6A9E-C53B-4A60-8B88-34E0478A8F98}"/>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5EF56DBB-DE1A-4080-96AA-00C8A4BBDC79}"/>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77DF12AF-87F2-47AF-A5AB-1098E9B6ACD7}"/>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E880AD7A-8F67-46F9-A913-80AF78F55474}"/>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2EB0AD97-6DA8-4379-9E96-321BDBF60B45}"/>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CF7FEF56-2FF9-44BE-9E5E-7523F4CF9CCB}"/>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2036B09F-C9C9-4B3D-B04C-065F80993432}"/>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42D245D-559A-4D89-AC8B-1DC706F72C3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A4BD433-0C59-4B26-B70B-CA56EC0D8AC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D575C01-1CA3-4915-95B3-E03543FE045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46ABB47-F8DF-4269-B21A-0F59BCB3D53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60D8BCA-A3CC-46C4-B691-1383B6F128D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123825</xdr:rowOff>
    </xdr:from>
    <xdr:to>
      <xdr:col>55</xdr:col>
      <xdr:colOff>50800</xdr:colOff>
      <xdr:row>42</xdr:row>
      <xdr:rowOff>53975</xdr:rowOff>
    </xdr:to>
    <xdr:sp macro="" textlink="">
      <xdr:nvSpPr>
        <xdr:cNvPr id="130" name="楕円 129">
          <a:extLst>
            <a:ext uri="{FF2B5EF4-FFF2-40B4-BE49-F238E27FC236}">
              <a16:creationId xmlns:a16="http://schemas.microsoft.com/office/drawing/2014/main" id="{5DAAFE68-D469-4720-AD2D-85F53BA9A048}"/>
            </a:ext>
          </a:extLst>
        </xdr:cNvPr>
        <xdr:cNvSpPr/>
      </xdr:nvSpPr>
      <xdr:spPr>
        <a:xfrm>
          <a:off x="10426700" y="715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38752</xdr:rowOff>
    </xdr:from>
    <xdr:ext cx="534377" cy="259045"/>
    <xdr:sp macro="" textlink="">
      <xdr:nvSpPr>
        <xdr:cNvPr id="131" name="【道路】&#10;一人当たり延長該当値テキスト">
          <a:extLst>
            <a:ext uri="{FF2B5EF4-FFF2-40B4-BE49-F238E27FC236}">
              <a16:creationId xmlns:a16="http://schemas.microsoft.com/office/drawing/2014/main" id="{C8626382-B97A-457E-8597-90619D96A51D}"/>
            </a:ext>
          </a:extLst>
        </xdr:cNvPr>
        <xdr:cNvSpPr txBox="1"/>
      </xdr:nvSpPr>
      <xdr:spPr>
        <a:xfrm>
          <a:off x="10515600" y="7068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124817</xdr:rowOff>
    </xdr:from>
    <xdr:to>
      <xdr:col>50</xdr:col>
      <xdr:colOff>165100</xdr:colOff>
      <xdr:row>42</xdr:row>
      <xdr:rowOff>54967</xdr:rowOff>
    </xdr:to>
    <xdr:sp macro="" textlink="">
      <xdr:nvSpPr>
        <xdr:cNvPr id="132" name="楕円 131">
          <a:extLst>
            <a:ext uri="{FF2B5EF4-FFF2-40B4-BE49-F238E27FC236}">
              <a16:creationId xmlns:a16="http://schemas.microsoft.com/office/drawing/2014/main" id="{6D9F50C6-A36F-4961-A3C0-1A76E6CB6D05}"/>
            </a:ext>
          </a:extLst>
        </xdr:cNvPr>
        <xdr:cNvSpPr/>
      </xdr:nvSpPr>
      <xdr:spPr>
        <a:xfrm>
          <a:off x="9588500" y="715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3175</xdr:rowOff>
    </xdr:from>
    <xdr:to>
      <xdr:col>55</xdr:col>
      <xdr:colOff>0</xdr:colOff>
      <xdr:row>42</xdr:row>
      <xdr:rowOff>4167</xdr:rowOff>
    </xdr:to>
    <xdr:cxnSp macro="">
      <xdr:nvCxnSpPr>
        <xdr:cNvPr id="133" name="直線コネクタ 132">
          <a:extLst>
            <a:ext uri="{FF2B5EF4-FFF2-40B4-BE49-F238E27FC236}">
              <a16:creationId xmlns:a16="http://schemas.microsoft.com/office/drawing/2014/main" id="{75511DE4-466F-4FE1-AEEE-50691AC4516E}"/>
            </a:ext>
          </a:extLst>
        </xdr:cNvPr>
        <xdr:cNvCxnSpPr/>
      </xdr:nvCxnSpPr>
      <xdr:spPr>
        <a:xfrm flipV="1">
          <a:off x="9639300" y="7204075"/>
          <a:ext cx="838200" cy="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125902</xdr:rowOff>
    </xdr:from>
    <xdr:to>
      <xdr:col>46</xdr:col>
      <xdr:colOff>38100</xdr:colOff>
      <xdr:row>42</xdr:row>
      <xdr:rowOff>56052</xdr:rowOff>
    </xdr:to>
    <xdr:sp macro="" textlink="">
      <xdr:nvSpPr>
        <xdr:cNvPr id="134" name="楕円 133">
          <a:extLst>
            <a:ext uri="{FF2B5EF4-FFF2-40B4-BE49-F238E27FC236}">
              <a16:creationId xmlns:a16="http://schemas.microsoft.com/office/drawing/2014/main" id="{413A6520-21AD-4797-B3C5-D525940DD196}"/>
            </a:ext>
          </a:extLst>
        </xdr:cNvPr>
        <xdr:cNvSpPr/>
      </xdr:nvSpPr>
      <xdr:spPr>
        <a:xfrm>
          <a:off x="8699500" y="715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4167</xdr:rowOff>
    </xdr:from>
    <xdr:to>
      <xdr:col>50</xdr:col>
      <xdr:colOff>114300</xdr:colOff>
      <xdr:row>42</xdr:row>
      <xdr:rowOff>5252</xdr:rowOff>
    </xdr:to>
    <xdr:cxnSp macro="">
      <xdr:nvCxnSpPr>
        <xdr:cNvPr id="135" name="直線コネクタ 134">
          <a:extLst>
            <a:ext uri="{FF2B5EF4-FFF2-40B4-BE49-F238E27FC236}">
              <a16:creationId xmlns:a16="http://schemas.microsoft.com/office/drawing/2014/main" id="{16373B74-17F8-4A70-8F8E-69278467D468}"/>
            </a:ext>
          </a:extLst>
        </xdr:cNvPr>
        <xdr:cNvCxnSpPr/>
      </xdr:nvCxnSpPr>
      <xdr:spPr>
        <a:xfrm flipV="1">
          <a:off x="8750300" y="7205067"/>
          <a:ext cx="889000" cy="1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126907</xdr:rowOff>
    </xdr:from>
    <xdr:to>
      <xdr:col>41</xdr:col>
      <xdr:colOff>101600</xdr:colOff>
      <xdr:row>42</xdr:row>
      <xdr:rowOff>57057</xdr:rowOff>
    </xdr:to>
    <xdr:sp macro="" textlink="">
      <xdr:nvSpPr>
        <xdr:cNvPr id="136" name="楕円 135">
          <a:extLst>
            <a:ext uri="{FF2B5EF4-FFF2-40B4-BE49-F238E27FC236}">
              <a16:creationId xmlns:a16="http://schemas.microsoft.com/office/drawing/2014/main" id="{3FA4F9D3-926C-4354-88C4-D542D2BD2D8E}"/>
            </a:ext>
          </a:extLst>
        </xdr:cNvPr>
        <xdr:cNvSpPr/>
      </xdr:nvSpPr>
      <xdr:spPr>
        <a:xfrm>
          <a:off x="7810500" y="715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5252</xdr:rowOff>
    </xdr:from>
    <xdr:to>
      <xdr:col>45</xdr:col>
      <xdr:colOff>177800</xdr:colOff>
      <xdr:row>42</xdr:row>
      <xdr:rowOff>6257</xdr:rowOff>
    </xdr:to>
    <xdr:cxnSp macro="">
      <xdr:nvCxnSpPr>
        <xdr:cNvPr id="137" name="直線コネクタ 136">
          <a:extLst>
            <a:ext uri="{FF2B5EF4-FFF2-40B4-BE49-F238E27FC236}">
              <a16:creationId xmlns:a16="http://schemas.microsoft.com/office/drawing/2014/main" id="{128F7C5B-3274-4C9A-9F01-8A1951E0E6B5}"/>
            </a:ext>
          </a:extLst>
        </xdr:cNvPr>
        <xdr:cNvCxnSpPr/>
      </xdr:nvCxnSpPr>
      <xdr:spPr>
        <a:xfrm flipV="1">
          <a:off x="7861300" y="7206152"/>
          <a:ext cx="88900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127577</xdr:rowOff>
    </xdr:from>
    <xdr:to>
      <xdr:col>36</xdr:col>
      <xdr:colOff>165100</xdr:colOff>
      <xdr:row>42</xdr:row>
      <xdr:rowOff>57727</xdr:rowOff>
    </xdr:to>
    <xdr:sp macro="" textlink="">
      <xdr:nvSpPr>
        <xdr:cNvPr id="138" name="楕円 137">
          <a:extLst>
            <a:ext uri="{FF2B5EF4-FFF2-40B4-BE49-F238E27FC236}">
              <a16:creationId xmlns:a16="http://schemas.microsoft.com/office/drawing/2014/main" id="{DCB57DC0-6E91-4431-8A5B-024D786F46D2}"/>
            </a:ext>
          </a:extLst>
        </xdr:cNvPr>
        <xdr:cNvSpPr/>
      </xdr:nvSpPr>
      <xdr:spPr>
        <a:xfrm>
          <a:off x="6921500" y="715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6257</xdr:rowOff>
    </xdr:from>
    <xdr:to>
      <xdr:col>41</xdr:col>
      <xdr:colOff>50800</xdr:colOff>
      <xdr:row>42</xdr:row>
      <xdr:rowOff>6927</xdr:rowOff>
    </xdr:to>
    <xdr:cxnSp macro="">
      <xdr:nvCxnSpPr>
        <xdr:cNvPr id="139" name="直線コネクタ 138">
          <a:extLst>
            <a:ext uri="{FF2B5EF4-FFF2-40B4-BE49-F238E27FC236}">
              <a16:creationId xmlns:a16="http://schemas.microsoft.com/office/drawing/2014/main" id="{E0FF6006-B3D6-4EC3-A9C4-6D9FBDC74338}"/>
            </a:ext>
          </a:extLst>
        </xdr:cNvPr>
        <xdr:cNvCxnSpPr/>
      </xdr:nvCxnSpPr>
      <xdr:spPr>
        <a:xfrm flipV="1">
          <a:off x="6972300" y="7207157"/>
          <a:ext cx="889000" cy="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836AF27D-F23F-4E1A-AE76-58965DBACEFF}"/>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03D26E05-9DAD-41EC-8B73-6B732F458245}"/>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92317D6B-FF3F-4CA5-B968-22D57D0529D0}"/>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38D0280F-EA88-422E-BFA5-AB8C47471F65}"/>
            </a:ext>
          </a:extLst>
        </xdr:cNvPr>
        <xdr:cNvSpPr txBox="1"/>
      </xdr:nvSpPr>
      <xdr:spPr>
        <a:xfrm>
          <a:off x="6705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46094</xdr:rowOff>
    </xdr:from>
    <xdr:ext cx="534377" cy="259045"/>
    <xdr:sp macro="" textlink="">
      <xdr:nvSpPr>
        <xdr:cNvPr id="144" name="n_1mainValue【道路】&#10;一人当たり延長">
          <a:extLst>
            <a:ext uri="{FF2B5EF4-FFF2-40B4-BE49-F238E27FC236}">
              <a16:creationId xmlns:a16="http://schemas.microsoft.com/office/drawing/2014/main" id="{44E2E5C4-1A8A-4D20-9532-9216A1C228C9}"/>
            </a:ext>
          </a:extLst>
        </xdr:cNvPr>
        <xdr:cNvSpPr txBox="1"/>
      </xdr:nvSpPr>
      <xdr:spPr>
        <a:xfrm>
          <a:off x="9359411" y="724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47179</xdr:rowOff>
    </xdr:from>
    <xdr:ext cx="534377" cy="259045"/>
    <xdr:sp macro="" textlink="">
      <xdr:nvSpPr>
        <xdr:cNvPr id="145" name="n_2mainValue【道路】&#10;一人当たり延長">
          <a:extLst>
            <a:ext uri="{FF2B5EF4-FFF2-40B4-BE49-F238E27FC236}">
              <a16:creationId xmlns:a16="http://schemas.microsoft.com/office/drawing/2014/main" id="{C897380D-C814-48C5-B4AE-67219CEB3606}"/>
            </a:ext>
          </a:extLst>
        </xdr:cNvPr>
        <xdr:cNvSpPr txBox="1"/>
      </xdr:nvSpPr>
      <xdr:spPr>
        <a:xfrm>
          <a:off x="8483111" y="724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48184</xdr:rowOff>
    </xdr:from>
    <xdr:ext cx="534377" cy="259045"/>
    <xdr:sp macro="" textlink="">
      <xdr:nvSpPr>
        <xdr:cNvPr id="146" name="n_3mainValue【道路】&#10;一人当たり延長">
          <a:extLst>
            <a:ext uri="{FF2B5EF4-FFF2-40B4-BE49-F238E27FC236}">
              <a16:creationId xmlns:a16="http://schemas.microsoft.com/office/drawing/2014/main" id="{4C09BF2C-BD90-4867-9624-5258D529BC77}"/>
            </a:ext>
          </a:extLst>
        </xdr:cNvPr>
        <xdr:cNvSpPr txBox="1"/>
      </xdr:nvSpPr>
      <xdr:spPr>
        <a:xfrm>
          <a:off x="7594111" y="724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48854</xdr:rowOff>
    </xdr:from>
    <xdr:ext cx="534377" cy="259045"/>
    <xdr:sp macro="" textlink="">
      <xdr:nvSpPr>
        <xdr:cNvPr id="147" name="n_4mainValue【道路】&#10;一人当たり延長">
          <a:extLst>
            <a:ext uri="{FF2B5EF4-FFF2-40B4-BE49-F238E27FC236}">
              <a16:creationId xmlns:a16="http://schemas.microsoft.com/office/drawing/2014/main" id="{BAEF6D12-DF93-41D9-A459-BCB64C6E0A77}"/>
            </a:ext>
          </a:extLst>
        </xdr:cNvPr>
        <xdr:cNvSpPr txBox="1"/>
      </xdr:nvSpPr>
      <xdr:spPr>
        <a:xfrm>
          <a:off x="6705111" y="724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439721B-A745-4ECA-B165-0B7629954B5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AA803F60-47B9-4BB0-9663-79A08C3C03E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4546860-7DA4-4B91-B7EB-F1D1D8936F0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AF0BE0B-A47E-4ED8-BF04-BD0831FAB4D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1C462EE-9B13-4785-9650-9393F1AC165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B047F8D3-F1A8-4B41-A258-7C5212E3F2B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5D3FE24-E21C-4572-B7F5-13083EE47B2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AB6A167-8139-40F3-8DF6-355A7236835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58057114-733C-4AC4-B080-7DF6104218C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C10E1AB-8035-4948-B30E-BFFD038E49E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F5D00D7-CF61-4124-80FD-E89D1698DD8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ACA71C6B-4D0D-4FF6-B98E-8022B08DB9E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85C2E296-FE48-485A-97A1-B0337EF2DB3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8B8522B-4D4D-4937-BF2D-63BAA91099D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7EEA2C5-B772-4AD5-8392-4E4F1D4408F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1FF2C46-48DD-4325-986D-628EB0F136F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3B702D48-0F92-4CB8-8668-874A9358231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277D038F-D35D-422A-9BD9-A8851869185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1E2413CB-8AB0-4992-89D1-D4F5D965857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EE7D0DCE-D1FC-4B14-9E5B-74245880091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5820D939-8566-4EF1-8F53-88184CD56D3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5220C930-9A23-46DF-8D9C-13EB29BF626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4A29481-1FBA-43AE-92B0-587A5D254FA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E14A1C58-3360-4948-993F-0650FF7F741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883EAD88-F5FA-4E7B-BED0-69B0F2E0F07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5BFD8654-4674-40BE-98AC-97C6C3EA58C1}"/>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44E37C77-6F02-49E3-A02A-B7C2E5B6933F}"/>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6A7471B2-777C-409A-ABD3-675CCD4189BA}"/>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7807C613-4D43-42A0-AA06-BFB15BB5DC4E}"/>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8EA50919-CB0D-4506-9659-515105A64435}"/>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D27878F7-E650-4B6C-948F-12BFD763154E}"/>
            </a:ext>
          </a:extLst>
        </xdr:cNvPr>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5D26FD7D-F78B-493F-BE9D-481BA6B3AA80}"/>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9C95FCF9-25CE-4F71-B44B-010125CA63E2}"/>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B9F67089-33D7-45C2-9F89-24955892A842}"/>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3100F3CE-8131-4C85-B842-BE9C0700AE41}"/>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6A4AA18F-E06B-4B18-A35A-086F8A10AA7A}"/>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2FDEF23-DD00-48E4-8485-23EFCAB0BB9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8B3EFAC-D78C-452D-B819-C5FECEDA591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5D32369-7C66-40EB-AC08-0181CD351C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29F33D3-2731-444A-B7A8-EA1DF169DD8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3B98BE2-FB9D-4781-B180-6E0209783D5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91259</xdr:rowOff>
    </xdr:from>
    <xdr:to>
      <xdr:col>24</xdr:col>
      <xdr:colOff>114300</xdr:colOff>
      <xdr:row>58</xdr:row>
      <xdr:rowOff>21409</xdr:rowOff>
    </xdr:to>
    <xdr:sp macro="" textlink="">
      <xdr:nvSpPr>
        <xdr:cNvPr id="189" name="楕円 188">
          <a:extLst>
            <a:ext uri="{FF2B5EF4-FFF2-40B4-BE49-F238E27FC236}">
              <a16:creationId xmlns:a16="http://schemas.microsoft.com/office/drawing/2014/main" id="{BB74E957-F3E2-48AC-8241-405C767A02F5}"/>
            </a:ext>
          </a:extLst>
        </xdr:cNvPr>
        <xdr:cNvSpPr/>
      </xdr:nvSpPr>
      <xdr:spPr>
        <a:xfrm>
          <a:off x="4584700" y="986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114136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F38E77F2-A98F-4AFD-8566-D966D905D7CB}"/>
            </a:ext>
          </a:extLst>
        </xdr:cNvPr>
        <xdr:cNvSpPr txBox="1"/>
      </xdr:nvSpPr>
      <xdr:spPr>
        <a:xfrm>
          <a:off x="4673600" y="971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127181</xdr:rowOff>
    </xdr:from>
    <xdr:to>
      <xdr:col>20</xdr:col>
      <xdr:colOff>38100</xdr:colOff>
      <xdr:row>58</xdr:row>
      <xdr:rowOff>57331</xdr:rowOff>
    </xdr:to>
    <xdr:sp macro="" textlink="">
      <xdr:nvSpPr>
        <xdr:cNvPr id="191" name="楕円 190">
          <a:extLst>
            <a:ext uri="{FF2B5EF4-FFF2-40B4-BE49-F238E27FC236}">
              <a16:creationId xmlns:a16="http://schemas.microsoft.com/office/drawing/2014/main" id="{CD272B27-7119-4173-8195-1471D449B303}"/>
            </a:ext>
          </a:extLst>
        </xdr:cNvPr>
        <xdr:cNvSpPr/>
      </xdr:nvSpPr>
      <xdr:spPr>
        <a:xfrm>
          <a:off x="3746500" y="989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142059</xdr:rowOff>
    </xdr:from>
    <xdr:to>
      <xdr:col>24</xdr:col>
      <xdr:colOff>63500</xdr:colOff>
      <xdr:row>58</xdr:row>
      <xdr:rowOff>6531</xdr:rowOff>
    </xdr:to>
    <xdr:cxnSp macro="">
      <xdr:nvCxnSpPr>
        <xdr:cNvPr id="192" name="直線コネクタ 191">
          <a:extLst>
            <a:ext uri="{FF2B5EF4-FFF2-40B4-BE49-F238E27FC236}">
              <a16:creationId xmlns:a16="http://schemas.microsoft.com/office/drawing/2014/main" id="{AEF74916-8D97-4A8F-A01B-C20070697EC5}"/>
            </a:ext>
          </a:extLst>
        </xdr:cNvPr>
        <xdr:cNvCxnSpPr/>
      </xdr:nvCxnSpPr>
      <xdr:spPr>
        <a:xfrm flipV="1">
          <a:off x="3797300" y="9914709"/>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102688</xdr:rowOff>
    </xdr:from>
    <xdr:to>
      <xdr:col>15</xdr:col>
      <xdr:colOff>101600</xdr:colOff>
      <xdr:row>58</xdr:row>
      <xdr:rowOff>32838</xdr:rowOff>
    </xdr:to>
    <xdr:sp macro="" textlink="">
      <xdr:nvSpPr>
        <xdr:cNvPr id="193" name="楕円 192">
          <a:extLst>
            <a:ext uri="{FF2B5EF4-FFF2-40B4-BE49-F238E27FC236}">
              <a16:creationId xmlns:a16="http://schemas.microsoft.com/office/drawing/2014/main" id="{F024A51A-536E-479A-81CA-F14749C24BC6}"/>
            </a:ext>
          </a:extLst>
        </xdr:cNvPr>
        <xdr:cNvSpPr/>
      </xdr:nvSpPr>
      <xdr:spPr>
        <a:xfrm>
          <a:off x="2857500" y="987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153488</xdr:rowOff>
    </xdr:from>
    <xdr:to>
      <xdr:col>19</xdr:col>
      <xdr:colOff>177800</xdr:colOff>
      <xdr:row>58</xdr:row>
      <xdr:rowOff>6531</xdr:rowOff>
    </xdr:to>
    <xdr:cxnSp macro="">
      <xdr:nvCxnSpPr>
        <xdr:cNvPr id="194" name="直線コネクタ 193">
          <a:extLst>
            <a:ext uri="{FF2B5EF4-FFF2-40B4-BE49-F238E27FC236}">
              <a16:creationId xmlns:a16="http://schemas.microsoft.com/office/drawing/2014/main" id="{A56D0D1C-2D46-44AB-83D3-8E173F5FBB51}"/>
            </a:ext>
          </a:extLst>
        </xdr:cNvPr>
        <xdr:cNvCxnSpPr/>
      </xdr:nvCxnSpPr>
      <xdr:spPr>
        <a:xfrm>
          <a:off x="2908300" y="992613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74930</xdr:rowOff>
    </xdr:from>
    <xdr:to>
      <xdr:col>10</xdr:col>
      <xdr:colOff>165100</xdr:colOff>
      <xdr:row>58</xdr:row>
      <xdr:rowOff>5080</xdr:rowOff>
    </xdr:to>
    <xdr:sp macro="" textlink="">
      <xdr:nvSpPr>
        <xdr:cNvPr id="195" name="楕円 194">
          <a:extLst>
            <a:ext uri="{FF2B5EF4-FFF2-40B4-BE49-F238E27FC236}">
              <a16:creationId xmlns:a16="http://schemas.microsoft.com/office/drawing/2014/main" id="{2EDA2B53-1E3C-4977-B0C7-E352F263C259}"/>
            </a:ext>
          </a:extLst>
        </xdr:cNvPr>
        <xdr:cNvSpPr/>
      </xdr:nvSpPr>
      <xdr:spPr>
        <a:xfrm>
          <a:off x="1968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125730</xdr:rowOff>
    </xdr:from>
    <xdr:to>
      <xdr:col>15</xdr:col>
      <xdr:colOff>50800</xdr:colOff>
      <xdr:row>57</xdr:row>
      <xdr:rowOff>153488</xdr:rowOff>
    </xdr:to>
    <xdr:cxnSp macro="">
      <xdr:nvCxnSpPr>
        <xdr:cNvPr id="196" name="直線コネクタ 195">
          <a:extLst>
            <a:ext uri="{FF2B5EF4-FFF2-40B4-BE49-F238E27FC236}">
              <a16:creationId xmlns:a16="http://schemas.microsoft.com/office/drawing/2014/main" id="{25C4F809-0989-4B38-8DAC-59A8B9CA482E}"/>
            </a:ext>
          </a:extLst>
        </xdr:cNvPr>
        <xdr:cNvCxnSpPr/>
      </xdr:nvCxnSpPr>
      <xdr:spPr>
        <a:xfrm>
          <a:off x="2019300" y="989838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48804</xdr:rowOff>
    </xdr:from>
    <xdr:to>
      <xdr:col>6</xdr:col>
      <xdr:colOff>38100</xdr:colOff>
      <xdr:row>57</xdr:row>
      <xdr:rowOff>150404</xdr:rowOff>
    </xdr:to>
    <xdr:sp macro="" textlink="">
      <xdr:nvSpPr>
        <xdr:cNvPr id="197" name="楕円 196">
          <a:extLst>
            <a:ext uri="{FF2B5EF4-FFF2-40B4-BE49-F238E27FC236}">
              <a16:creationId xmlns:a16="http://schemas.microsoft.com/office/drawing/2014/main" id="{D43632ED-19EF-4C9F-9933-250D91825736}"/>
            </a:ext>
          </a:extLst>
        </xdr:cNvPr>
        <xdr:cNvSpPr/>
      </xdr:nvSpPr>
      <xdr:spPr>
        <a:xfrm>
          <a:off x="1079500" y="982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99604</xdr:rowOff>
    </xdr:from>
    <xdr:to>
      <xdr:col>10</xdr:col>
      <xdr:colOff>114300</xdr:colOff>
      <xdr:row>57</xdr:row>
      <xdr:rowOff>125730</xdr:rowOff>
    </xdr:to>
    <xdr:cxnSp macro="">
      <xdr:nvCxnSpPr>
        <xdr:cNvPr id="198" name="直線コネクタ 197">
          <a:extLst>
            <a:ext uri="{FF2B5EF4-FFF2-40B4-BE49-F238E27FC236}">
              <a16:creationId xmlns:a16="http://schemas.microsoft.com/office/drawing/2014/main" id="{48D59869-0D9C-4C80-A7C6-EC5FE75FC482}"/>
            </a:ext>
          </a:extLst>
        </xdr:cNvPr>
        <xdr:cNvCxnSpPr/>
      </xdr:nvCxnSpPr>
      <xdr:spPr>
        <a:xfrm>
          <a:off x="1130300" y="987225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499835D8-C6C1-48CA-BCAA-F332FAFC01C7}"/>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6407B67-B691-4D13-BFDB-BBFE1B6B2859}"/>
            </a:ext>
          </a:extLst>
        </xdr:cNvPr>
        <xdr:cNvSpPr txBox="1"/>
      </xdr:nvSpPr>
      <xdr:spPr>
        <a:xfrm>
          <a:off x="2705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3A6A136F-4F5A-43A8-A858-7D48A6B0D3CE}"/>
            </a:ext>
          </a:extLst>
        </xdr:cNvPr>
        <xdr:cNvSpPr txBox="1"/>
      </xdr:nvSpPr>
      <xdr:spPr>
        <a:xfrm>
          <a:off x="1816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5B1DB8B0-172C-4DB4-A04C-3853E87CA37C}"/>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73858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A2E0EE74-597B-4A76-B145-1DAF07E5D845}"/>
            </a:ext>
          </a:extLst>
        </xdr:cNvPr>
        <xdr:cNvSpPr txBox="1"/>
      </xdr:nvSpPr>
      <xdr:spPr>
        <a:xfrm>
          <a:off x="3582044" y="967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49365</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1E584D2-3535-41D2-82B2-9F50D936A08B}"/>
            </a:ext>
          </a:extLst>
        </xdr:cNvPr>
        <xdr:cNvSpPr txBox="1"/>
      </xdr:nvSpPr>
      <xdr:spPr>
        <a:xfrm>
          <a:off x="2705744" y="965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21607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43E86AF-A582-4281-8C7A-4D2AF17EDB24}"/>
            </a:ext>
          </a:extLst>
        </xdr:cNvPr>
        <xdr:cNvSpPr txBox="1"/>
      </xdr:nvSpPr>
      <xdr:spPr>
        <a:xfrm>
          <a:off x="18167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166931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D3AD660E-B985-4D99-86B4-37F8610037AF}"/>
            </a:ext>
          </a:extLst>
        </xdr:cNvPr>
        <xdr:cNvSpPr txBox="1"/>
      </xdr:nvSpPr>
      <xdr:spPr>
        <a:xfrm>
          <a:off x="927744" y="9596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8BB8AF9-3CBC-4CA4-82B1-59C1E63BABF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DBC70D3-0BCE-4B67-A183-76147B939C8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A8EA57C-936D-44B8-82E7-1980C5A539A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93E1BC1-84D6-49AE-9B21-A0D604AFF49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D39B2459-E16F-45F6-967D-528BC84CA66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D84BF4C-E87F-496C-B35C-1C69BF5DEC3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4A2495E-817A-4E20-B4F9-F334B272C71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1666787-0E35-4D2F-8FD9-FE3067E53C2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B7DB6CA-0E85-43D6-9180-C23D611413E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E0633CF-0E03-402E-9CEC-B51005F2F82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44512E6-D53D-411C-8217-AF43ED7644D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A4786FB7-8B82-4A7A-94BE-43612269B7A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2431A1D-E3A8-44FF-B175-DCB5DBD7D53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B343650B-F2DA-45A3-B9D1-24651054641D}"/>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B245D17A-245A-45ED-A11E-06DA146AC68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8C6BE534-105F-4D06-BAC4-2799B2BBE873}"/>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76C8EAB-AA43-4E2C-9238-EED64AA9032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256B09AF-0AED-49D6-A1FE-1D1ECE35E18E}"/>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4671245-A451-40BC-83F7-2CE647DDFE2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A80B20DA-DE3D-4960-BE9B-0FBC877629C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6A17AC7-3116-41C2-9851-8FD2C669400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FB06987-8065-4BBE-8F46-BC33D0FB737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FEEA98A3-BE12-486B-A4A3-63B4A0076B0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D2E1D197-4C1B-45EF-B20C-2A6ADC211419}"/>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6983A632-073E-4011-9E50-4D421268F5AA}"/>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607127AB-7877-4E67-8088-139D26501D3D}"/>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FF6F006-8CF4-4157-8859-AC5CAA252BFB}"/>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C781C054-476A-4820-A4C5-76229402FB8B}"/>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4506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1A285337-A146-491B-9D1E-312D4C410C1C}"/>
            </a:ext>
          </a:extLst>
        </xdr:cNvPr>
        <xdr:cNvSpPr txBox="1"/>
      </xdr:nvSpPr>
      <xdr:spPr>
        <a:xfrm>
          <a:off x="10515600" y="10634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A03DFEBC-3E39-4D78-B05C-69D9C38EE7AE}"/>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0DDCC469-2A37-4B16-B7F7-53C4F8348871}"/>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3E3962FD-228F-4BA6-8538-EC2AE79D4C1C}"/>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4DDAC36F-E4FA-407E-9A7E-AEDE223DB29C}"/>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6520CA58-D915-4B36-A5E6-E4086AF3B97E}"/>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1D38A13-D5CA-471E-A1E5-353B4F55C2D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D6D25CD-0A54-4061-9561-3FA88AFFFCA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BBF6404-5668-406A-9444-A59887E20E8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2E1B0F5-689B-4D43-BCD6-0F1F77CA210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A235846-D8FA-4440-8152-C66F0B6A505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164752</xdr:rowOff>
    </xdr:from>
    <xdr:to>
      <xdr:col>55</xdr:col>
      <xdr:colOff>50800</xdr:colOff>
      <xdr:row>62</xdr:row>
      <xdr:rowOff>94902</xdr:rowOff>
    </xdr:to>
    <xdr:sp macro="" textlink="">
      <xdr:nvSpPr>
        <xdr:cNvPr id="246" name="楕円 245">
          <a:extLst>
            <a:ext uri="{FF2B5EF4-FFF2-40B4-BE49-F238E27FC236}">
              <a16:creationId xmlns:a16="http://schemas.microsoft.com/office/drawing/2014/main" id="{EC34C0A9-2B1E-48BD-B5A6-6B196D2F15EB}"/>
            </a:ext>
          </a:extLst>
        </xdr:cNvPr>
        <xdr:cNvSpPr/>
      </xdr:nvSpPr>
      <xdr:spPr>
        <a:xfrm>
          <a:off x="10426700" y="1062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16179</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6E1C1DA3-5099-4702-81FF-EE6E4DE44512}"/>
            </a:ext>
          </a:extLst>
        </xdr:cNvPr>
        <xdr:cNvSpPr txBox="1"/>
      </xdr:nvSpPr>
      <xdr:spPr>
        <a:xfrm>
          <a:off x="10515600" y="10474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42737</xdr:rowOff>
    </xdr:from>
    <xdr:to>
      <xdr:col>50</xdr:col>
      <xdr:colOff>165100</xdr:colOff>
      <xdr:row>62</xdr:row>
      <xdr:rowOff>144337</xdr:rowOff>
    </xdr:to>
    <xdr:sp macro="" textlink="">
      <xdr:nvSpPr>
        <xdr:cNvPr id="248" name="楕円 247">
          <a:extLst>
            <a:ext uri="{FF2B5EF4-FFF2-40B4-BE49-F238E27FC236}">
              <a16:creationId xmlns:a16="http://schemas.microsoft.com/office/drawing/2014/main" id="{697A7803-3330-4BA2-80F5-AE64849C6169}"/>
            </a:ext>
          </a:extLst>
        </xdr:cNvPr>
        <xdr:cNvSpPr/>
      </xdr:nvSpPr>
      <xdr:spPr>
        <a:xfrm>
          <a:off x="9588500" y="1067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44102</xdr:rowOff>
    </xdr:from>
    <xdr:to>
      <xdr:col>55</xdr:col>
      <xdr:colOff>0</xdr:colOff>
      <xdr:row>62</xdr:row>
      <xdr:rowOff>93537</xdr:rowOff>
    </xdr:to>
    <xdr:cxnSp macro="">
      <xdr:nvCxnSpPr>
        <xdr:cNvPr id="249" name="直線コネクタ 248">
          <a:extLst>
            <a:ext uri="{FF2B5EF4-FFF2-40B4-BE49-F238E27FC236}">
              <a16:creationId xmlns:a16="http://schemas.microsoft.com/office/drawing/2014/main" id="{CAAFF89E-AEF9-4DE1-8472-9FF02A7D7244}"/>
            </a:ext>
          </a:extLst>
        </xdr:cNvPr>
        <xdr:cNvCxnSpPr/>
      </xdr:nvCxnSpPr>
      <xdr:spPr>
        <a:xfrm flipV="1">
          <a:off x="9639300" y="10674002"/>
          <a:ext cx="838200" cy="4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54231</xdr:rowOff>
    </xdr:from>
    <xdr:to>
      <xdr:col>46</xdr:col>
      <xdr:colOff>38100</xdr:colOff>
      <xdr:row>62</xdr:row>
      <xdr:rowOff>155831</xdr:rowOff>
    </xdr:to>
    <xdr:sp macro="" textlink="">
      <xdr:nvSpPr>
        <xdr:cNvPr id="250" name="楕円 249">
          <a:extLst>
            <a:ext uri="{FF2B5EF4-FFF2-40B4-BE49-F238E27FC236}">
              <a16:creationId xmlns:a16="http://schemas.microsoft.com/office/drawing/2014/main" id="{63EB50CB-373A-4A40-8F22-605C29FFDED1}"/>
            </a:ext>
          </a:extLst>
        </xdr:cNvPr>
        <xdr:cNvSpPr/>
      </xdr:nvSpPr>
      <xdr:spPr>
        <a:xfrm>
          <a:off x="8699500" y="1068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93537</xdr:rowOff>
    </xdr:from>
    <xdr:to>
      <xdr:col>50</xdr:col>
      <xdr:colOff>114300</xdr:colOff>
      <xdr:row>62</xdr:row>
      <xdr:rowOff>105031</xdr:rowOff>
    </xdr:to>
    <xdr:cxnSp macro="">
      <xdr:nvCxnSpPr>
        <xdr:cNvPr id="251" name="直線コネクタ 250">
          <a:extLst>
            <a:ext uri="{FF2B5EF4-FFF2-40B4-BE49-F238E27FC236}">
              <a16:creationId xmlns:a16="http://schemas.microsoft.com/office/drawing/2014/main" id="{36D77181-5B4D-4851-864E-CE694B5C2714}"/>
            </a:ext>
          </a:extLst>
        </xdr:cNvPr>
        <xdr:cNvCxnSpPr/>
      </xdr:nvCxnSpPr>
      <xdr:spPr>
        <a:xfrm flipV="1">
          <a:off x="8750300" y="10723437"/>
          <a:ext cx="889000" cy="11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63845</xdr:rowOff>
    </xdr:from>
    <xdr:to>
      <xdr:col>41</xdr:col>
      <xdr:colOff>101600</xdr:colOff>
      <xdr:row>62</xdr:row>
      <xdr:rowOff>165445</xdr:rowOff>
    </xdr:to>
    <xdr:sp macro="" textlink="">
      <xdr:nvSpPr>
        <xdr:cNvPr id="252" name="楕円 251">
          <a:extLst>
            <a:ext uri="{FF2B5EF4-FFF2-40B4-BE49-F238E27FC236}">
              <a16:creationId xmlns:a16="http://schemas.microsoft.com/office/drawing/2014/main" id="{11D98AD2-2780-43DF-8D29-43CF4E23580D}"/>
            </a:ext>
          </a:extLst>
        </xdr:cNvPr>
        <xdr:cNvSpPr/>
      </xdr:nvSpPr>
      <xdr:spPr>
        <a:xfrm>
          <a:off x="7810500" y="1069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105031</xdr:rowOff>
    </xdr:from>
    <xdr:to>
      <xdr:col>45</xdr:col>
      <xdr:colOff>177800</xdr:colOff>
      <xdr:row>62</xdr:row>
      <xdr:rowOff>114645</xdr:rowOff>
    </xdr:to>
    <xdr:cxnSp macro="">
      <xdr:nvCxnSpPr>
        <xdr:cNvPr id="253" name="直線コネクタ 252">
          <a:extLst>
            <a:ext uri="{FF2B5EF4-FFF2-40B4-BE49-F238E27FC236}">
              <a16:creationId xmlns:a16="http://schemas.microsoft.com/office/drawing/2014/main" id="{567C2A07-9985-4779-B4A7-469137E4D916}"/>
            </a:ext>
          </a:extLst>
        </xdr:cNvPr>
        <xdr:cNvCxnSpPr/>
      </xdr:nvCxnSpPr>
      <xdr:spPr>
        <a:xfrm flipV="1">
          <a:off x="7861300" y="10734931"/>
          <a:ext cx="889000" cy="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70265</xdr:rowOff>
    </xdr:from>
    <xdr:to>
      <xdr:col>36</xdr:col>
      <xdr:colOff>165100</xdr:colOff>
      <xdr:row>63</xdr:row>
      <xdr:rowOff>415</xdr:rowOff>
    </xdr:to>
    <xdr:sp macro="" textlink="">
      <xdr:nvSpPr>
        <xdr:cNvPr id="254" name="楕円 253">
          <a:extLst>
            <a:ext uri="{FF2B5EF4-FFF2-40B4-BE49-F238E27FC236}">
              <a16:creationId xmlns:a16="http://schemas.microsoft.com/office/drawing/2014/main" id="{37309922-3C15-4B95-826B-073A5A8DFD2D}"/>
            </a:ext>
          </a:extLst>
        </xdr:cNvPr>
        <xdr:cNvSpPr/>
      </xdr:nvSpPr>
      <xdr:spPr>
        <a:xfrm>
          <a:off x="6921500" y="1070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114645</xdr:rowOff>
    </xdr:from>
    <xdr:to>
      <xdr:col>41</xdr:col>
      <xdr:colOff>50800</xdr:colOff>
      <xdr:row>62</xdr:row>
      <xdr:rowOff>121065</xdr:rowOff>
    </xdr:to>
    <xdr:cxnSp macro="">
      <xdr:nvCxnSpPr>
        <xdr:cNvPr id="255" name="直線コネクタ 254">
          <a:extLst>
            <a:ext uri="{FF2B5EF4-FFF2-40B4-BE49-F238E27FC236}">
              <a16:creationId xmlns:a16="http://schemas.microsoft.com/office/drawing/2014/main" id="{ED86ED4B-1F93-4176-8A58-D413AEF864AF}"/>
            </a:ext>
          </a:extLst>
        </xdr:cNvPr>
        <xdr:cNvCxnSpPr/>
      </xdr:nvCxnSpPr>
      <xdr:spPr>
        <a:xfrm flipV="1">
          <a:off x="6972300" y="10744545"/>
          <a:ext cx="889000" cy="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427FA4D-E6CD-4028-91C9-DF3C8DAD869C}"/>
            </a:ext>
          </a:extLst>
        </xdr:cNvPr>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CCBBE698-83CA-4DDE-9119-B4B753DE1F88}"/>
            </a:ext>
          </a:extLst>
        </xdr:cNvPr>
        <xdr:cNvSpPr txBox="1"/>
      </xdr:nvSpPr>
      <xdr:spPr>
        <a:xfrm>
          <a:off x="84507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BB8DE47C-3403-467E-AC76-7A69D4F515E5}"/>
            </a:ext>
          </a:extLst>
        </xdr:cNvPr>
        <xdr:cNvSpPr txBox="1"/>
      </xdr:nvSpPr>
      <xdr:spPr>
        <a:xfrm>
          <a:off x="7561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29292A4-9542-4CD7-9F81-827C13E8441D}"/>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135464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C6A18A15-7B51-4E45-AB9E-5D380C65F990}"/>
            </a:ext>
          </a:extLst>
        </xdr:cNvPr>
        <xdr:cNvSpPr txBox="1"/>
      </xdr:nvSpPr>
      <xdr:spPr>
        <a:xfrm>
          <a:off x="9327095" y="10765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146958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A7A392C8-190D-42EE-A692-D056B0FF20CB}"/>
            </a:ext>
          </a:extLst>
        </xdr:cNvPr>
        <xdr:cNvSpPr txBox="1"/>
      </xdr:nvSpPr>
      <xdr:spPr>
        <a:xfrm>
          <a:off x="8450795" y="10776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156572</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864CE4E1-BC8C-4094-ABA7-17ECC5C6AEB8}"/>
            </a:ext>
          </a:extLst>
        </xdr:cNvPr>
        <xdr:cNvSpPr txBox="1"/>
      </xdr:nvSpPr>
      <xdr:spPr>
        <a:xfrm>
          <a:off x="7561795" y="10786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162992</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F47F9096-5725-4ADF-A743-6B13F3698F3D}"/>
            </a:ext>
          </a:extLst>
        </xdr:cNvPr>
        <xdr:cNvSpPr txBox="1"/>
      </xdr:nvSpPr>
      <xdr:spPr>
        <a:xfrm>
          <a:off x="6672795" y="10792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D288FE8-0B84-4164-A258-57B16CCED03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8CE01AD-79CB-473A-BEF5-74FF975C83C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343B980-BF58-44B3-87B3-E37AC287375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57C88CA-0B18-46E0-BA67-F7995A32D97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D831AA8-BDE3-4CDA-B4E3-1974DCB6B4B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5A03ABB-7FE1-4B18-9292-A4206FB1398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C908A474-F703-4C2F-96B7-5B48436FB14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528AD81-6C79-40DA-9BF5-1BF6B863457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0C68A93-4A45-49CF-BC96-A6156887762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73B23B9-1907-4A27-B7AF-00B83AAE012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0875C55-35E0-4F9A-AF13-DA2A26D7874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907C54ED-DF98-416D-8FCA-9862D93B2DD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4B29E3A1-3F07-41FB-9389-EC751E19EDC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ECF1015-E5FE-4C26-AD47-336FDE0F57A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6DDD3C36-0B42-4547-BB56-00A971636FB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15494ED-63A1-4DAC-B194-D9846CB69D7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263AD40-BFEA-4BEC-B059-C0017560FC4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CFFCCF0-172F-447B-85C7-81F827FCCD5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C51A46B7-08E7-47C1-99FC-4BB5E58F8AA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6E3B8EB-24C5-4356-8938-3A37D836364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FD1E627E-F5AA-4ECE-A213-A93DE9D8E70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AAA00C0-BF86-4EA3-80C2-77B40FDB520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BA93ABC7-6495-495D-A9E3-C2640AD8D1C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DA63F43C-8273-48C2-B771-78B8AC9474C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37083DEC-657E-4ACB-95B0-6E0914EE1C66}"/>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84408D07-5261-4E04-9AD8-BC5D49E1703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AEE3DC79-563F-4D7B-BFE4-51516299DF1D}"/>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97BCE813-C6AA-40CE-B9D1-590BC5A25E17}"/>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12430229-9E10-49C8-854C-47C166F68F28}"/>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CD9563F7-3A2A-42F4-8612-183A51261FF5}"/>
            </a:ext>
          </a:extLst>
        </xdr:cNvPr>
        <xdr:cNvSpPr txBox="1"/>
      </xdr:nvSpPr>
      <xdr:spPr>
        <a:xfrm>
          <a:off x="4673600" y="1420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3E51B656-31B3-4F0F-B1EB-DF9060E73F5E}"/>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ACE7503A-D6B1-42FF-8FA1-226CC06DED5B}"/>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23545CC1-15B0-4303-A1C4-09B07410C058}"/>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32612E80-DC8B-4E80-BF56-092335F5A31E}"/>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08DD30C9-ACEC-472A-961C-F8E1859D659C}"/>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44F04D5-ED4C-41F5-A767-080BC38E51E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12B133E-1911-4220-A6C4-0728E6A36A0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2D59340-290C-45C0-93D2-B0B37BC8C2D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AA5AFD0-C218-4334-BEC1-0B019998478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EB3194D-74D2-4C01-9C01-6EE8953F1EA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151130</xdr:rowOff>
    </xdr:from>
    <xdr:to>
      <xdr:col>24</xdr:col>
      <xdr:colOff>114300</xdr:colOff>
      <xdr:row>82</xdr:row>
      <xdr:rowOff>81280</xdr:rowOff>
    </xdr:to>
    <xdr:sp macro="" textlink="">
      <xdr:nvSpPr>
        <xdr:cNvPr id="304" name="楕円 303">
          <a:extLst>
            <a:ext uri="{FF2B5EF4-FFF2-40B4-BE49-F238E27FC236}">
              <a16:creationId xmlns:a16="http://schemas.microsoft.com/office/drawing/2014/main" id="{C23AF3CB-ECA4-4A72-97FF-65AFE9ADA7D0}"/>
            </a:ext>
          </a:extLst>
        </xdr:cNvPr>
        <xdr:cNvSpPr/>
      </xdr:nvSpPr>
      <xdr:spPr>
        <a:xfrm>
          <a:off x="45847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2557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DC85F92E-A29A-4894-86D9-FCE09D9BB7B0}"/>
            </a:ext>
          </a:extLst>
        </xdr:cNvPr>
        <xdr:cNvSpPr txBox="1"/>
      </xdr:nvSpPr>
      <xdr:spPr>
        <a:xfrm>
          <a:off x="4673600"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133986</xdr:rowOff>
    </xdr:from>
    <xdr:to>
      <xdr:col>20</xdr:col>
      <xdr:colOff>38100</xdr:colOff>
      <xdr:row>82</xdr:row>
      <xdr:rowOff>64136</xdr:rowOff>
    </xdr:to>
    <xdr:sp macro="" textlink="">
      <xdr:nvSpPr>
        <xdr:cNvPr id="306" name="楕円 305">
          <a:extLst>
            <a:ext uri="{FF2B5EF4-FFF2-40B4-BE49-F238E27FC236}">
              <a16:creationId xmlns:a16="http://schemas.microsoft.com/office/drawing/2014/main" id="{1443E5BA-9DC1-4D17-A6EB-6C98778D995B}"/>
            </a:ext>
          </a:extLst>
        </xdr:cNvPr>
        <xdr:cNvSpPr/>
      </xdr:nvSpPr>
      <xdr:spPr>
        <a:xfrm>
          <a:off x="3746500" y="1402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13336</xdr:rowOff>
    </xdr:from>
    <xdr:to>
      <xdr:col>24</xdr:col>
      <xdr:colOff>63500</xdr:colOff>
      <xdr:row>82</xdr:row>
      <xdr:rowOff>30480</xdr:rowOff>
    </xdr:to>
    <xdr:cxnSp macro="">
      <xdr:nvCxnSpPr>
        <xdr:cNvPr id="307" name="直線コネクタ 306">
          <a:extLst>
            <a:ext uri="{FF2B5EF4-FFF2-40B4-BE49-F238E27FC236}">
              <a16:creationId xmlns:a16="http://schemas.microsoft.com/office/drawing/2014/main" id="{D1D831C4-AED2-497B-9CA3-5CBE12C22A25}"/>
            </a:ext>
          </a:extLst>
        </xdr:cNvPr>
        <xdr:cNvCxnSpPr/>
      </xdr:nvCxnSpPr>
      <xdr:spPr>
        <a:xfrm>
          <a:off x="3797300" y="14072236"/>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88264</xdr:rowOff>
    </xdr:from>
    <xdr:to>
      <xdr:col>15</xdr:col>
      <xdr:colOff>101600</xdr:colOff>
      <xdr:row>82</xdr:row>
      <xdr:rowOff>18414</xdr:rowOff>
    </xdr:to>
    <xdr:sp macro="" textlink="">
      <xdr:nvSpPr>
        <xdr:cNvPr id="308" name="楕円 307">
          <a:extLst>
            <a:ext uri="{FF2B5EF4-FFF2-40B4-BE49-F238E27FC236}">
              <a16:creationId xmlns:a16="http://schemas.microsoft.com/office/drawing/2014/main" id="{B703C462-2B06-4831-8E0A-359FC58C06DA}"/>
            </a:ext>
          </a:extLst>
        </xdr:cNvPr>
        <xdr:cNvSpPr/>
      </xdr:nvSpPr>
      <xdr:spPr>
        <a:xfrm>
          <a:off x="2857500" y="1397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139064</xdr:rowOff>
    </xdr:from>
    <xdr:to>
      <xdr:col>19</xdr:col>
      <xdr:colOff>177800</xdr:colOff>
      <xdr:row>82</xdr:row>
      <xdr:rowOff>13336</xdr:rowOff>
    </xdr:to>
    <xdr:cxnSp macro="">
      <xdr:nvCxnSpPr>
        <xdr:cNvPr id="309" name="直線コネクタ 308">
          <a:extLst>
            <a:ext uri="{FF2B5EF4-FFF2-40B4-BE49-F238E27FC236}">
              <a16:creationId xmlns:a16="http://schemas.microsoft.com/office/drawing/2014/main" id="{4E8A4BC3-77AD-4ABE-A493-84DCF6E65F17}"/>
            </a:ext>
          </a:extLst>
        </xdr:cNvPr>
        <xdr:cNvCxnSpPr/>
      </xdr:nvCxnSpPr>
      <xdr:spPr>
        <a:xfrm>
          <a:off x="2908300" y="1402651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44450</xdr:rowOff>
    </xdr:from>
    <xdr:to>
      <xdr:col>10</xdr:col>
      <xdr:colOff>165100</xdr:colOff>
      <xdr:row>81</xdr:row>
      <xdr:rowOff>146050</xdr:rowOff>
    </xdr:to>
    <xdr:sp macro="" textlink="">
      <xdr:nvSpPr>
        <xdr:cNvPr id="310" name="楕円 309">
          <a:extLst>
            <a:ext uri="{FF2B5EF4-FFF2-40B4-BE49-F238E27FC236}">
              <a16:creationId xmlns:a16="http://schemas.microsoft.com/office/drawing/2014/main" id="{427C0615-7A0A-4944-9BD8-57FC3E17AB12}"/>
            </a:ext>
          </a:extLst>
        </xdr:cNvPr>
        <xdr:cNvSpPr/>
      </xdr:nvSpPr>
      <xdr:spPr>
        <a:xfrm>
          <a:off x="1968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95250</xdr:rowOff>
    </xdr:from>
    <xdr:to>
      <xdr:col>15</xdr:col>
      <xdr:colOff>50800</xdr:colOff>
      <xdr:row>81</xdr:row>
      <xdr:rowOff>139064</xdr:rowOff>
    </xdr:to>
    <xdr:cxnSp macro="">
      <xdr:nvCxnSpPr>
        <xdr:cNvPr id="311" name="直線コネクタ 310">
          <a:extLst>
            <a:ext uri="{FF2B5EF4-FFF2-40B4-BE49-F238E27FC236}">
              <a16:creationId xmlns:a16="http://schemas.microsoft.com/office/drawing/2014/main" id="{305EAB69-2BD9-456E-AFA8-1FB4B4D8C054}"/>
            </a:ext>
          </a:extLst>
        </xdr:cNvPr>
        <xdr:cNvCxnSpPr/>
      </xdr:nvCxnSpPr>
      <xdr:spPr>
        <a:xfrm>
          <a:off x="2019300" y="13982700"/>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84455</xdr:rowOff>
    </xdr:from>
    <xdr:to>
      <xdr:col>6</xdr:col>
      <xdr:colOff>38100</xdr:colOff>
      <xdr:row>82</xdr:row>
      <xdr:rowOff>14605</xdr:rowOff>
    </xdr:to>
    <xdr:sp macro="" textlink="">
      <xdr:nvSpPr>
        <xdr:cNvPr id="312" name="楕円 311">
          <a:extLst>
            <a:ext uri="{FF2B5EF4-FFF2-40B4-BE49-F238E27FC236}">
              <a16:creationId xmlns:a16="http://schemas.microsoft.com/office/drawing/2014/main" id="{0C07B482-73B3-4C40-B906-07C04C9BEEC0}"/>
            </a:ext>
          </a:extLst>
        </xdr:cNvPr>
        <xdr:cNvSpPr/>
      </xdr:nvSpPr>
      <xdr:spPr>
        <a:xfrm>
          <a:off x="1079500" y="1397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95250</xdr:rowOff>
    </xdr:from>
    <xdr:to>
      <xdr:col>10</xdr:col>
      <xdr:colOff>114300</xdr:colOff>
      <xdr:row>81</xdr:row>
      <xdr:rowOff>135255</xdr:rowOff>
    </xdr:to>
    <xdr:cxnSp macro="">
      <xdr:nvCxnSpPr>
        <xdr:cNvPr id="313" name="直線コネクタ 312">
          <a:extLst>
            <a:ext uri="{FF2B5EF4-FFF2-40B4-BE49-F238E27FC236}">
              <a16:creationId xmlns:a16="http://schemas.microsoft.com/office/drawing/2014/main" id="{95074979-8A55-4EBF-905F-134348BD2DCD}"/>
            </a:ext>
          </a:extLst>
        </xdr:cNvPr>
        <xdr:cNvCxnSpPr/>
      </xdr:nvCxnSpPr>
      <xdr:spPr>
        <a:xfrm flipV="1">
          <a:off x="1130300" y="139827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314" name="n_1aveValue【公営住宅】&#10;有形固定資産減価償却率">
          <a:extLst>
            <a:ext uri="{FF2B5EF4-FFF2-40B4-BE49-F238E27FC236}">
              <a16:creationId xmlns:a16="http://schemas.microsoft.com/office/drawing/2014/main" id="{9E715916-2AAD-4367-A352-20C5C922E232}"/>
            </a:ext>
          </a:extLst>
        </xdr:cNvPr>
        <xdr:cNvSpPr txBox="1"/>
      </xdr:nvSpPr>
      <xdr:spPr>
        <a:xfrm>
          <a:off x="3582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15" name="n_2aveValue【公営住宅】&#10;有形固定資産減価償却率">
          <a:extLst>
            <a:ext uri="{FF2B5EF4-FFF2-40B4-BE49-F238E27FC236}">
              <a16:creationId xmlns:a16="http://schemas.microsoft.com/office/drawing/2014/main" id="{E5983476-4F2E-4B13-8834-9F567451E77A}"/>
            </a:ext>
          </a:extLst>
        </xdr:cNvPr>
        <xdr:cNvSpPr txBox="1"/>
      </xdr:nvSpPr>
      <xdr:spPr>
        <a:xfrm>
          <a:off x="2705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16" name="n_3aveValue【公営住宅】&#10;有形固定資産減価償却率">
          <a:extLst>
            <a:ext uri="{FF2B5EF4-FFF2-40B4-BE49-F238E27FC236}">
              <a16:creationId xmlns:a16="http://schemas.microsoft.com/office/drawing/2014/main" id="{35C908D9-A1EE-4F7F-A643-B3BB9A1E78F9}"/>
            </a:ext>
          </a:extLst>
        </xdr:cNvPr>
        <xdr:cNvSpPr txBox="1"/>
      </xdr:nvSpPr>
      <xdr:spPr>
        <a:xfrm>
          <a:off x="1816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7" name="n_4aveValue【公営住宅】&#10;有形固定資産減価償却率">
          <a:extLst>
            <a:ext uri="{FF2B5EF4-FFF2-40B4-BE49-F238E27FC236}">
              <a16:creationId xmlns:a16="http://schemas.microsoft.com/office/drawing/2014/main" id="{9E217F9D-3707-4936-86DC-A5433EED01B5}"/>
            </a:ext>
          </a:extLst>
        </xdr:cNvPr>
        <xdr:cNvSpPr txBox="1"/>
      </xdr:nvSpPr>
      <xdr:spPr>
        <a:xfrm>
          <a:off x="927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80663</xdr:rowOff>
    </xdr:from>
    <xdr:ext cx="405111" cy="259045"/>
    <xdr:sp macro="" textlink="">
      <xdr:nvSpPr>
        <xdr:cNvPr id="318" name="n_1mainValue【公営住宅】&#10;有形固定資産減価償却率">
          <a:extLst>
            <a:ext uri="{FF2B5EF4-FFF2-40B4-BE49-F238E27FC236}">
              <a16:creationId xmlns:a16="http://schemas.microsoft.com/office/drawing/2014/main" id="{437A60DB-7FED-4235-81A9-C5B92EE1859F}"/>
            </a:ext>
          </a:extLst>
        </xdr:cNvPr>
        <xdr:cNvSpPr txBox="1"/>
      </xdr:nvSpPr>
      <xdr:spPr>
        <a:xfrm>
          <a:off x="35820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34941</xdr:rowOff>
    </xdr:from>
    <xdr:ext cx="405111" cy="259045"/>
    <xdr:sp macro="" textlink="">
      <xdr:nvSpPr>
        <xdr:cNvPr id="319" name="n_2mainValue【公営住宅】&#10;有形固定資産減価償却率">
          <a:extLst>
            <a:ext uri="{FF2B5EF4-FFF2-40B4-BE49-F238E27FC236}">
              <a16:creationId xmlns:a16="http://schemas.microsoft.com/office/drawing/2014/main" id="{1FC3BE6B-8AC2-4E5A-B6F7-1172CD49870C}"/>
            </a:ext>
          </a:extLst>
        </xdr:cNvPr>
        <xdr:cNvSpPr txBox="1"/>
      </xdr:nvSpPr>
      <xdr:spPr>
        <a:xfrm>
          <a:off x="27057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320" name="n_3mainValue【公営住宅】&#10;有形固定資産減価償却率">
          <a:extLst>
            <a:ext uri="{FF2B5EF4-FFF2-40B4-BE49-F238E27FC236}">
              <a16:creationId xmlns:a16="http://schemas.microsoft.com/office/drawing/2014/main" id="{211DCD7D-66C2-44BB-83CD-A05487E8BA24}"/>
            </a:ext>
          </a:extLst>
        </xdr:cNvPr>
        <xdr:cNvSpPr txBox="1"/>
      </xdr:nvSpPr>
      <xdr:spPr>
        <a:xfrm>
          <a:off x="1816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31132</xdr:rowOff>
    </xdr:from>
    <xdr:ext cx="405111" cy="259045"/>
    <xdr:sp macro="" textlink="">
      <xdr:nvSpPr>
        <xdr:cNvPr id="321" name="n_4mainValue【公営住宅】&#10;有形固定資産減価償却率">
          <a:extLst>
            <a:ext uri="{FF2B5EF4-FFF2-40B4-BE49-F238E27FC236}">
              <a16:creationId xmlns:a16="http://schemas.microsoft.com/office/drawing/2014/main" id="{868F3354-35DC-4000-8818-55CC12FDE8AE}"/>
            </a:ext>
          </a:extLst>
        </xdr:cNvPr>
        <xdr:cNvSpPr txBox="1"/>
      </xdr:nvSpPr>
      <xdr:spPr>
        <a:xfrm>
          <a:off x="927744" y="1374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1D792FD-617F-41B5-8032-D9FA0DA8F18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316235E6-74CD-441A-9E46-6702DAB0722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F2382C1-9660-4AE2-99A9-B6EAC766059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D2E4EE9-667C-4845-BB45-BB1E3CEF8E9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9D1D92E-9E2F-49B2-9E36-E1E0B4B35D8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538BE90-AE75-4CE3-9F68-0F65F17227F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20D58FE-4F6C-4B76-AEE5-2FECA03E3E6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4882F9E-F370-4E5E-89A6-19D58579ED7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15018FD-D670-4C47-BFAB-F730FB28F3C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E197712-B32A-49D6-AE0D-6E452F76D2E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C8F3FA83-0BD7-40EA-8915-9AC828574E27}"/>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56BA8E6D-D6E7-41E7-BB7C-9AC6CB65AB5E}"/>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826B7AF5-3DE3-494B-B292-7F8BEEEC754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21BFB1C0-F594-47D5-B7D3-29346DEA32E5}"/>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E0D86617-2B86-4D45-BF54-8EDE2CDB1C5F}"/>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295096D1-0E78-4E8A-9375-F1EBDD553EF4}"/>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688886C2-ED07-42CC-9585-026B6DD7291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094087BC-DBB2-49C8-A309-27FF71FF049A}"/>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8FDBB7AA-3DD2-4C8F-B138-8334E88205C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B4414608-CE83-4F21-A128-9F9CE0547F2D}"/>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1D8EEFEF-EFD2-4B8F-90E7-4B68026E9C64}"/>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EF8D1996-A9AD-4E57-B538-7A435420A740}"/>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C3D610E5-8774-4320-8C56-0EB06BA30F83}"/>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B87B4C44-423F-4BFA-AF20-81E7EA0CD90F}"/>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B9584AC5-7C49-4662-8F6A-2FDA1AD23F15}"/>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AF05D3ED-4E93-4494-BEC0-83FED3F5D70A}"/>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B99E9FE3-9FA1-4CEA-AA3E-68F417893779}"/>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80149E14-E3AD-49F7-9363-49FE0CB17136}"/>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47C5DCA6-9B73-4190-8A2A-1512682EC3AF}"/>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FAA6AC63-2D9D-4F04-869E-064B30099881}"/>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893F2B69-967C-48CB-BDA1-4487228CFD2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8BDD266-D9CC-4927-B15C-A177932D52B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B2DF74B-8613-4332-AFBC-135FF9BF854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5A51D7C-F5A5-4B23-B1FF-DE73A8C730D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6049FBD-BDF7-40C4-B4C8-406A089EE36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100285</xdr:rowOff>
    </xdr:from>
    <xdr:to>
      <xdr:col>55</xdr:col>
      <xdr:colOff>50800</xdr:colOff>
      <xdr:row>85</xdr:row>
      <xdr:rowOff>30435</xdr:rowOff>
    </xdr:to>
    <xdr:sp macro="" textlink="">
      <xdr:nvSpPr>
        <xdr:cNvPr id="357" name="楕円 356">
          <a:extLst>
            <a:ext uri="{FF2B5EF4-FFF2-40B4-BE49-F238E27FC236}">
              <a16:creationId xmlns:a16="http://schemas.microsoft.com/office/drawing/2014/main" id="{9B918852-4B43-49F0-B9E5-96496EB6C400}"/>
            </a:ext>
          </a:extLst>
        </xdr:cNvPr>
        <xdr:cNvSpPr/>
      </xdr:nvSpPr>
      <xdr:spPr>
        <a:xfrm>
          <a:off x="10426700" y="1450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15212</xdr:rowOff>
    </xdr:from>
    <xdr:ext cx="469744" cy="259045"/>
    <xdr:sp macro="" textlink="">
      <xdr:nvSpPr>
        <xdr:cNvPr id="358" name="【公営住宅】&#10;一人当たり面積該当値テキスト">
          <a:extLst>
            <a:ext uri="{FF2B5EF4-FFF2-40B4-BE49-F238E27FC236}">
              <a16:creationId xmlns:a16="http://schemas.microsoft.com/office/drawing/2014/main" id="{1DC2396F-0B11-4240-99BD-7060C4A62CA3}"/>
            </a:ext>
          </a:extLst>
        </xdr:cNvPr>
        <xdr:cNvSpPr txBox="1"/>
      </xdr:nvSpPr>
      <xdr:spPr>
        <a:xfrm>
          <a:off x="10515600" y="1441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103543</xdr:rowOff>
    </xdr:from>
    <xdr:to>
      <xdr:col>50</xdr:col>
      <xdr:colOff>165100</xdr:colOff>
      <xdr:row>85</xdr:row>
      <xdr:rowOff>33693</xdr:rowOff>
    </xdr:to>
    <xdr:sp macro="" textlink="">
      <xdr:nvSpPr>
        <xdr:cNvPr id="359" name="楕円 358">
          <a:extLst>
            <a:ext uri="{FF2B5EF4-FFF2-40B4-BE49-F238E27FC236}">
              <a16:creationId xmlns:a16="http://schemas.microsoft.com/office/drawing/2014/main" id="{568BE6D4-BE50-456E-AB72-60537E8E6B45}"/>
            </a:ext>
          </a:extLst>
        </xdr:cNvPr>
        <xdr:cNvSpPr/>
      </xdr:nvSpPr>
      <xdr:spPr>
        <a:xfrm>
          <a:off x="9588500" y="1450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151085</xdr:rowOff>
    </xdr:from>
    <xdr:to>
      <xdr:col>55</xdr:col>
      <xdr:colOff>0</xdr:colOff>
      <xdr:row>84</xdr:row>
      <xdr:rowOff>154343</xdr:rowOff>
    </xdr:to>
    <xdr:cxnSp macro="">
      <xdr:nvCxnSpPr>
        <xdr:cNvPr id="360" name="直線コネクタ 359">
          <a:extLst>
            <a:ext uri="{FF2B5EF4-FFF2-40B4-BE49-F238E27FC236}">
              <a16:creationId xmlns:a16="http://schemas.microsoft.com/office/drawing/2014/main" id="{B56BFCB0-E3B0-4787-BA23-C9C9390E22F6}"/>
            </a:ext>
          </a:extLst>
        </xdr:cNvPr>
        <xdr:cNvCxnSpPr/>
      </xdr:nvCxnSpPr>
      <xdr:spPr>
        <a:xfrm flipV="1">
          <a:off x="9639300" y="14552885"/>
          <a:ext cx="838200" cy="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107144</xdr:rowOff>
    </xdr:from>
    <xdr:to>
      <xdr:col>46</xdr:col>
      <xdr:colOff>38100</xdr:colOff>
      <xdr:row>85</xdr:row>
      <xdr:rowOff>37294</xdr:rowOff>
    </xdr:to>
    <xdr:sp macro="" textlink="">
      <xdr:nvSpPr>
        <xdr:cNvPr id="361" name="楕円 360">
          <a:extLst>
            <a:ext uri="{FF2B5EF4-FFF2-40B4-BE49-F238E27FC236}">
              <a16:creationId xmlns:a16="http://schemas.microsoft.com/office/drawing/2014/main" id="{AA805913-51AF-44F6-8399-7A59B197E316}"/>
            </a:ext>
          </a:extLst>
        </xdr:cNvPr>
        <xdr:cNvSpPr/>
      </xdr:nvSpPr>
      <xdr:spPr>
        <a:xfrm>
          <a:off x="8699500" y="1450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154343</xdr:rowOff>
    </xdr:from>
    <xdr:to>
      <xdr:col>50</xdr:col>
      <xdr:colOff>114300</xdr:colOff>
      <xdr:row>84</xdr:row>
      <xdr:rowOff>157944</xdr:rowOff>
    </xdr:to>
    <xdr:cxnSp macro="">
      <xdr:nvCxnSpPr>
        <xdr:cNvPr id="362" name="直線コネクタ 361">
          <a:extLst>
            <a:ext uri="{FF2B5EF4-FFF2-40B4-BE49-F238E27FC236}">
              <a16:creationId xmlns:a16="http://schemas.microsoft.com/office/drawing/2014/main" id="{BFF60607-E7F5-42C6-B2E1-528F87D74545}"/>
            </a:ext>
          </a:extLst>
        </xdr:cNvPr>
        <xdr:cNvCxnSpPr/>
      </xdr:nvCxnSpPr>
      <xdr:spPr>
        <a:xfrm flipV="1">
          <a:off x="8750300" y="14556143"/>
          <a:ext cx="889000" cy="3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110458</xdr:rowOff>
    </xdr:from>
    <xdr:to>
      <xdr:col>41</xdr:col>
      <xdr:colOff>101600</xdr:colOff>
      <xdr:row>85</xdr:row>
      <xdr:rowOff>40608</xdr:rowOff>
    </xdr:to>
    <xdr:sp macro="" textlink="">
      <xdr:nvSpPr>
        <xdr:cNvPr id="363" name="楕円 362">
          <a:extLst>
            <a:ext uri="{FF2B5EF4-FFF2-40B4-BE49-F238E27FC236}">
              <a16:creationId xmlns:a16="http://schemas.microsoft.com/office/drawing/2014/main" id="{33249E47-BC3F-468F-84F5-D0397BA649B2}"/>
            </a:ext>
          </a:extLst>
        </xdr:cNvPr>
        <xdr:cNvSpPr/>
      </xdr:nvSpPr>
      <xdr:spPr>
        <a:xfrm>
          <a:off x="7810500" y="1451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157944</xdr:rowOff>
    </xdr:from>
    <xdr:to>
      <xdr:col>45</xdr:col>
      <xdr:colOff>177800</xdr:colOff>
      <xdr:row>84</xdr:row>
      <xdr:rowOff>161258</xdr:rowOff>
    </xdr:to>
    <xdr:cxnSp macro="">
      <xdr:nvCxnSpPr>
        <xdr:cNvPr id="364" name="直線コネクタ 363">
          <a:extLst>
            <a:ext uri="{FF2B5EF4-FFF2-40B4-BE49-F238E27FC236}">
              <a16:creationId xmlns:a16="http://schemas.microsoft.com/office/drawing/2014/main" id="{72B6C8C2-BCA4-4543-8CF3-CA317140FAD8}"/>
            </a:ext>
          </a:extLst>
        </xdr:cNvPr>
        <xdr:cNvCxnSpPr/>
      </xdr:nvCxnSpPr>
      <xdr:spPr>
        <a:xfrm flipV="1">
          <a:off x="7861300" y="14559744"/>
          <a:ext cx="889000" cy="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112688</xdr:rowOff>
    </xdr:from>
    <xdr:to>
      <xdr:col>36</xdr:col>
      <xdr:colOff>165100</xdr:colOff>
      <xdr:row>85</xdr:row>
      <xdr:rowOff>42838</xdr:rowOff>
    </xdr:to>
    <xdr:sp macro="" textlink="">
      <xdr:nvSpPr>
        <xdr:cNvPr id="365" name="楕円 364">
          <a:extLst>
            <a:ext uri="{FF2B5EF4-FFF2-40B4-BE49-F238E27FC236}">
              <a16:creationId xmlns:a16="http://schemas.microsoft.com/office/drawing/2014/main" id="{041F7ED6-2C83-41BA-8415-409EEB4845F5}"/>
            </a:ext>
          </a:extLst>
        </xdr:cNvPr>
        <xdr:cNvSpPr/>
      </xdr:nvSpPr>
      <xdr:spPr>
        <a:xfrm>
          <a:off x="6921500" y="1451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161258</xdr:rowOff>
    </xdr:from>
    <xdr:to>
      <xdr:col>41</xdr:col>
      <xdr:colOff>50800</xdr:colOff>
      <xdr:row>84</xdr:row>
      <xdr:rowOff>163488</xdr:rowOff>
    </xdr:to>
    <xdr:cxnSp macro="">
      <xdr:nvCxnSpPr>
        <xdr:cNvPr id="366" name="直線コネクタ 365">
          <a:extLst>
            <a:ext uri="{FF2B5EF4-FFF2-40B4-BE49-F238E27FC236}">
              <a16:creationId xmlns:a16="http://schemas.microsoft.com/office/drawing/2014/main" id="{21B2F507-BE56-44B2-B7DF-8E9CE9A40AA5}"/>
            </a:ext>
          </a:extLst>
        </xdr:cNvPr>
        <xdr:cNvCxnSpPr/>
      </xdr:nvCxnSpPr>
      <xdr:spPr>
        <a:xfrm flipV="1">
          <a:off x="6972300" y="14563058"/>
          <a:ext cx="889000" cy="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E6B625FD-75FD-4EB2-A236-CB439CECF25E}"/>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3E90635B-C2CF-45D6-8CCE-CFB704B9A1A9}"/>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7AF62CC6-9753-4DB9-8966-A240B7CC79D0}"/>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A7DB37BD-4E1C-47E8-8EB0-BA228A9F3D77}"/>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24820</xdr:rowOff>
    </xdr:from>
    <xdr:ext cx="469744" cy="259045"/>
    <xdr:sp macro="" textlink="">
      <xdr:nvSpPr>
        <xdr:cNvPr id="371" name="n_1mainValue【公営住宅】&#10;一人当たり面積">
          <a:extLst>
            <a:ext uri="{FF2B5EF4-FFF2-40B4-BE49-F238E27FC236}">
              <a16:creationId xmlns:a16="http://schemas.microsoft.com/office/drawing/2014/main" id="{12BE0B5C-9695-4E60-A44C-D7A0F64ED5A2}"/>
            </a:ext>
          </a:extLst>
        </xdr:cNvPr>
        <xdr:cNvSpPr txBox="1"/>
      </xdr:nvSpPr>
      <xdr:spPr>
        <a:xfrm>
          <a:off x="9391727" y="1459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28421</xdr:rowOff>
    </xdr:from>
    <xdr:ext cx="469744" cy="259045"/>
    <xdr:sp macro="" textlink="">
      <xdr:nvSpPr>
        <xdr:cNvPr id="372" name="n_2mainValue【公営住宅】&#10;一人当たり面積">
          <a:extLst>
            <a:ext uri="{FF2B5EF4-FFF2-40B4-BE49-F238E27FC236}">
              <a16:creationId xmlns:a16="http://schemas.microsoft.com/office/drawing/2014/main" id="{4708EE27-E4DD-44F2-8892-3EFFE4D21FC1}"/>
            </a:ext>
          </a:extLst>
        </xdr:cNvPr>
        <xdr:cNvSpPr txBox="1"/>
      </xdr:nvSpPr>
      <xdr:spPr>
        <a:xfrm>
          <a:off x="8515427" y="1460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31735</xdr:rowOff>
    </xdr:from>
    <xdr:ext cx="469744" cy="259045"/>
    <xdr:sp macro="" textlink="">
      <xdr:nvSpPr>
        <xdr:cNvPr id="373" name="n_3mainValue【公営住宅】&#10;一人当たり面積">
          <a:extLst>
            <a:ext uri="{FF2B5EF4-FFF2-40B4-BE49-F238E27FC236}">
              <a16:creationId xmlns:a16="http://schemas.microsoft.com/office/drawing/2014/main" id="{C63AC38E-3220-4C1A-9833-192932335916}"/>
            </a:ext>
          </a:extLst>
        </xdr:cNvPr>
        <xdr:cNvSpPr txBox="1"/>
      </xdr:nvSpPr>
      <xdr:spPr>
        <a:xfrm>
          <a:off x="7626427" y="1460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33965</xdr:rowOff>
    </xdr:from>
    <xdr:ext cx="469744" cy="259045"/>
    <xdr:sp macro="" textlink="">
      <xdr:nvSpPr>
        <xdr:cNvPr id="374" name="n_4mainValue【公営住宅】&#10;一人当たり面積">
          <a:extLst>
            <a:ext uri="{FF2B5EF4-FFF2-40B4-BE49-F238E27FC236}">
              <a16:creationId xmlns:a16="http://schemas.microsoft.com/office/drawing/2014/main" id="{B7721F1F-BBF5-4EE1-9A2B-7F02EEC46E0D}"/>
            </a:ext>
          </a:extLst>
        </xdr:cNvPr>
        <xdr:cNvSpPr txBox="1"/>
      </xdr:nvSpPr>
      <xdr:spPr>
        <a:xfrm>
          <a:off x="6737427" y="1460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87F52C2-7262-4A2A-B57C-10BEA083362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37C19361-B408-49D2-942D-FB560717498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E5B02368-E54B-4646-8CA5-D821F848AD5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753F90F1-11B6-4D5C-8E84-C3B8A98E19A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F2133169-B582-46BB-AE8D-01693F1F244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5AF5092F-68CD-472D-958C-8BCE651EB34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B7CDFCBA-94CC-407C-9415-FCC22D18E50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A128544C-7AEA-4AAD-8508-63973A7EF60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B0B77114-62E0-48E4-A93C-1E75C325C6B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B9C2D67B-5985-4F8F-BE9A-C021CB7F123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8508D632-A5A1-464C-85C0-327634ECDFB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13C4219E-CAF9-44FE-98A2-779F285599D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9D1A3076-2883-446E-90FA-2619FD92951D}"/>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F6AF15B8-DF4B-4325-8D50-094F91488D2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6C05550A-2272-4427-961C-36E2E4227DA2}"/>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BAF2E75A-EF51-4F6E-845C-FF76B9565146}"/>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50C6E177-7895-497B-A506-A8E8C77A2298}"/>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C3809B40-F4DB-4922-A07C-551B55A8D628}"/>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E2984EFA-F1EA-4FF0-A51E-BDF471C4408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F76F1931-F99B-4EE1-9EB1-28FA75EBA8E2}"/>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3990F616-B623-489D-AA8F-E5A3268E51C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6B764AB1-32B4-4397-9A71-E865262B0D3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38D4A0A3-77A3-428E-AC7F-A5F25234892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D22F8121-ACF8-4D9D-B06B-CAB9103BE74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0ABE8C04-1ACC-4B58-8107-FCE803CE012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109</xdr:row>
      <xdr:rowOff>7620</xdr:rowOff>
    </xdr:to>
    <xdr:cxnSp macro="">
      <xdr:nvCxnSpPr>
        <xdr:cNvPr id="400" name="直線コネクタ 399">
          <a:extLst>
            <a:ext uri="{FF2B5EF4-FFF2-40B4-BE49-F238E27FC236}">
              <a16:creationId xmlns:a16="http://schemas.microsoft.com/office/drawing/2014/main" id="{32D191C8-8AB0-4A29-89F7-7F5681A6C7C4}"/>
            </a:ext>
          </a:extLst>
        </xdr:cNvPr>
        <xdr:cNvCxnSpPr/>
      </xdr:nvCxnSpPr>
      <xdr:spPr>
        <a:xfrm flipV="1">
          <a:off x="4634865" y="17191808"/>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11447</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FF6E16AD-251E-4CA8-9309-8B8304FE402F}"/>
            </a:ext>
          </a:extLst>
        </xdr:cNvPr>
        <xdr:cNvSpPr txBox="1"/>
      </xdr:nvSpPr>
      <xdr:spPr>
        <a:xfrm>
          <a:off x="4673600" y="186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7620</xdr:rowOff>
    </xdr:from>
    <xdr:to>
      <xdr:col>24</xdr:col>
      <xdr:colOff>152400</xdr:colOff>
      <xdr:row>109</xdr:row>
      <xdr:rowOff>7620</xdr:rowOff>
    </xdr:to>
    <xdr:cxnSp macro="">
      <xdr:nvCxnSpPr>
        <xdr:cNvPr id="402" name="直線コネクタ 401">
          <a:extLst>
            <a:ext uri="{FF2B5EF4-FFF2-40B4-BE49-F238E27FC236}">
              <a16:creationId xmlns:a16="http://schemas.microsoft.com/office/drawing/2014/main" id="{19563D32-BB0A-44CC-A7D1-3F34F074D26F}"/>
            </a:ext>
          </a:extLst>
        </xdr:cNvPr>
        <xdr:cNvCxnSpPr/>
      </xdr:nvCxnSpPr>
      <xdr:spPr>
        <a:xfrm>
          <a:off x="4546600" y="1869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F7C71827-3BD0-41A3-8957-4B09263A86D0}"/>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4" name="直線コネクタ 403">
          <a:extLst>
            <a:ext uri="{FF2B5EF4-FFF2-40B4-BE49-F238E27FC236}">
              <a16:creationId xmlns:a16="http://schemas.microsoft.com/office/drawing/2014/main" id="{1F7381E7-59F6-426B-B562-9FD2C0DA5FED}"/>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61340</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54F50E40-C997-4FF1-B9FA-5A49039737F8}"/>
            </a:ext>
          </a:extLst>
        </xdr:cNvPr>
        <xdr:cNvSpPr txBox="1"/>
      </xdr:nvSpPr>
      <xdr:spPr>
        <a:xfrm>
          <a:off x="4673600" y="1789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38463</xdr:rowOff>
    </xdr:from>
    <xdr:to>
      <xdr:col>24</xdr:col>
      <xdr:colOff>114300</xdr:colOff>
      <xdr:row>105</xdr:row>
      <xdr:rowOff>140063</xdr:rowOff>
    </xdr:to>
    <xdr:sp macro="" textlink="">
      <xdr:nvSpPr>
        <xdr:cNvPr id="406" name="フローチャート: 判断 405">
          <a:extLst>
            <a:ext uri="{FF2B5EF4-FFF2-40B4-BE49-F238E27FC236}">
              <a16:creationId xmlns:a16="http://schemas.microsoft.com/office/drawing/2014/main" id="{0B31128A-C3CC-481F-BA7A-70E9D8605619}"/>
            </a:ext>
          </a:extLst>
        </xdr:cNvPr>
        <xdr:cNvSpPr/>
      </xdr:nvSpPr>
      <xdr:spPr>
        <a:xfrm>
          <a:off x="4584700" y="1804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7" name="フローチャート: 判断 406">
          <a:extLst>
            <a:ext uri="{FF2B5EF4-FFF2-40B4-BE49-F238E27FC236}">
              <a16:creationId xmlns:a16="http://schemas.microsoft.com/office/drawing/2014/main" id="{16C4B2B6-45C7-4C62-9966-D955A8D054AC}"/>
            </a:ext>
          </a:extLst>
        </xdr:cNvPr>
        <xdr:cNvSpPr/>
      </xdr:nvSpPr>
      <xdr:spPr>
        <a:xfrm>
          <a:off x="3746500" y="1801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134801</xdr:rowOff>
    </xdr:from>
    <xdr:to>
      <xdr:col>15</xdr:col>
      <xdr:colOff>101600</xdr:colOff>
      <xdr:row>105</xdr:row>
      <xdr:rowOff>64951</xdr:rowOff>
    </xdr:to>
    <xdr:sp macro="" textlink="">
      <xdr:nvSpPr>
        <xdr:cNvPr id="408" name="フローチャート: 判断 407">
          <a:extLst>
            <a:ext uri="{FF2B5EF4-FFF2-40B4-BE49-F238E27FC236}">
              <a16:creationId xmlns:a16="http://schemas.microsoft.com/office/drawing/2014/main" id="{411E2A7B-856C-4694-A2C5-AD060D035428}"/>
            </a:ext>
          </a:extLst>
        </xdr:cNvPr>
        <xdr:cNvSpPr/>
      </xdr:nvSpPr>
      <xdr:spPr>
        <a:xfrm>
          <a:off x="2857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141332</xdr:rowOff>
    </xdr:from>
    <xdr:to>
      <xdr:col>10</xdr:col>
      <xdr:colOff>165100</xdr:colOff>
      <xdr:row>105</xdr:row>
      <xdr:rowOff>71482</xdr:rowOff>
    </xdr:to>
    <xdr:sp macro="" textlink="">
      <xdr:nvSpPr>
        <xdr:cNvPr id="409" name="フローチャート: 判断 408">
          <a:extLst>
            <a:ext uri="{FF2B5EF4-FFF2-40B4-BE49-F238E27FC236}">
              <a16:creationId xmlns:a16="http://schemas.microsoft.com/office/drawing/2014/main" id="{FC1BCD13-CD21-4FA8-BC3B-07B053005362}"/>
            </a:ext>
          </a:extLst>
        </xdr:cNvPr>
        <xdr:cNvSpPr/>
      </xdr:nvSpPr>
      <xdr:spPr>
        <a:xfrm>
          <a:off x="1968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123371</xdr:rowOff>
    </xdr:from>
    <xdr:to>
      <xdr:col>6</xdr:col>
      <xdr:colOff>38100</xdr:colOff>
      <xdr:row>106</xdr:row>
      <xdr:rowOff>53521</xdr:rowOff>
    </xdr:to>
    <xdr:sp macro="" textlink="">
      <xdr:nvSpPr>
        <xdr:cNvPr id="410" name="フローチャート: 判断 409">
          <a:extLst>
            <a:ext uri="{FF2B5EF4-FFF2-40B4-BE49-F238E27FC236}">
              <a16:creationId xmlns:a16="http://schemas.microsoft.com/office/drawing/2014/main" id="{EE215CB2-2913-4850-8448-EAF92A6BFC4A}"/>
            </a:ext>
          </a:extLst>
        </xdr:cNvPr>
        <xdr:cNvSpPr/>
      </xdr:nvSpPr>
      <xdr:spPr>
        <a:xfrm>
          <a:off x="10795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BAD3C0E5-A283-4B35-9933-1DB678EB42D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C39EE87E-EDC8-451B-AD25-9D3A7F3EB9C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9C09015-893F-4F65-8718-874127B453D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13E5046-D0E7-42A4-9B8F-1A00A4649D5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832CFC1-8289-4703-85D6-3782EE1C098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85816</xdr:rowOff>
    </xdr:from>
    <xdr:to>
      <xdr:col>24</xdr:col>
      <xdr:colOff>114300</xdr:colOff>
      <xdr:row>106</xdr:row>
      <xdr:rowOff>15966</xdr:rowOff>
    </xdr:to>
    <xdr:sp macro="" textlink="">
      <xdr:nvSpPr>
        <xdr:cNvPr id="416" name="楕円 415">
          <a:extLst>
            <a:ext uri="{FF2B5EF4-FFF2-40B4-BE49-F238E27FC236}">
              <a16:creationId xmlns:a16="http://schemas.microsoft.com/office/drawing/2014/main" id="{F71DD28B-7478-4C85-874E-85024F016DE0}"/>
            </a:ext>
          </a:extLst>
        </xdr:cNvPr>
        <xdr:cNvSpPr/>
      </xdr:nvSpPr>
      <xdr:spPr>
        <a:xfrm>
          <a:off x="45847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64243</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9AC4EE75-0362-46CF-A9C0-CA668ACCAF31}"/>
            </a:ext>
          </a:extLst>
        </xdr:cNvPr>
        <xdr:cNvSpPr txBox="1"/>
      </xdr:nvSpPr>
      <xdr:spPr>
        <a:xfrm>
          <a:off x="4673600" y="1806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71120</xdr:rowOff>
    </xdr:from>
    <xdr:to>
      <xdr:col>20</xdr:col>
      <xdr:colOff>38100</xdr:colOff>
      <xdr:row>106</xdr:row>
      <xdr:rowOff>1270</xdr:rowOff>
    </xdr:to>
    <xdr:sp macro="" textlink="">
      <xdr:nvSpPr>
        <xdr:cNvPr id="418" name="楕円 417">
          <a:extLst>
            <a:ext uri="{FF2B5EF4-FFF2-40B4-BE49-F238E27FC236}">
              <a16:creationId xmlns:a16="http://schemas.microsoft.com/office/drawing/2014/main" id="{49E06DE3-941F-4B43-BCA3-539C388B815B}"/>
            </a:ext>
          </a:extLst>
        </xdr:cNvPr>
        <xdr:cNvSpPr/>
      </xdr:nvSpPr>
      <xdr:spPr>
        <a:xfrm>
          <a:off x="3746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121920</xdr:rowOff>
    </xdr:from>
    <xdr:to>
      <xdr:col>24</xdr:col>
      <xdr:colOff>63500</xdr:colOff>
      <xdr:row>105</xdr:row>
      <xdr:rowOff>136616</xdr:rowOff>
    </xdr:to>
    <xdr:cxnSp macro="">
      <xdr:nvCxnSpPr>
        <xdr:cNvPr id="419" name="直線コネクタ 418">
          <a:extLst>
            <a:ext uri="{FF2B5EF4-FFF2-40B4-BE49-F238E27FC236}">
              <a16:creationId xmlns:a16="http://schemas.microsoft.com/office/drawing/2014/main" id="{9D2CB4FA-272C-4E88-B12D-1F8C2A247635}"/>
            </a:ext>
          </a:extLst>
        </xdr:cNvPr>
        <xdr:cNvCxnSpPr/>
      </xdr:nvCxnSpPr>
      <xdr:spPr>
        <a:xfrm>
          <a:off x="3797300" y="18124170"/>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41729</xdr:rowOff>
    </xdr:from>
    <xdr:to>
      <xdr:col>15</xdr:col>
      <xdr:colOff>101600</xdr:colOff>
      <xdr:row>105</xdr:row>
      <xdr:rowOff>143329</xdr:rowOff>
    </xdr:to>
    <xdr:sp macro="" textlink="">
      <xdr:nvSpPr>
        <xdr:cNvPr id="420" name="楕円 419">
          <a:extLst>
            <a:ext uri="{FF2B5EF4-FFF2-40B4-BE49-F238E27FC236}">
              <a16:creationId xmlns:a16="http://schemas.microsoft.com/office/drawing/2014/main" id="{C712E6D6-7B5F-4083-8777-52139AE3CFC5}"/>
            </a:ext>
          </a:extLst>
        </xdr:cNvPr>
        <xdr:cNvSpPr/>
      </xdr:nvSpPr>
      <xdr:spPr>
        <a:xfrm>
          <a:off x="2857500" y="1804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92529</xdr:rowOff>
    </xdr:from>
    <xdr:to>
      <xdr:col>19</xdr:col>
      <xdr:colOff>177800</xdr:colOff>
      <xdr:row>105</xdr:row>
      <xdr:rowOff>121920</xdr:rowOff>
    </xdr:to>
    <xdr:cxnSp macro="">
      <xdr:nvCxnSpPr>
        <xdr:cNvPr id="421" name="直線コネクタ 420">
          <a:extLst>
            <a:ext uri="{FF2B5EF4-FFF2-40B4-BE49-F238E27FC236}">
              <a16:creationId xmlns:a16="http://schemas.microsoft.com/office/drawing/2014/main" id="{9BDBA79A-EA47-41EB-B2CB-B49E93638251}"/>
            </a:ext>
          </a:extLst>
        </xdr:cNvPr>
        <xdr:cNvCxnSpPr/>
      </xdr:nvCxnSpPr>
      <xdr:spPr>
        <a:xfrm>
          <a:off x="2908300" y="1809477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53158</xdr:rowOff>
    </xdr:from>
    <xdr:to>
      <xdr:col>10</xdr:col>
      <xdr:colOff>165100</xdr:colOff>
      <xdr:row>105</xdr:row>
      <xdr:rowOff>154758</xdr:rowOff>
    </xdr:to>
    <xdr:sp macro="" textlink="">
      <xdr:nvSpPr>
        <xdr:cNvPr id="422" name="楕円 421">
          <a:extLst>
            <a:ext uri="{FF2B5EF4-FFF2-40B4-BE49-F238E27FC236}">
              <a16:creationId xmlns:a16="http://schemas.microsoft.com/office/drawing/2014/main" id="{9FC76B7E-9E9F-4520-83AB-5619BFD905BB}"/>
            </a:ext>
          </a:extLst>
        </xdr:cNvPr>
        <xdr:cNvSpPr/>
      </xdr:nvSpPr>
      <xdr:spPr>
        <a:xfrm>
          <a:off x="1968500" y="180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92529</xdr:rowOff>
    </xdr:from>
    <xdr:to>
      <xdr:col>15</xdr:col>
      <xdr:colOff>50800</xdr:colOff>
      <xdr:row>105</xdr:row>
      <xdr:rowOff>103958</xdr:rowOff>
    </xdr:to>
    <xdr:cxnSp macro="">
      <xdr:nvCxnSpPr>
        <xdr:cNvPr id="423" name="直線コネクタ 422">
          <a:extLst>
            <a:ext uri="{FF2B5EF4-FFF2-40B4-BE49-F238E27FC236}">
              <a16:creationId xmlns:a16="http://schemas.microsoft.com/office/drawing/2014/main" id="{B95AE397-A57D-4837-B3F8-25F6C6EFF769}"/>
            </a:ext>
          </a:extLst>
        </xdr:cNvPr>
        <xdr:cNvCxnSpPr/>
      </xdr:nvCxnSpPr>
      <xdr:spPr>
        <a:xfrm flipV="1">
          <a:off x="2019300" y="18094779"/>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25400</xdr:rowOff>
    </xdr:from>
    <xdr:to>
      <xdr:col>6</xdr:col>
      <xdr:colOff>38100</xdr:colOff>
      <xdr:row>105</xdr:row>
      <xdr:rowOff>127000</xdr:rowOff>
    </xdr:to>
    <xdr:sp macro="" textlink="">
      <xdr:nvSpPr>
        <xdr:cNvPr id="424" name="楕円 423">
          <a:extLst>
            <a:ext uri="{FF2B5EF4-FFF2-40B4-BE49-F238E27FC236}">
              <a16:creationId xmlns:a16="http://schemas.microsoft.com/office/drawing/2014/main" id="{F61E65DC-474C-4EF8-BAE3-C31D4037DF5F}"/>
            </a:ext>
          </a:extLst>
        </xdr:cNvPr>
        <xdr:cNvSpPr/>
      </xdr:nvSpPr>
      <xdr:spPr>
        <a:xfrm>
          <a:off x="1079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76200</xdr:rowOff>
    </xdr:from>
    <xdr:to>
      <xdr:col>10</xdr:col>
      <xdr:colOff>114300</xdr:colOff>
      <xdr:row>105</xdr:row>
      <xdr:rowOff>103958</xdr:rowOff>
    </xdr:to>
    <xdr:cxnSp macro="">
      <xdr:nvCxnSpPr>
        <xdr:cNvPr id="425" name="直線コネクタ 424">
          <a:extLst>
            <a:ext uri="{FF2B5EF4-FFF2-40B4-BE49-F238E27FC236}">
              <a16:creationId xmlns:a16="http://schemas.microsoft.com/office/drawing/2014/main" id="{D0916327-CE53-48E0-8887-5F8263287A0E}"/>
            </a:ext>
          </a:extLst>
        </xdr:cNvPr>
        <xdr:cNvCxnSpPr/>
      </xdr:nvCxnSpPr>
      <xdr:spPr>
        <a:xfrm>
          <a:off x="1130300" y="1807845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133729</xdr:rowOff>
    </xdr:from>
    <xdr:ext cx="405111" cy="259045"/>
    <xdr:sp macro="" textlink="">
      <xdr:nvSpPr>
        <xdr:cNvPr id="426" name="n_1aveValue【港湾・漁港】&#10;有形固定資産減価償却率">
          <a:extLst>
            <a:ext uri="{FF2B5EF4-FFF2-40B4-BE49-F238E27FC236}">
              <a16:creationId xmlns:a16="http://schemas.microsoft.com/office/drawing/2014/main" id="{461E087B-F7E4-4C39-ADB2-519BD60CA091}"/>
            </a:ext>
          </a:extLst>
        </xdr:cNvPr>
        <xdr:cNvSpPr txBox="1"/>
      </xdr:nvSpPr>
      <xdr:spPr>
        <a:xfrm>
          <a:off x="3582044" y="1779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81478</xdr:rowOff>
    </xdr:from>
    <xdr:ext cx="405111" cy="259045"/>
    <xdr:sp macro="" textlink="">
      <xdr:nvSpPr>
        <xdr:cNvPr id="427" name="n_2aveValue【港湾・漁港】&#10;有形固定資産減価償却率">
          <a:extLst>
            <a:ext uri="{FF2B5EF4-FFF2-40B4-BE49-F238E27FC236}">
              <a16:creationId xmlns:a16="http://schemas.microsoft.com/office/drawing/2014/main" id="{DDF9D05C-91F3-4CFF-B34D-3FDCF7F52E25}"/>
            </a:ext>
          </a:extLst>
        </xdr:cNvPr>
        <xdr:cNvSpPr txBox="1"/>
      </xdr:nvSpPr>
      <xdr:spPr>
        <a:xfrm>
          <a:off x="2705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88009</xdr:rowOff>
    </xdr:from>
    <xdr:ext cx="405111" cy="259045"/>
    <xdr:sp macro="" textlink="">
      <xdr:nvSpPr>
        <xdr:cNvPr id="428" name="n_3aveValue【港湾・漁港】&#10;有形固定資産減価償却率">
          <a:extLst>
            <a:ext uri="{FF2B5EF4-FFF2-40B4-BE49-F238E27FC236}">
              <a16:creationId xmlns:a16="http://schemas.microsoft.com/office/drawing/2014/main" id="{BF153900-8E24-47A5-8C84-CED699AB19F5}"/>
            </a:ext>
          </a:extLst>
        </xdr:cNvPr>
        <xdr:cNvSpPr txBox="1"/>
      </xdr:nvSpPr>
      <xdr:spPr>
        <a:xfrm>
          <a:off x="18167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44648</xdr:rowOff>
    </xdr:from>
    <xdr:ext cx="405111" cy="259045"/>
    <xdr:sp macro="" textlink="">
      <xdr:nvSpPr>
        <xdr:cNvPr id="429" name="n_4aveValue【港湾・漁港】&#10;有形固定資産減価償却率">
          <a:extLst>
            <a:ext uri="{FF2B5EF4-FFF2-40B4-BE49-F238E27FC236}">
              <a16:creationId xmlns:a16="http://schemas.microsoft.com/office/drawing/2014/main" id="{085552B3-B965-42CD-9FCD-334078638B3B}"/>
            </a:ext>
          </a:extLst>
        </xdr:cNvPr>
        <xdr:cNvSpPr txBox="1"/>
      </xdr:nvSpPr>
      <xdr:spPr>
        <a:xfrm>
          <a:off x="927744"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163847</xdr:rowOff>
    </xdr:from>
    <xdr:ext cx="405111" cy="259045"/>
    <xdr:sp macro="" textlink="">
      <xdr:nvSpPr>
        <xdr:cNvPr id="430" name="n_1mainValue【港湾・漁港】&#10;有形固定資産減価償却率">
          <a:extLst>
            <a:ext uri="{FF2B5EF4-FFF2-40B4-BE49-F238E27FC236}">
              <a16:creationId xmlns:a16="http://schemas.microsoft.com/office/drawing/2014/main" id="{9B25DE70-DD5C-4BB5-9C9E-3C2268683576}"/>
            </a:ext>
          </a:extLst>
        </xdr:cNvPr>
        <xdr:cNvSpPr txBox="1"/>
      </xdr:nvSpPr>
      <xdr:spPr>
        <a:xfrm>
          <a:off x="35820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134456</xdr:rowOff>
    </xdr:from>
    <xdr:ext cx="405111" cy="259045"/>
    <xdr:sp macro="" textlink="">
      <xdr:nvSpPr>
        <xdr:cNvPr id="431" name="n_2mainValue【港湾・漁港】&#10;有形固定資産減価償却率">
          <a:extLst>
            <a:ext uri="{FF2B5EF4-FFF2-40B4-BE49-F238E27FC236}">
              <a16:creationId xmlns:a16="http://schemas.microsoft.com/office/drawing/2014/main" id="{C8DF0BDC-B912-4EE9-8547-100EA87B9D9F}"/>
            </a:ext>
          </a:extLst>
        </xdr:cNvPr>
        <xdr:cNvSpPr txBox="1"/>
      </xdr:nvSpPr>
      <xdr:spPr>
        <a:xfrm>
          <a:off x="2705744" y="1813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145885</xdr:rowOff>
    </xdr:from>
    <xdr:ext cx="405111" cy="259045"/>
    <xdr:sp macro="" textlink="">
      <xdr:nvSpPr>
        <xdr:cNvPr id="432" name="n_3mainValue【港湾・漁港】&#10;有形固定資産減価償却率">
          <a:extLst>
            <a:ext uri="{FF2B5EF4-FFF2-40B4-BE49-F238E27FC236}">
              <a16:creationId xmlns:a16="http://schemas.microsoft.com/office/drawing/2014/main" id="{75C32330-8806-49F2-8986-4918D5974EFB}"/>
            </a:ext>
          </a:extLst>
        </xdr:cNvPr>
        <xdr:cNvSpPr txBox="1"/>
      </xdr:nvSpPr>
      <xdr:spPr>
        <a:xfrm>
          <a:off x="1816744" y="1814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143527</xdr:rowOff>
    </xdr:from>
    <xdr:ext cx="405111" cy="259045"/>
    <xdr:sp macro="" textlink="">
      <xdr:nvSpPr>
        <xdr:cNvPr id="433" name="n_4mainValue【港湾・漁港】&#10;有形固定資産減価償却率">
          <a:extLst>
            <a:ext uri="{FF2B5EF4-FFF2-40B4-BE49-F238E27FC236}">
              <a16:creationId xmlns:a16="http://schemas.microsoft.com/office/drawing/2014/main" id="{0A5D0DED-2F0F-4B7B-AE50-A5E6574B0E8C}"/>
            </a:ext>
          </a:extLst>
        </xdr:cNvPr>
        <xdr:cNvSpPr txBox="1"/>
      </xdr:nvSpPr>
      <xdr:spPr>
        <a:xfrm>
          <a:off x="927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E36BECCC-988B-4421-8747-D2F4EC27723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3FF6CCB3-5806-4498-9F41-6C91C422DD8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0F6B3608-8245-445F-B659-9E7144DBF6C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1B416D1D-C267-4CBF-8CB7-D0D25E069AA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D1E0FBE5-5658-474F-AB31-4F00E40A5F6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69B1AEB1-F5EA-42BF-BFA6-4263DC99A8B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B9C54E71-3D8B-4837-8A0E-63380B6A068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1FA5FC7C-A679-4299-9D33-C20F88B5641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994EFD00-8539-4D84-B6A2-87F5404E89D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0F1FB2CA-A368-437E-BAA9-3DE3A5A4F40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9B487C37-4CBE-4F4F-BC70-11EA1B894E3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25D1400D-AC05-43DB-90C6-910381CA6988}"/>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BBC8FD75-6783-42BD-BB56-B6F1C1CA044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47" name="テキスト ボックス 446">
          <a:extLst>
            <a:ext uri="{FF2B5EF4-FFF2-40B4-BE49-F238E27FC236}">
              <a16:creationId xmlns:a16="http://schemas.microsoft.com/office/drawing/2014/main" id="{FF8F4C83-4BBB-4667-B75B-09A50B4DB4A5}"/>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B6557A64-958D-465E-94FB-4F742F7648BA}"/>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F9F78CC1-42B0-4B3D-89B8-400CC9AB5C3F}"/>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95566331-1B5B-481A-A36A-DDBD0D57437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1" name="テキスト ボックス 450">
          <a:extLst>
            <a:ext uri="{FF2B5EF4-FFF2-40B4-BE49-F238E27FC236}">
              <a16:creationId xmlns:a16="http://schemas.microsoft.com/office/drawing/2014/main" id="{A4F3AC4B-5098-4664-A475-6CEF1BFE7DB9}"/>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2AED4FE2-7BB3-434D-94C1-F94B4B718C07}"/>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3" name="テキスト ボックス 452">
          <a:extLst>
            <a:ext uri="{FF2B5EF4-FFF2-40B4-BE49-F238E27FC236}">
              <a16:creationId xmlns:a16="http://schemas.microsoft.com/office/drawing/2014/main" id="{593878F7-3A69-4088-9C59-659912004966}"/>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FC881910-2476-4FF0-B490-2842023F935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D9CB7018-C956-405B-9F97-6CD80DD90A2A}"/>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E946AE83-3B31-4E31-B2C5-FD876C008F0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106935</xdr:rowOff>
    </xdr:from>
    <xdr:to>
      <xdr:col>54</xdr:col>
      <xdr:colOff>189865</xdr:colOff>
      <xdr:row>108</xdr:row>
      <xdr:rowOff>150871</xdr:rowOff>
    </xdr:to>
    <xdr:cxnSp macro="">
      <xdr:nvCxnSpPr>
        <xdr:cNvPr id="457" name="直線コネクタ 456">
          <a:extLst>
            <a:ext uri="{FF2B5EF4-FFF2-40B4-BE49-F238E27FC236}">
              <a16:creationId xmlns:a16="http://schemas.microsoft.com/office/drawing/2014/main" id="{96EE41C1-B224-4A2C-927D-D8836F3E26BF}"/>
            </a:ext>
          </a:extLst>
        </xdr:cNvPr>
        <xdr:cNvCxnSpPr/>
      </xdr:nvCxnSpPr>
      <xdr:spPr>
        <a:xfrm flipV="1">
          <a:off x="10476865" y="17251935"/>
          <a:ext cx="0" cy="1415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154698</xdr:rowOff>
    </xdr:from>
    <xdr:ext cx="469744" cy="259045"/>
    <xdr:sp macro="" textlink="">
      <xdr:nvSpPr>
        <xdr:cNvPr id="458" name="【港湾・漁港】&#10;一人当たり有形固定資産（償却資産）額最小値テキスト">
          <a:extLst>
            <a:ext uri="{FF2B5EF4-FFF2-40B4-BE49-F238E27FC236}">
              <a16:creationId xmlns:a16="http://schemas.microsoft.com/office/drawing/2014/main" id="{7A353D5F-713D-4A9A-B566-0C540DF47854}"/>
            </a:ext>
          </a:extLst>
        </xdr:cNvPr>
        <xdr:cNvSpPr txBox="1"/>
      </xdr:nvSpPr>
      <xdr:spPr>
        <a:xfrm>
          <a:off x="10515600" y="1867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150871</xdr:rowOff>
    </xdr:from>
    <xdr:to>
      <xdr:col>55</xdr:col>
      <xdr:colOff>88900</xdr:colOff>
      <xdr:row>108</xdr:row>
      <xdr:rowOff>150871</xdr:rowOff>
    </xdr:to>
    <xdr:cxnSp macro="">
      <xdr:nvCxnSpPr>
        <xdr:cNvPr id="459" name="直線コネクタ 458">
          <a:extLst>
            <a:ext uri="{FF2B5EF4-FFF2-40B4-BE49-F238E27FC236}">
              <a16:creationId xmlns:a16="http://schemas.microsoft.com/office/drawing/2014/main" id="{A3E04E92-4934-4BC9-9DE6-8B150BCD9A8E}"/>
            </a:ext>
          </a:extLst>
        </xdr:cNvPr>
        <xdr:cNvCxnSpPr/>
      </xdr:nvCxnSpPr>
      <xdr:spPr>
        <a:xfrm>
          <a:off x="10388600" y="18667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53612</xdr:rowOff>
    </xdr:from>
    <xdr:ext cx="690189" cy="259045"/>
    <xdr:sp macro="" textlink="">
      <xdr:nvSpPr>
        <xdr:cNvPr id="460" name="【港湾・漁港】&#10;一人当たり有形固定資産（償却資産）額最大値テキスト">
          <a:extLst>
            <a:ext uri="{FF2B5EF4-FFF2-40B4-BE49-F238E27FC236}">
              <a16:creationId xmlns:a16="http://schemas.microsoft.com/office/drawing/2014/main" id="{681B4EE1-97C7-4B21-954F-8C9DC553F32A}"/>
            </a:ext>
          </a:extLst>
        </xdr:cNvPr>
        <xdr:cNvSpPr txBox="1"/>
      </xdr:nvSpPr>
      <xdr:spPr>
        <a:xfrm>
          <a:off x="10515600" y="17027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3,719,333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106935</xdr:rowOff>
    </xdr:from>
    <xdr:to>
      <xdr:col>55</xdr:col>
      <xdr:colOff>88900</xdr:colOff>
      <xdr:row>100</xdr:row>
      <xdr:rowOff>106935</xdr:rowOff>
    </xdr:to>
    <xdr:cxnSp macro="">
      <xdr:nvCxnSpPr>
        <xdr:cNvPr id="461" name="直線コネクタ 460">
          <a:extLst>
            <a:ext uri="{FF2B5EF4-FFF2-40B4-BE49-F238E27FC236}">
              <a16:creationId xmlns:a16="http://schemas.microsoft.com/office/drawing/2014/main" id="{446F8060-43CF-489E-B337-CE7E01BD87DC}"/>
            </a:ext>
          </a:extLst>
        </xdr:cNvPr>
        <xdr:cNvCxnSpPr/>
      </xdr:nvCxnSpPr>
      <xdr:spPr>
        <a:xfrm>
          <a:off x="10388600" y="17251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160428</xdr:rowOff>
    </xdr:from>
    <xdr:ext cx="599010" cy="259045"/>
    <xdr:sp macro="" textlink="">
      <xdr:nvSpPr>
        <xdr:cNvPr id="462" name="【港湾・漁港】&#10;一人当たり有形固定資産（償却資産）額平均値テキスト">
          <a:extLst>
            <a:ext uri="{FF2B5EF4-FFF2-40B4-BE49-F238E27FC236}">
              <a16:creationId xmlns:a16="http://schemas.microsoft.com/office/drawing/2014/main" id="{F69ECC0A-39BF-46C7-8B4D-6D3BB39588DE}"/>
            </a:ext>
          </a:extLst>
        </xdr:cNvPr>
        <xdr:cNvSpPr txBox="1"/>
      </xdr:nvSpPr>
      <xdr:spPr>
        <a:xfrm>
          <a:off x="10515600" y="181626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137551</xdr:rowOff>
    </xdr:from>
    <xdr:to>
      <xdr:col>55</xdr:col>
      <xdr:colOff>50800</xdr:colOff>
      <xdr:row>107</xdr:row>
      <xdr:rowOff>67701</xdr:rowOff>
    </xdr:to>
    <xdr:sp macro="" textlink="">
      <xdr:nvSpPr>
        <xdr:cNvPr id="463" name="フローチャート: 判断 462">
          <a:extLst>
            <a:ext uri="{FF2B5EF4-FFF2-40B4-BE49-F238E27FC236}">
              <a16:creationId xmlns:a16="http://schemas.microsoft.com/office/drawing/2014/main" id="{DE296A99-AA98-4FEE-923A-CE4EE6893D4A}"/>
            </a:ext>
          </a:extLst>
        </xdr:cNvPr>
        <xdr:cNvSpPr/>
      </xdr:nvSpPr>
      <xdr:spPr>
        <a:xfrm>
          <a:off x="10426700" y="1831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153508</xdr:rowOff>
    </xdr:from>
    <xdr:to>
      <xdr:col>50</xdr:col>
      <xdr:colOff>165100</xdr:colOff>
      <xdr:row>107</xdr:row>
      <xdr:rowOff>83658</xdr:rowOff>
    </xdr:to>
    <xdr:sp macro="" textlink="">
      <xdr:nvSpPr>
        <xdr:cNvPr id="464" name="フローチャート: 判断 463">
          <a:extLst>
            <a:ext uri="{FF2B5EF4-FFF2-40B4-BE49-F238E27FC236}">
              <a16:creationId xmlns:a16="http://schemas.microsoft.com/office/drawing/2014/main" id="{240489EF-B0A1-4E0E-BEB3-F95B4A439A59}"/>
            </a:ext>
          </a:extLst>
        </xdr:cNvPr>
        <xdr:cNvSpPr/>
      </xdr:nvSpPr>
      <xdr:spPr>
        <a:xfrm>
          <a:off x="9588500" y="1832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153191</xdr:rowOff>
    </xdr:from>
    <xdr:to>
      <xdr:col>46</xdr:col>
      <xdr:colOff>38100</xdr:colOff>
      <xdr:row>107</xdr:row>
      <xdr:rowOff>83341</xdr:rowOff>
    </xdr:to>
    <xdr:sp macro="" textlink="">
      <xdr:nvSpPr>
        <xdr:cNvPr id="465" name="フローチャート: 判断 464">
          <a:extLst>
            <a:ext uri="{FF2B5EF4-FFF2-40B4-BE49-F238E27FC236}">
              <a16:creationId xmlns:a16="http://schemas.microsoft.com/office/drawing/2014/main" id="{6D6D11B9-5E56-4EBC-ADC1-1E443D48AE41}"/>
            </a:ext>
          </a:extLst>
        </xdr:cNvPr>
        <xdr:cNvSpPr/>
      </xdr:nvSpPr>
      <xdr:spPr>
        <a:xfrm>
          <a:off x="8699500" y="1832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9003</xdr:rowOff>
    </xdr:from>
    <xdr:to>
      <xdr:col>41</xdr:col>
      <xdr:colOff>101600</xdr:colOff>
      <xdr:row>107</xdr:row>
      <xdr:rowOff>110603</xdr:rowOff>
    </xdr:to>
    <xdr:sp macro="" textlink="">
      <xdr:nvSpPr>
        <xdr:cNvPr id="466" name="フローチャート: 判断 465">
          <a:extLst>
            <a:ext uri="{FF2B5EF4-FFF2-40B4-BE49-F238E27FC236}">
              <a16:creationId xmlns:a16="http://schemas.microsoft.com/office/drawing/2014/main" id="{0C9D089C-9022-4EB4-89D6-7B43AE455B60}"/>
            </a:ext>
          </a:extLst>
        </xdr:cNvPr>
        <xdr:cNvSpPr/>
      </xdr:nvSpPr>
      <xdr:spPr>
        <a:xfrm>
          <a:off x="7810500" y="1835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55332</xdr:rowOff>
    </xdr:from>
    <xdr:to>
      <xdr:col>36</xdr:col>
      <xdr:colOff>165100</xdr:colOff>
      <xdr:row>106</xdr:row>
      <xdr:rowOff>156932</xdr:rowOff>
    </xdr:to>
    <xdr:sp macro="" textlink="">
      <xdr:nvSpPr>
        <xdr:cNvPr id="467" name="フローチャート: 判断 466">
          <a:extLst>
            <a:ext uri="{FF2B5EF4-FFF2-40B4-BE49-F238E27FC236}">
              <a16:creationId xmlns:a16="http://schemas.microsoft.com/office/drawing/2014/main" id="{3AD909A3-EE0F-476E-B47E-4BA15BE79B2D}"/>
            </a:ext>
          </a:extLst>
        </xdr:cNvPr>
        <xdr:cNvSpPr/>
      </xdr:nvSpPr>
      <xdr:spPr>
        <a:xfrm>
          <a:off x="6921500" y="1822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338E524-2AF1-4CC4-ADB3-FBF254E31BA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77CD5E9-3A57-4259-8E30-75A620D9008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DD50A7C-F555-4D3F-89AE-1855FD23A75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2F85975-162D-4200-B219-AB025423187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4CDCA24-4BCD-4D4B-90EA-CEACA9BC754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68889</xdr:rowOff>
    </xdr:from>
    <xdr:to>
      <xdr:col>55</xdr:col>
      <xdr:colOff>50800</xdr:colOff>
      <xdr:row>107</xdr:row>
      <xdr:rowOff>170489</xdr:rowOff>
    </xdr:to>
    <xdr:sp macro="" textlink="">
      <xdr:nvSpPr>
        <xdr:cNvPr id="473" name="楕円 472">
          <a:extLst>
            <a:ext uri="{FF2B5EF4-FFF2-40B4-BE49-F238E27FC236}">
              <a16:creationId xmlns:a16="http://schemas.microsoft.com/office/drawing/2014/main" id="{4A087516-AE2C-4DA2-8CA4-4316AFDE5585}"/>
            </a:ext>
          </a:extLst>
        </xdr:cNvPr>
        <xdr:cNvSpPr/>
      </xdr:nvSpPr>
      <xdr:spPr>
        <a:xfrm>
          <a:off x="10426700" y="1841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47316</xdr:rowOff>
    </xdr:from>
    <xdr:ext cx="599010" cy="259045"/>
    <xdr:sp macro="" textlink="">
      <xdr:nvSpPr>
        <xdr:cNvPr id="474" name="【港湾・漁港】&#10;一人当たり有形固定資産（償却資産）額該当値テキスト">
          <a:extLst>
            <a:ext uri="{FF2B5EF4-FFF2-40B4-BE49-F238E27FC236}">
              <a16:creationId xmlns:a16="http://schemas.microsoft.com/office/drawing/2014/main" id="{F4D9A87C-94E5-4C44-8CBB-E3D8FC8073AF}"/>
            </a:ext>
          </a:extLst>
        </xdr:cNvPr>
        <xdr:cNvSpPr txBox="1"/>
      </xdr:nvSpPr>
      <xdr:spPr>
        <a:xfrm>
          <a:off x="10515600" y="18392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69142</xdr:rowOff>
    </xdr:from>
    <xdr:to>
      <xdr:col>50</xdr:col>
      <xdr:colOff>165100</xdr:colOff>
      <xdr:row>107</xdr:row>
      <xdr:rowOff>170742</xdr:rowOff>
    </xdr:to>
    <xdr:sp macro="" textlink="">
      <xdr:nvSpPr>
        <xdr:cNvPr id="475" name="楕円 474">
          <a:extLst>
            <a:ext uri="{FF2B5EF4-FFF2-40B4-BE49-F238E27FC236}">
              <a16:creationId xmlns:a16="http://schemas.microsoft.com/office/drawing/2014/main" id="{E6C746EF-6E0C-47D0-8C3B-A9BA80B04653}"/>
            </a:ext>
          </a:extLst>
        </xdr:cNvPr>
        <xdr:cNvSpPr/>
      </xdr:nvSpPr>
      <xdr:spPr>
        <a:xfrm>
          <a:off x="9588500" y="1841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119689</xdr:rowOff>
    </xdr:from>
    <xdr:to>
      <xdr:col>55</xdr:col>
      <xdr:colOff>0</xdr:colOff>
      <xdr:row>107</xdr:row>
      <xdr:rowOff>119942</xdr:rowOff>
    </xdr:to>
    <xdr:cxnSp macro="">
      <xdr:nvCxnSpPr>
        <xdr:cNvPr id="476" name="直線コネクタ 475">
          <a:extLst>
            <a:ext uri="{FF2B5EF4-FFF2-40B4-BE49-F238E27FC236}">
              <a16:creationId xmlns:a16="http://schemas.microsoft.com/office/drawing/2014/main" id="{650A74B6-D2FA-4CFB-9638-08AB33C494CE}"/>
            </a:ext>
          </a:extLst>
        </xdr:cNvPr>
        <xdr:cNvCxnSpPr/>
      </xdr:nvCxnSpPr>
      <xdr:spPr>
        <a:xfrm flipV="1">
          <a:off x="9639300" y="18464839"/>
          <a:ext cx="838200" cy="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75660</xdr:rowOff>
    </xdr:from>
    <xdr:to>
      <xdr:col>46</xdr:col>
      <xdr:colOff>38100</xdr:colOff>
      <xdr:row>108</xdr:row>
      <xdr:rowOff>5810</xdr:rowOff>
    </xdr:to>
    <xdr:sp macro="" textlink="">
      <xdr:nvSpPr>
        <xdr:cNvPr id="477" name="楕円 476">
          <a:extLst>
            <a:ext uri="{FF2B5EF4-FFF2-40B4-BE49-F238E27FC236}">
              <a16:creationId xmlns:a16="http://schemas.microsoft.com/office/drawing/2014/main" id="{08F678EB-2256-40A9-962F-4901445BB090}"/>
            </a:ext>
          </a:extLst>
        </xdr:cNvPr>
        <xdr:cNvSpPr/>
      </xdr:nvSpPr>
      <xdr:spPr>
        <a:xfrm>
          <a:off x="8699500" y="1842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119942</xdr:rowOff>
    </xdr:from>
    <xdr:to>
      <xdr:col>50</xdr:col>
      <xdr:colOff>114300</xdr:colOff>
      <xdr:row>107</xdr:row>
      <xdr:rowOff>126460</xdr:rowOff>
    </xdr:to>
    <xdr:cxnSp macro="">
      <xdr:nvCxnSpPr>
        <xdr:cNvPr id="478" name="直線コネクタ 477">
          <a:extLst>
            <a:ext uri="{FF2B5EF4-FFF2-40B4-BE49-F238E27FC236}">
              <a16:creationId xmlns:a16="http://schemas.microsoft.com/office/drawing/2014/main" id="{DC9F8B23-07D2-4CDF-A438-6BD2BFAAB22E}"/>
            </a:ext>
          </a:extLst>
        </xdr:cNvPr>
        <xdr:cNvCxnSpPr/>
      </xdr:nvCxnSpPr>
      <xdr:spPr>
        <a:xfrm flipV="1">
          <a:off x="8750300" y="18465092"/>
          <a:ext cx="889000" cy="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68982</xdr:rowOff>
    </xdr:from>
    <xdr:to>
      <xdr:col>41</xdr:col>
      <xdr:colOff>101600</xdr:colOff>
      <xdr:row>107</xdr:row>
      <xdr:rowOff>170582</xdr:rowOff>
    </xdr:to>
    <xdr:sp macro="" textlink="">
      <xdr:nvSpPr>
        <xdr:cNvPr id="479" name="楕円 478">
          <a:extLst>
            <a:ext uri="{FF2B5EF4-FFF2-40B4-BE49-F238E27FC236}">
              <a16:creationId xmlns:a16="http://schemas.microsoft.com/office/drawing/2014/main" id="{1155C3D8-DC58-4DF5-A8CE-FDC6246002F6}"/>
            </a:ext>
          </a:extLst>
        </xdr:cNvPr>
        <xdr:cNvSpPr/>
      </xdr:nvSpPr>
      <xdr:spPr>
        <a:xfrm>
          <a:off x="7810500" y="1841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119782</xdr:rowOff>
    </xdr:from>
    <xdr:to>
      <xdr:col>45</xdr:col>
      <xdr:colOff>177800</xdr:colOff>
      <xdr:row>107</xdr:row>
      <xdr:rowOff>126460</xdr:rowOff>
    </xdr:to>
    <xdr:cxnSp macro="">
      <xdr:nvCxnSpPr>
        <xdr:cNvPr id="480" name="直線コネクタ 479">
          <a:extLst>
            <a:ext uri="{FF2B5EF4-FFF2-40B4-BE49-F238E27FC236}">
              <a16:creationId xmlns:a16="http://schemas.microsoft.com/office/drawing/2014/main" id="{0709BDA5-95B5-49B7-8C24-59375857F56C}"/>
            </a:ext>
          </a:extLst>
        </xdr:cNvPr>
        <xdr:cNvCxnSpPr/>
      </xdr:nvCxnSpPr>
      <xdr:spPr>
        <a:xfrm>
          <a:off x="7861300" y="18464932"/>
          <a:ext cx="889000" cy="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73285</xdr:rowOff>
    </xdr:from>
    <xdr:to>
      <xdr:col>36</xdr:col>
      <xdr:colOff>165100</xdr:colOff>
      <xdr:row>108</xdr:row>
      <xdr:rowOff>3435</xdr:rowOff>
    </xdr:to>
    <xdr:sp macro="" textlink="">
      <xdr:nvSpPr>
        <xdr:cNvPr id="481" name="楕円 480">
          <a:extLst>
            <a:ext uri="{FF2B5EF4-FFF2-40B4-BE49-F238E27FC236}">
              <a16:creationId xmlns:a16="http://schemas.microsoft.com/office/drawing/2014/main" id="{301B4614-DC9F-4338-8656-D748CFF637BA}"/>
            </a:ext>
          </a:extLst>
        </xdr:cNvPr>
        <xdr:cNvSpPr/>
      </xdr:nvSpPr>
      <xdr:spPr>
        <a:xfrm>
          <a:off x="6921500" y="1841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119782</xdr:rowOff>
    </xdr:from>
    <xdr:to>
      <xdr:col>41</xdr:col>
      <xdr:colOff>50800</xdr:colOff>
      <xdr:row>107</xdr:row>
      <xdr:rowOff>124085</xdr:rowOff>
    </xdr:to>
    <xdr:cxnSp macro="">
      <xdr:nvCxnSpPr>
        <xdr:cNvPr id="482" name="直線コネクタ 481">
          <a:extLst>
            <a:ext uri="{FF2B5EF4-FFF2-40B4-BE49-F238E27FC236}">
              <a16:creationId xmlns:a16="http://schemas.microsoft.com/office/drawing/2014/main" id="{E37FCB2C-A180-4614-B8A2-A27B6D33E550}"/>
            </a:ext>
          </a:extLst>
        </xdr:cNvPr>
        <xdr:cNvCxnSpPr/>
      </xdr:nvCxnSpPr>
      <xdr:spPr>
        <a:xfrm flipV="1">
          <a:off x="6972300" y="18464932"/>
          <a:ext cx="889000" cy="4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100185</xdr:rowOff>
    </xdr:from>
    <xdr:ext cx="599010" cy="259045"/>
    <xdr:sp macro="" textlink="">
      <xdr:nvSpPr>
        <xdr:cNvPr id="483" name="n_1aveValue【港湾・漁港】&#10;一人当たり有形固定資産（償却資産）額">
          <a:extLst>
            <a:ext uri="{FF2B5EF4-FFF2-40B4-BE49-F238E27FC236}">
              <a16:creationId xmlns:a16="http://schemas.microsoft.com/office/drawing/2014/main" id="{CCABED15-421F-42C3-BD8B-2C77BD325815}"/>
            </a:ext>
          </a:extLst>
        </xdr:cNvPr>
        <xdr:cNvSpPr txBox="1"/>
      </xdr:nvSpPr>
      <xdr:spPr>
        <a:xfrm>
          <a:off x="9327095" y="18102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99868</xdr:rowOff>
    </xdr:from>
    <xdr:ext cx="599010" cy="259045"/>
    <xdr:sp macro="" textlink="">
      <xdr:nvSpPr>
        <xdr:cNvPr id="484" name="n_2aveValue【港湾・漁港】&#10;一人当たり有形固定資産（償却資産）額">
          <a:extLst>
            <a:ext uri="{FF2B5EF4-FFF2-40B4-BE49-F238E27FC236}">
              <a16:creationId xmlns:a16="http://schemas.microsoft.com/office/drawing/2014/main" id="{6E1016EB-6085-4D02-A539-83673DD83D7C}"/>
            </a:ext>
          </a:extLst>
        </xdr:cNvPr>
        <xdr:cNvSpPr txBox="1"/>
      </xdr:nvSpPr>
      <xdr:spPr>
        <a:xfrm>
          <a:off x="8450795" y="18102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127130</xdr:rowOff>
    </xdr:from>
    <xdr:ext cx="599010" cy="259045"/>
    <xdr:sp macro="" textlink="">
      <xdr:nvSpPr>
        <xdr:cNvPr id="485" name="n_3aveValue【港湾・漁港】&#10;一人当たり有形固定資産（償却資産）額">
          <a:extLst>
            <a:ext uri="{FF2B5EF4-FFF2-40B4-BE49-F238E27FC236}">
              <a16:creationId xmlns:a16="http://schemas.microsoft.com/office/drawing/2014/main" id="{64866B23-7B8C-4D1B-BC27-20F1F94B67DA}"/>
            </a:ext>
          </a:extLst>
        </xdr:cNvPr>
        <xdr:cNvSpPr txBox="1"/>
      </xdr:nvSpPr>
      <xdr:spPr>
        <a:xfrm>
          <a:off x="7561795" y="18129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2009</xdr:rowOff>
    </xdr:from>
    <xdr:ext cx="690189" cy="259045"/>
    <xdr:sp macro="" textlink="">
      <xdr:nvSpPr>
        <xdr:cNvPr id="486" name="n_4aveValue【港湾・漁港】&#10;一人当たり有形固定資産（償却資産）額">
          <a:extLst>
            <a:ext uri="{FF2B5EF4-FFF2-40B4-BE49-F238E27FC236}">
              <a16:creationId xmlns:a16="http://schemas.microsoft.com/office/drawing/2014/main" id="{87CCF143-C337-429C-9313-DAAD12F09EF1}"/>
            </a:ext>
          </a:extLst>
        </xdr:cNvPr>
        <xdr:cNvSpPr txBox="1"/>
      </xdr:nvSpPr>
      <xdr:spPr>
        <a:xfrm>
          <a:off x="6627205" y="180042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161869</xdr:rowOff>
    </xdr:from>
    <xdr:ext cx="599010" cy="259045"/>
    <xdr:sp macro="" textlink="">
      <xdr:nvSpPr>
        <xdr:cNvPr id="487" name="n_1mainValue【港湾・漁港】&#10;一人当たり有形固定資産（償却資産）額">
          <a:extLst>
            <a:ext uri="{FF2B5EF4-FFF2-40B4-BE49-F238E27FC236}">
              <a16:creationId xmlns:a16="http://schemas.microsoft.com/office/drawing/2014/main" id="{7B01DFD9-A9A4-4736-997A-E8D2DE350F75}"/>
            </a:ext>
          </a:extLst>
        </xdr:cNvPr>
        <xdr:cNvSpPr txBox="1"/>
      </xdr:nvSpPr>
      <xdr:spPr>
        <a:xfrm>
          <a:off x="9327095" y="18507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168387</xdr:rowOff>
    </xdr:from>
    <xdr:ext cx="599010" cy="259045"/>
    <xdr:sp macro="" textlink="">
      <xdr:nvSpPr>
        <xdr:cNvPr id="488" name="n_2mainValue【港湾・漁港】&#10;一人当たり有形固定資産（償却資産）額">
          <a:extLst>
            <a:ext uri="{FF2B5EF4-FFF2-40B4-BE49-F238E27FC236}">
              <a16:creationId xmlns:a16="http://schemas.microsoft.com/office/drawing/2014/main" id="{10E4978C-94F4-4D64-A656-30DCEBE94392}"/>
            </a:ext>
          </a:extLst>
        </xdr:cNvPr>
        <xdr:cNvSpPr txBox="1"/>
      </xdr:nvSpPr>
      <xdr:spPr>
        <a:xfrm>
          <a:off x="8450795" y="18513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161709</xdr:rowOff>
    </xdr:from>
    <xdr:ext cx="599010" cy="259045"/>
    <xdr:sp macro="" textlink="">
      <xdr:nvSpPr>
        <xdr:cNvPr id="489" name="n_3mainValue【港湾・漁港】&#10;一人当たり有形固定資産（償却資産）額">
          <a:extLst>
            <a:ext uri="{FF2B5EF4-FFF2-40B4-BE49-F238E27FC236}">
              <a16:creationId xmlns:a16="http://schemas.microsoft.com/office/drawing/2014/main" id="{08A3C2BD-F81A-4191-A501-119C886AFB73}"/>
            </a:ext>
          </a:extLst>
        </xdr:cNvPr>
        <xdr:cNvSpPr txBox="1"/>
      </xdr:nvSpPr>
      <xdr:spPr>
        <a:xfrm>
          <a:off x="7561795" y="1850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166012</xdr:rowOff>
    </xdr:from>
    <xdr:ext cx="599010" cy="259045"/>
    <xdr:sp macro="" textlink="">
      <xdr:nvSpPr>
        <xdr:cNvPr id="490" name="n_4mainValue【港湾・漁港】&#10;一人当たり有形固定資産（償却資産）額">
          <a:extLst>
            <a:ext uri="{FF2B5EF4-FFF2-40B4-BE49-F238E27FC236}">
              <a16:creationId xmlns:a16="http://schemas.microsoft.com/office/drawing/2014/main" id="{92E39CEA-9B09-4A8A-B44B-0BA12AA5AC90}"/>
            </a:ext>
          </a:extLst>
        </xdr:cNvPr>
        <xdr:cNvSpPr txBox="1"/>
      </xdr:nvSpPr>
      <xdr:spPr>
        <a:xfrm>
          <a:off x="6672795" y="18511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46DA5A96-CE5B-488E-86CA-229FA18DF87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AD134E61-40D4-4D7F-B276-2D22AEE0D9A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4F5F5A03-C06B-46B3-B4E5-8AA80883FDC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EA76C171-D388-441E-8091-A3A17C1EDD6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4A53B664-EF8B-4F31-AEA8-AA97112CB6E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EAE21665-BBA5-49D3-BB00-DDD3B2B0F59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E621694F-36C3-4E73-8C7C-AF37AA60C0A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D8311E56-FD21-41DC-9AC5-7D4982294F9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AF8FCF6F-D52F-4E90-A8C9-7D5D703D139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FAAEADDB-E75F-46F9-AF0C-E7750FAEEDD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FF7C68AA-50E1-4D89-8886-E51FAFBADA5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186F8A0A-5EB2-4C4F-ABA9-32550023146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EA38FB93-CF83-4EDC-BCC8-13EBCE0CE14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3B2BEAEA-1AC5-4A15-A1E5-63C707DFB65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2891E86D-B78D-47CC-A790-C21AF0FE4ED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BB577811-3ACD-49C1-A0C7-B2BE0090A6F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FCA04173-3CCB-413A-968B-01CE96DCB54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1B103640-FE00-4AC6-8C08-8A70F851EEA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44C5D2BD-E2C3-4072-BF9E-574191B24C3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78342CC9-D061-465E-A47E-9DFF6DAE9BD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AE80FC11-833D-47E7-9166-9837BCE0586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0F642583-67AE-47B9-AD05-CB7BF1407BB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8C528703-7F2C-42B9-ADD3-372186E200C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D3CDA344-2DC6-48B0-88C9-306081E74B5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515" name="直線コネクタ 514">
          <a:extLst>
            <a:ext uri="{FF2B5EF4-FFF2-40B4-BE49-F238E27FC236}">
              <a16:creationId xmlns:a16="http://schemas.microsoft.com/office/drawing/2014/main" id="{81AE4BC6-DEC3-453D-9771-9F61C751D2CC}"/>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A233D5D0-50FD-4903-8EDD-8D15AD6F1018}"/>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7" name="直線コネクタ 516">
          <a:extLst>
            <a:ext uri="{FF2B5EF4-FFF2-40B4-BE49-F238E27FC236}">
              <a16:creationId xmlns:a16="http://schemas.microsoft.com/office/drawing/2014/main" id="{439FF231-1112-4E5D-9882-48462D77CA1A}"/>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85B72577-8C64-42B7-8F2C-96D5735D7572}"/>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519" name="直線コネクタ 518">
          <a:extLst>
            <a:ext uri="{FF2B5EF4-FFF2-40B4-BE49-F238E27FC236}">
              <a16:creationId xmlns:a16="http://schemas.microsoft.com/office/drawing/2014/main" id="{8BC0A1B6-6104-405B-A8E5-DB35CCFFE9BA}"/>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AD23C929-E188-4A19-AE7C-2CFCF8A969B6}"/>
            </a:ext>
          </a:extLst>
        </xdr:cNvPr>
        <xdr:cNvSpPr txBox="1"/>
      </xdr:nvSpPr>
      <xdr:spPr>
        <a:xfrm>
          <a:off x="16357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521" name="フローチャート: 判断 520">
          <a:extLst>
            <a:ext uri="{FF2B5EF4-FFF2-40B4-BE49-F238E27FC236}">
              <a16:creationId xmlns:a16="http://schemas.microsoft.com/office/drawing/2014/main" id="{A14430DA-23AB-41BC-8F5B-C1AE8784E329}"/>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522" name="フローチャート: 判断 521">
          <a:extLst>
            <a:ext uri="{FF2B5EF4-FFF2-40B4-BE49-F238E27FC236}">
              <a16:creationId xmlns:a16="http://schemas.microsoft.com/office/drawing/2014/main" id="{80297F39-04D9-4C39-B085-44B128FD37DB}"/>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523" name="フローチャート: 判断 522">
          <a:extLst>
            <a:ext uri="{FF2B5EF4-FFF2-40B4-BE49-F238E27FC236}">
              <a16:creationId xmlns:a16="http://schemas.microsoft.com/office/drawing/2014/main" id="{BC12BC86-268B-473C-B9DB-FA25FC7D110B}"/>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524" name="フローチャート: 判断 523">
          <a:extLst>
            <a:ext uri="{FF2B5EF4-FFF2-40B4-BE49-F238E27FC236}">
              <a16:creationId xmlns:a16="http://schemas.microsoft.com/office/drawing/2014/main" id="{B3B606C8-AE76-421E-AEF6-50CDD4CA991D}"/>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525" name="フローチャート: 判断 524">
          <a:extLst>
            <a:ext uri="{FF2B5EF4-FFF2-40B4-BE49-F238E27FC236}">
              <a16:creationId xmlns:a16="http://schemas.microsoft.com/office/drawing/2014/main" id="{80497DD0-40D0-471B-9F05-D6D3A0D98705}"/>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21C8A73D-DA52-4FEC-BEF0-3DAD7403793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31430EDF-9ADE-4C9A-B4DE-61F0BA28888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AB37F45-7897-457F-B850-CD70B019E67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8BECE5F-37F6-46C4-9F3D-9A71420D489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6DDF384-CF58-49B5-BF85-01993D36B67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19685</xdr:rowOff>
    </xdr:from>
    <xdr:to>
      <xdr:col>85</xdr:col>
      <xdr:colOff>177800</xdr:colOff>
      <xdr:row>38</xdr:row>
      <xdr:rowOff>121285</xdr:rowOff>
    </xdr:to>
    <xdr:sp macro="" textlink="">
      <xdr:nvSpPr>
        <xdr:cNvPr id="531" name="楕円 530">
          <a:extLst>
            <a:ext uri="{FF2B5EF4-FFF2-40B4-BE49-F238E27FC236}">
              <a16:creationId xmlns:a16="http://schemas.microsoft.com/office/drawing/2014/main" id="{2A35E333-F428-4A2D-81EA-302374D3912A}"/>
            </a:ext>
          </a:extLst>
        </xdr:cNvPr>
        <xdr:cNvSpPr/>
      </xdr:nvSpPr>
      <xdr:spPr>
        <a:xfrm>
          <a:off x="162687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169562</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03661D03-BB99-4E68-9272-727EB9BC7028}"/>
            </a:ext>
          </a:extLst>
        </xdr:cNvPr>
        <xdr:cNvSpPr txBox="1"/>
      </xdr:nvSpPr>
      <xdr:spPr>
        <a:xfrm>
          <a:off x="16357600"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124460</xdr:rowOff>
    </xdr:from>
    <xdr:to>
      <xdr:col>81</xdr:col>
      <xdr:colOff>101600</xdr:colOff>
      <xdr:row>38</xdr:row>
      <xdr:rowOff>54610</xdr:rowOff>
    </xdr:to>
    <xdr:sp macro="" textlink="">
      <xdr:nvSpPr>
        <xdr:cNvPr id="533" name="楕円 532">
          <a:extLst>
            <a:ext uri="{FF2B5EF4-FFF2-40B4-BE49-F238E27FC236}">
              <a16:creationId xmlns:a16="http://schemas.microsoft.com/office/drawing/2014/main" id="{77F857D8-5AF3-4EF5-9066-6047A3DAA5A9}"/>
            </a:ext>
          </a:extLst>
        </xdr:cNvPr>
        <xdr:cNvSpPr/>
      </xdr:nvSpPr>
      <xdr:spPr>
        <a:xfrm>
          <a:off x="15430500" y="646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3810</xdr:rowOff>
    </xdr:from>
    <xdr:to>
      <xdr:col>85</xdr:col>
      <xdr:colOff>127000</xdr:colOff>
      <xdr:row>38</xdr:row>
      <xdr:rowOff>70485</xdr:rowOff>
    </xdr:to>
    <xdr:cxnSp macro="">
      <xdr:nvCxnSpPr>
        <xdr:cNvPr id="534" name="直線コネクタ 533">
          <a:extLst>
            <a:ext uri="{FF2B5EF4-FFF2-40B4-BE49-F238E27FC236}">
              <a16:creationId xmlns:a16="http://schemas.microsoft.com/office/drawing/2014/main" id="{9A00B5AE-F03E-4999-AE61-9FB752159F03}"/>
            </a:ext>
          </a:extLst>
        </xdr:cNvPr>
        <xdr:cNvCxnSpPr/>
      </xdr:nvCxnSpPr>
      <xdr:spPr>
        <a:xfrm>
          <a:off x="15481300" y="651891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59690</xdr:rowOff>
    </xdr:from>
    <xdr:to>
      <xdr:col>76</xdr:col>
      <xdr:colOff>165100</xdr:colOff>
      <xdr:row>37</xdr:row>
      <xdr:rowOff>161290</xdr:rowOff>
    </xdr:to>
    <xdr:sp macro="" textlink="">
      <xdr:nvSpPr>
        <xdr:cNvPr id="535" name="楕円 534">
          <a:extLst>
            <a:ext uri="{FF2B5EF4-FFF2-40B4-BE49-F238E27FC236}">
              <a16:creationId xmlns:a16="http://schemas.microsoft.com/office/drawing/2014/main" id="{4B2F9A2D-94B0-4D9E-8551-94179D678E0D}"/>
            </a:ext>
          </a:extLst>
        </xdr:cNvPr>
        <xdr:cNvSpPr/>
      </xdr:nvSpPr>
      <xdr:spPr>
        <a:xfrm>
          <a:off x="14541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110490</xdr:rowOff>
    </xdr:from>
    <xdr:to>
      <xdr:col>81</xdr:col>
      <xdr:colOff>50800</xdr:colOff>
      <xdr:row>38</xdr:row>
      <xdr:rowOff>3810</xdr:rowOff>
    </xdr:to>
    <xdr:cxnSp macro="">
      <xdr:nvCxnSpPr>
        <xdr:cNvPr id="536" name="直線コネクタ 535">
          <a:extLst>
            <a:ext uri="{FF2B5EF4-FFF2-40B4-BE49-F238E27FC236}">
              <a16:creationId xmlns:a16="http://schemas.microsoft.com/office/drawing/2014/main" id="{CDC8DEE3-6E61-41F0-8ADF-A4A1D2251716}"/>
            </a:ext>
          </a:extLst>
        </xdr:cNvPr>
        <xdr:cNvCxnSpPr/>
      </xdr:nvCxnSpPr>
      <xdr:spPr>
        <a:xfrm>
          <a:off x="14592300" y="645414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164465</xdr:rowOff>
    </xdr:from>
    <xdr:to>
      <xdr:col>72</xdr:col>
      <xdr:colOff>38100</xdr:colOff>
      <xdr:row>37</xdr:row>
      <xdr:rowOff>94615</xdr:rowOff>
    </xdr:to>
    <xdr:sp macro="" textlink="">
      <xdr:nvSpPr>
        <xdr:cNvPr id="537" name="楕円 536">
          <a:extLst>
            <a:ext uri="{FF2B5EF4-FFF2-40B4-BE49-F238E27FC236}">
              <a16:creationId xmlns:a16="http://schemas.microsoft.com/office/drawing/2014/main" id="{C5984214-0A43-4485-9B35-279BA6151E34}"/>
            </a:ext>
          </a:extLst>
        </xdr:cNvPr>
        <xdr:cNvSpPr/>
      </xdr:nvSpPr>
      <xdr:spPr>
        <a:xfrm>
          <a:off x="13652500" y="633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43815</xdr:rowOff>
    </xdr:from>
    <xdr:to>
      <xdr:col>76</xdr:col>
      <xdr:colOff>114300</xdr:colOff>
      <xdr:row>37</xdr:row>
      <xdr:rowOff>110490</xdr:rowOff>
    </xdr:to>
    <xdr:cxnSp macro="">
      <xdr:nvCxnSpPr>
        <xdr:cNvPr id="538" name="直線コネクタ 537">
          <a:extLst>
            <a:ext uri="{FF2B5EF4-FFF2-40B4-BE49-F238E27FC236}">
              <a16:creationId xmlns:a16="http://schemas.microsoft.com/office/drawing/2014/main" id="{5F071FE5-A434-4183-81D3-6FCEA8BBFE18}"/>
            </a:ext>
          </a:extLst>
        </xdr:cNvPr>
        <xdr:cNvCxnSpPr/>
      </xdr:nvCxnSpPr>
      <xdr:spPr>
        <a:xfrm>
          <a:off x="13703300" y="638746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97790</xdr:rowOff>
    </xdr:from>
    <xdr:to>
      <xdr:col>67</xdr:col>
      <xdr:colOff>101600</xdr:colOff>
      <xdr:row>37</xdr:row>
      <xdr:rowOff>27940</xdr:rowOff>
    </xdr:to>
    <xdr:sp macro="" textlink="">
      <xdr:nvSpPr>
        <xdr:cNvPr id="539" name="楕円 538">
          <a:extLst>
            <a:ext uri="{FF2B5EF4-FFF2-40B4-BE49-F238E27FC236}">
              <a16:creationId xmlns:a16="http://schemas.microsoft.com/office/drawing/2014/main" id="{B8F9D8AB-7594-4246-B91E-E91E690967F3}"/>
            </a:ext>
          </a:extLst>
        </xdr:cNvPr>
        <xdr:cNvSpPr/>
      </xdr:nvSpPr>
      <xdr:spPr>
        <a:xfrm>
          <a:off x="12763500" y="62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148590</xdr:rowOff>
    </xdr:from>
    <xdr:to>
      <xdr:col>71</xdr:col>
      <xdr:colOff>177800</xdr:colOff>
      <xdr:row>37</xdr:row>
      <xdr:rowOff>43815</xdr:rowOff>
    </xdr:to>
    <xdr:cxnSp macro="">
      <xdr:nvCxnSpPr>
        <xdr:cNvPr id="540" name="直線コネクタ 539">
          <a:extLst>
            <a:ext uri="{FF2B5EF4-FFF2-40B4-BE49-F238E27FC236}">
              <a16:creationId xmlns:a16="http://schemas.microsoft.com/office/drawing/2014/main" id="{4BCB801E-EF2C-48B1-9F26-0D55BF79AA9D}"/>
            </a:ext>
          </a:extLst>
        </xdr:cNvPr>
        <xdr:cNvCxnSpPr/>
      </xdr:nvCxnSpPr>
      <xdr:spPr>
        <a:xfrm>
          <a:off x="12814300" y="632079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458D04CC-A2BA-4B79-B6F5-B101B38BB4D9}"/>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44BF7134-5F0A-420D-9FDB-EC67B7D23264}"/>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6BA207DB-E4FC-472A-9571-3709E5DCEF0A}"/>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82C881E0-8B48-4BE1-819B-6F5F0CADF69D}"/>
            </a:ext>
          </a:extLst>
        </xdr:cNvPr>
        <xdr:cNvSpPr txBox="1"/>
      </xdr:nvSpPr>
      <xdr:spPr>
        <a:xfrm>
          <a:off x="12611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45737</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CAF3FAF4-7245-49F3-988E-13340B695BA5}"/>
            </a:ext>
          </a:extLst>
        </xdr:cNvPr>
        <xdr:cNvSpPr txBox="1"/>
      </xdr:nvSpPr>
      <xdr:spPr>
        <a:xfrm>
          <a:off x="152660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B8EE2D7D-3F18-4B11-A931-7821222839E3}"/>
            </a:ext>
          </a:extLst>
        </xdr:cNvPr>
        <xdr:cNvSpPr txBox="1"/>
      </xdr:nvSpPr>
      <xdr:spPr>
        <a:xfrm>
          <a:off x="14389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85742</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D0F0962D-326A-45E8-AEDA-D142BD9DBE05}"/>
            </a:ext>
          </a:extLst>
        </xdr:cNvPr>
        <xdr:cNvSpPr txBox="1"/>
      </xdr:nvSpPr>
      <xdr:spPr>
        <a:xfrm>
          <a:off x="13500744"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19067</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352E938B-2A5D-47CA-A2DE-C48397A7A9D0}"/>
            </a:ext>
          </a:extLst>
        </xdr:cNvPr>
        <xdr:cNvSpPr txBox="1"/>
      </xdr:nvSpPr>
      <xdr:spPr>
        <a:xfrm>
          <a:off x="126117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619EB7E3-EC1B-438C-8F06-34F7A1D6381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167760AB-A94C-45FF-8D36-B336CE50620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132B80EC-7A99-447A-AF8D-C32BBDCA113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7ED49D2D-280D-426B-9D0F-F06DB3CD5B8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B2A71D88-1549-4DBF-81E2-85717D15998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DD8263C2-4B35-43A9-A4EF-77B10A7026C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2C6B3740-BE18-4FAF-9CC2-6ADDFE5735E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8157D1FE-D1AE-4928-A7AB-69F0CB9C180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B3CEB34E-61B4-4139-B562-E0F56BF4627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E8D2BB1B-5939-4B19-98E2-3AEA32EAD8A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7075A64E-027E-4F64-B162-209A99A3946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681E4EBD-83EA-485D-96D0-ACDC9401F3F1}"/>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973D72B5-3304-4B67-BD04-002360DFAE3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F1B458CF-534F-4167-B8F6-BB4B1DCAD863}"/>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BDE240E4-EE2F-4946-B0EF-115542ED6AC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D137B04F-F41D-431A-A645-02AD3A1B246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82BE5AF1-60D8-4502-B87E-2725E6091DD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59B1D654-5862-4004-A741-E44E71E233D1}"/>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A5F21B5D-1A43-444B-B579-4AA391FDF31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CD7F9303-D75F-427E-88B3-7F92E781392E}"/>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210554C2-E4FA-42CD-98C6-1534198826D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72C9EE7F-61FF-4C66-AB46-60034E5500B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3D11833F-CEBD-46A3-A935-BEC7D6E19ED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572" name="直線コネクタ 571">
          <a:extLst>
            <a:ext uri="{FF2B5EF4-FFF2-40B4-BE49-F238E27FC236}">
              <a16:creationId xmlns:a16="http://schemas.microsoft.com/office/drawing/2014/main" id="{64B2AEB8-8C03-4EAE-AA45-E30566E965C9}"/>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C41EC94B-F596-4382-AF16-1C1A3934274C}"/>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574" name="直線コネクタ 573">
          <a:extLst>
            <a:ext uri="{FF2B5EF4-FFF2-40B4-BE49-F238E27FC236}">
              <a16:creationId xmlns:a16="http://schemas.microsoft.com/office/drawing/2014/main" id="{7C2DDEFE-AC5B-497A-A13F-A6F117A550F6}"/>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9CD3F2CB-AB67-4592-8701-F2C30FE7B2DA}"/>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576" name="直線コネクタ 575">
          <a:extLst>
            <a:ext uri="{FF2B5EF4-FFF2-40B4-BE49-F238E27FC236}">
              <a16:creationId xmlns:a16="http://schemas.microsoft.com/office/drawing/2014/main" id="{09861070-A675-4C58-B271-4D56F85B2CC9}"/>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34307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856E87CE-B2AB-4D08-9181-1BC7DB8256AC}"/>
            </a:ext>
          </a:extLst>
        </xdr:cNvPr>
        <xdr:cNvSpPr txBox="1"/>
      </xdr:nvSpPr>
      <xdr:spPr>
        <a:xfrm>
          <a:off x="22199600" y="6892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578" name="フローチャート: 判断 577">
          <a:extLst>
            <a:ext uri="{FF2B5EF4-FFF2-40B4-BE49-F238E27FC236}">
              <a16:creationId xmlns:a16="http://schemas.microsoft.com/office/drawing/2014/main" id="{AB02B8FA-DEAE-45A9-BED3-A571999F37A6}"/>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579" name="フローチャート: 判断 578">
          <a:extLst>
            <a:ext uri="{FF2B5EF4-FFF2-40B4-BE49-F238E27FC236}">
              <a16:creationId xmlns:a16="http://schemas.microsoft.com/office/drawing/2014/main" id="{0A4AC3DD-3EA1-43AF-99D7-99177125E223}"/>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580" name="フローチャート: 判断 579">
          <a:extLst>
            <a:ext uri="{FF2B5EF4-FFF2-40B4-BE49-F238E27FC236}">
              <a16:creationId xmlns:a16="http://schemas.microsoft.com/office/drawing/2014/main" id="{4BE90E61-24CB-4CF5-B9ED-6AC5BC1E9605}"/>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581" name="フローチャート: 判断 580">
          <a:extLst>
            <a:ext uri="{FF2B5EF4-FFF2-40B4-BE49-F238E27FC236}">
              <a16:creationId xmlns:a16="http://schemas.microsoft.com/office/drawing/2014/main" id="{0A57B363-2609-44A2-AA8C-790030AED5C5}"/>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582" name="フローチャート: 判断 581">
          <a:extLst>
            <a:ext uri="{FF2B5EF4-FFF2-40B4-BE49-F238E27FC236}">
              <a16:creationId xmlns:a16="http://schemas.microsoft.com/office/drawing/2014/main" id="{7BCC9DC1-696A-4002-A91A-44DCD943547B}"/>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A5133114-F2E1-4612-8742-00D039919DF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1208F6D-7077-47FB-8F6A-D055137BD56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A87591AD-978C-4F1D-BC6E-607276E9E6A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458F5192-ADEF-46DD-B204-F2DFE39A57D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CD3C7EA4-E25C-4B5F-B021-CE1A189A32B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80264</xdr:rowOff>
    </xdr:from>
    <xdr:to>
      <xdr:col>116</xdr:col>
      <xdr:colOff>114300</xdr:colOff>
      <xdr:row>40</xdr:row>
      <xdr:rowOff>10414</xdr:rowOff>
    </xdr:to>
    <xdr:sp macro="" textlink="">
      <xdr:nvSpPr>
        <xdr:cNvPr id="588" name="楕円 587">
          <a:extLst>
            <a:ext uri="{FF2B5EF4-FFF2-40B4-BE49-F238E27FC236}">
              <a16:creationId xmlns:a16="http://schemas.microsoft.com/office/drawing/2014/main" id="{DC8B4304-544E-445C-AF5C-4E3A93F96E4F}"/>
            </a:ext>
          </a:extLst>
        </xdr:cNvPr>
        <xdr:cNvSpPr/>
      </xdr:nvSpPr>
      <xdr:spPr>
        <a:xfrm>
          <a:off x="22110700" y="676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103141</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F5C999CA-74D1-424B-874E-413E6F143B45}"/>
            </a:ext>
          </a:extLst>
        </xdr:cNvPr>
        <xdr:cNvSpPr txBox="1"/>
      </xdr:nvSpPr>
      <xdr:spPr>
        <a:xfrm>
          <a:off x="22199600" y="6618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92456</xdr:rowOff>
    </xdr:from>
    <xdr:to>
      <xdr:col>112</xdr:col>
      <xdr:colOff>38100</xdr:colOff>
      <xdr:row>40</xdr:row>
      <xdr:rowOff>22606</xdr:rowOff>
    </xdr:to>
    <xdr:sp macro="" textlink="">
      <xdr:nvSpPr>
        <xdr:cNvPr id="590" name="楕円 589">
          <a:extLst>
            <a:ext uri="{FF2B5EF4-FFF2-40B4-BE49-F238E27FC236}">
              <a16:creationId xmlns:a16="http://schemas.microsoft.com/office/drawing/2014/main" id="{E436448F-2EF3-4F54-B2CD-5FA8645CB46C}"/>
            </a:ext>
          </a:extLst>
        </xdr:cNvPr>
        <xdr:cNvSpPr/>
      </xdr:nvSpPr>
      <xdr:spPr>
        <a:xfrm>
          <a:off x="21272500" y="677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131064</xdr:rowOff>
    </xdr:from>
    <xdr:to>
      <xdr:col>116</xdr:col>
      <xdr:colOff>63500</xdr:colOff>
      <xdr:row>39</xdr:row>
      <xdr:rowOff>143256</xdr:rowOff>
    </xdr:to>
    <xdr:cxnSp macro="">
      <xdr:nvCxnSpPr>
        <xdr:cNvPr id="591" name="直線コネクタ 590">
          <a:extLst>
            <a:ext uri="{FF2B5EF4-FFF2-40B4-BE49-F238E27FC236}">
              <a16:creationId xmlns:a16="http://schemas.microsoft.com/office/drawing/2014/main" id="{396C5F72-034F-4FC7-8F2F-668AA40F8BFD}"/>
            </a:ext>
          </a:extLst>
        </xdr:cNvPr>
        <xdr:cNvCxnSpPr/>
      </xdr:nvCxnSpPr>
      <xdr:spPr>
        <a:xfrm flipV="1">
          <a:off x="21323300" y="6817614"/>
          <a:ext cx="8382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105410</xdr:rowOff>
    </xdr:from>
    <xdr:to>
      <xdr:col>107</xdr:col>
      <xdr:colOff>101600</xdr:colOff>
      <xdr:row>40</xdr:row>
      <xdr:rowOff>35560</xdr:rowOff>
    </xdr:to>
    <xdr:sp macro="" textlink="">
      <xdr:nvSpPr>
        <xdr:cNvPr id="592" name="楕円 591">
          <a:extLst>
            <a:ext uri="{FF2B5EF4-FFF2-40B4-BE49-F238E27FC236}">
              <a16:creationId xmlns:a16="http://schemas.microsoft.com/office/drawing/2014/main" id="{6F0B367C-BB53-475F-BEC3-F4FDE013D683}"/>
            </a:ext>
          </a:extLst>
        </xdr:cNvPr>
        <xdr:cNvSpPr/>
      </xdr:nvSpPr>
      <xdr:spPr>
        <a:xfrm>
          <a:off x="20383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143256</xdr:rowOff>
    </xdr:from>
    <xdr:to>
      <xdr:col>111</xdr:col>
      <xdr:colOff>177800</xdr:colOff>
      <xdr:row>39</xdr:row>
      <xdr:rowOff>156210</xdr:rowOff>
    </xdr:to>
    <xdr:cxnSp macro="">
      <xdr:nvCxnSpPr>
        <xdr:cNvPr id="593" name="直線コネクタ 592">
          <a:extLst>
            <a:ext uri="{FF2B5EF4-FFF2-40B4-BE49-F238E27FC236}">
              <a16:creationId xmlns:a16="http://schemas.microsoft.com/office/drawing/2014/main" id="{57CB6D12-0150-4870-9E48-634FCC409251}"/>
            </a:ext>
          </a:extLst>
        </xdr:cNvPr>
        <xdr:cNvCxnSpPr/>
      </xdr:nvCxnSpPr>
      <xdr:spPr>
        <a:xfrm flipV="1">
          <a:off x="20434300" y="6829806"/>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117602</xdr:rowOff>
    </xdr:from>
    <xdr:to>
      <xdr:col>102</xdr:col>
      <xdr:colOff>165100</xdr:colOff>
      <xdr:row>40</xdr:row>
      <xdr:rowOff>47752</xdr:rowOff>
    </xdr:to>
    <xdr:sp macro="" textlink="">
      <xdr:nvSpPr>
        <xdr:cNvPr id="594" name="楕円 593">
          <a:extLst>
            <a:ext uri="{FF2B5EF4-FFF2-40B4-BE49-F238E27FC236}">
              <a16:creationId xmlns:a16="http://schemas.microsoft.com/office/drawing/2014/main" id="{DD84CCEC-A194-44B7-84FC-E5F9BDE6C725}"/>
            </a:ext>
          </a:extLst>
        </xdr:cNvPr>
        <xdr:cNvSpPr/>
      </xdr:nvSpPr>
      <xdr:spPr>
        <a:xfrm>
          <a:off x="19494500" y="680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156210</xdr:rowOff>
    </xdr:from>
    <xdr:to>
      <xdr:col>107</xdr:col>
      <xdr:colOff>50800</xdr:colOff>
      <xdr:row>39</xdr:row>
      <xdr:rowOff>168402</xdr:rowOff>
    </xdr:to>
    <xdr:cxnSp macro="">
      <xdr:nvCxnSpPr>
        <xdr:cNvPr id="595" name="直線コネクタ 594">
          <a:extLst>
            <a:ext uri="{FF2B5EF4-FFF2-40B4-BE49-F238E27FC236}">
              <a16:creationId xmlns:a16="http://schemas.microsoft.com/office/drawing/2014/main" id="{FC116077-8C97-4E1F-875A-B0BD752F60B0}"/>
            </a:ext>
          </a:extLst>
        </xdr:cNvPr>
        <xdr:cNvCxnSpPr/>
      </xdr:nvCxnSpPr>
      <xdr:spPr>
        <a:xfrm flipV="1">
          <a:off x="19545300" y="6842760"/>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125984</xdr:rowOff>
    </xdr:from>
    <xdr:to>
      <xdr:col>98</xdr:col>
      <xdr:colOff>38100</xdr:colOff>
      <xdr:row>40</xdr:row>
      <xdr:rowOff>56134</xdr:rowOff>
    </xdr:to>
    <xdr:sp macro="" textlink="">
      <xdr:nvSpPr>
        <xdr:cNvPr id="596" name="楕円 595">
          <a:extLst>
            <a:ext uri="{FF2B5EF4-FFF2-40B4-BE49-F238E27FC236}">
              <a16:creationId xmlns:a16="http://schemas.microsoft.com/office/drawing/2014/main" id="{B466885B-03F3-469A-A494-1160D553A0F9}"/>
            </a:ext>
          </a:extLst>
        </xdr:cNvPr>
        <xdr:cNvSpPr/>
      </xdr:nvSpPr>
      <xdr:spPr>
        <a:xfrm>
          <a:off x="18605500" y="681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168402</xdr:rowOff>
    </xdr:from>
    <xdr:to>
      <xdr:col>102</xdr:col>
      <xdr:colOff>114300</xdr:colOff>
      <xdr:row>40</xdr:row>
      <xdr:rowOff>5334</xdr:rowOff>
    </xdr:to>
    <xdr:cxnSp macro="">
      <xdr:nvCxnSpPr>
        <xdr:cNvPr id="597" name="直線コネクタ 596">
          <a:extLst>
            <a:ext uri="{FF2B5EF4-FFF2-40B4-BE49-F238E27FC236}">
              <a16:creationId xmlns:a16="http://schemas.microsoft.com/office/drawing/2014/main" id="{834BAC8E-1658-4A91-8320-EF5A6D1E9151}"/>
            </a:ext>
          </a:extLst>
        </xdr:cNvPr>
        <xdr:cNvCxnSpPr/>
      </xdr:nvCxnSpPr>
      <xdr:spPr>
        <a:xfrm flipV="1">
          <a:off x="18656300" y="6854952"/>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154703</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DC0AA40B-3E80-4235-8C2D-C4A6416BE725}"/>
            </a:ext>
          </a:extLst>
        </xdr:cNvPr>
        <xdr:cNvSpPr txBox="1"/>
      </xdr:nvSpPr>
      <xdr:spPr>
        <a:xfrm>
          <a:off x="210757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155465</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ECA71BB4-2AA4-4AF2-93AD-FA7E266BB7F6}"/>
            </a:ext>
          </a:extLst>
        </xdr:cNvPr>
        <xdr:cNvSpPr txBox="1"/>
      </xdr:nvSpPr>
      <xdr:spPr>
        <a:xfrm>
          <a:off x="20199427" y="70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156989</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CF9F5605-8CAD-4FDD-BDE8-3CFA0946D927}"/>
            </a:ext>
          </a:extLst>
        </xdr:cNvPr>
        <xdr:cNvSpPr txBox="1"/>
      </xdr:nvSpPr>
      <xdr:spPr>
        <a:xfrm>
          <a:off x="19310427" y="701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167657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27A9C3B5-4EC4-4EF9-892C-1D77C952F7B3}"/>
            </a:ext>
          </a:extLst>
        </xdr:cNvPr>
        <xdr:cNvSpPr txBox="1"/>
      </xdr:nvSpPr>
      <xdr:spPr>
        <a:xfrm>
          <a:off x="18421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39133</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7A2BC1BA-46A9-4D0D-9DDA-963436A0CDAB}"/>
            </a:ext>
          </a:extLst>
        </xdr:cNvPr>
        <xdr:cNvSpPr txBox="1"/>
      </xdr:nvSpPr>
      <xdr:spPr>
        <a:xfrm>
          <a:off x="21075727" y="655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52087</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DB052D16-D133-4E1F-9FDB-71B8FDF8387D}"/>
            </a:ext>
          </a:extLst>
        </xdr:cNvPr>
        <xdr:cNvSpPr txBox="1"/>
      </xdr:nvSpPr>
      <xdr:spPr>
        <a:xfrm>
          <a:off x="20199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64279</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538B4DE4-380E-4A70-B7C3-35A3555C1153}"/>
            </a:ext>
          </a:extLst>
        </xdr:cNvPr>
        <xdr:cNvSpPr txBox="1"/>
      </xdr:nvSpPr>
      <xdr:spPr>
        <a:xfrm>
          <a:off x="19310427" y="657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72661</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266C99DA-2DB5-46B1-BA2C-231BA23EE9A6}"/>
            </a:ext>
          </a:extLst>
        </xdr:cNvPr>
        <xdr:cNvSpPr txBox="1"/>
      </xdr:nvSpPr>
      <xdr:spPr>
        <a:xfrm>
          <a:off x="18421427" y="658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3B021993-B8DD-4E6A-9DEB-BB56914C6B1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FFEB1FAD-8932-48BA-9BA6-638E53856D1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6F8470B1-25FF-457C-8442-6D352C8949D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DCA41CC8-C9B7-4F65-AF94-A9DB3466FD4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F995FEE6-37D0-41CC-A9D9-B56297AA6C2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04260B78-B3E7-40B6-9242-6DD35744867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B1D09357-AF01-444D-B74A-B95B217AFB0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4A3F6601-5846-4067-B2D1-482E85656E9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77BC3DA6-8E06-4384-8B26-60A297B339D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C8FF5FFF-BFB0-4697-82E2-B433F2F8F95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C9C6B9A1-4695-49FA-ADC3-B3416F4EBB9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07C0A961-FDD8-40FA-887C-E4A1AE744BB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8" name="テキスト ボックス 617">
          <a:extLst>
            <a:ext uri="{FF2B5EF4-FFF2-40B4-BE49-F238E27FC236}">
              <a16:creationId xmlns:a16="http://schemas.microsoft.com/office/drawing/2014/main" id="{BF6FF854-FC7B-4E6F-B1E9-6FE8EF7B1C4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91BDA988-6856-4FC2-9CF1-54199D593CE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14A11428-B8C3-4643-8FEF-6910E9E3623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867B1647-AF1F-4141-A5D7-BFD508439D7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62D1841B-C933-40AD-8C9E-D2F906997F3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ED795294-EB11-4279-B5FF-6DAB693F065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A9FC817B-793D-44DB-B7C7-777BE2E439E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ABC681D2-4E59-4AC3-B152-77FB06309A5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6" name="テキスト ボックス 625">
          <a:extLst>
            <a:ext uri="{FF2B5EF4-FFF2-40B4-BE49-F238E27FC236}">
              <a16:creationId xmlns:a16="http://schemas.microsoft.com/office/drawing/2014/main" id="{9E99754F-2821-48AD-8889-902D1B04DB9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18150EF5-0E10-449A-B805-0885AA4A3A2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8" name="テキスト ボックス 627">
          <a:extLst>
            <a:ext uri="{FF2B5EF4-FFF2-40B4-BE49-F238E27FC236}">
              <a16:creationId xmlns:a16="http://schemas.microsoft.com/office/drawing/2014/main" id="{AC8B7F62-BCB5-4825-958F-EC178C74D1E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400933BD-597D-4630-B78D-AB1621B1D61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630" name="直線コネクタ 629">
          <a:extLst>
            <a:ext uri="{FF2B5EF4-FFF2-40B4-BE49-F238E27FC236}">
              <a16:creationId xmlns:a16="http://schemas.microsoft.com/office/drawing/2014/main" id="{A7E3A883-45F3-417C-9508-6FDC226DFD40}"/>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1" name="【学校施設】&#10;有形固定資産減価償却率最小値テキスト">
          <a:extLst>
            <a:ext uri="{FF2B5EF4-FFF2-40B4-BE49-F238E27FC236}">
              <a16:creationId xmlns:a16="http://schemas.microsoft.com/office/drawing/2014/main" id="{0DE904AF-661B-4BE4-8944-92994544E4F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2" name="直線コネクタ 631">
          <a:extLst>
            <a:ext uri="{FF2B5EF4-FFF2-40B4-BE49-F238E27FC236}">
              <a16:creationId xmlns:a16="http://schemas.microsoft.com/office/drawing/2014/main" id="{2A5520EA-FE36-42DE-B5A1-A7AEBE7023A9}"/>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C51641A3-AD31-4CDC-9E45-365E80EE7BB9}"/>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634" name="直線コネクタ 633">
          <a:extLst>
            <a:ext uri="{FF2B5EF4-FFF2-40B4-BE49-F238E27FC236}">
              <a16:creationId xmlns:a16="http://schemas.microsoft.com/office/drawing/2014/main" id="{73F61AC0-8A37-4FE8-A14B-1469749B4A92}"/>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38117</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7654BEE0-1C6E-4C20-812B-147F527B585B}"/>
            </a:ext>
          </a:extLst>
        </xdr:cNvPr>
        <xdr:cNvSpPr txBox="1"/>
      </xdr:nvSpPr>
      <xdr:spPr>
        <a:xfrm>
          <a:off x="16357600" y="1032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636" name="フローチャート: 判断 635">
          <a:extLst>
            <a:ext uri="{FF2B5EF4-FFF2-40B4-BE49-F238E27FC236}">
              <a16:creationId xmlns:a16="http://schemas.microsoft.com/office/drawing/2014/main" id="{D3089135-5561-48CA-B63B-2E90B701863A}"/>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637" name="フローチャート: 判断 636">
          <a:extLst>
            <a:ext uri="{FF2B5EF4-FFF2-40B4-BE49-F238E27FC236}">
              <a16:creationId xmlns:a16="http://schemas.microsoft.com/office/drawing/2014/main" id="{FA2C8927-3F89-4880-9EB7-62CD551449F8}"/>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638" name="フローチャート: 判断 637">
          <a:extLst>
            <a:ext uri="{FF2B5EF4-FFF2-40B4-BE49-F238E27FC236}">
              <a16:creationId xmlns:a16="http://schemas.microsoft.com/office/drawing/2014/main" id="{D1E80218-CF71-4972-8096-990F94F71A9F}"/>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639" name="フローチャート: 判断 638">
          <a:extLst>
            <a:ext uri="{FF2B5EF4-FFF2-40B4-BE49-F238E27FC236}">
              <a16:creationId xmlns:a16="http://schemas.microsoft.com/office/drawing/2014/main" id="{CE886DD6-433D-40CD-9642-D705BA615979}"/>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640" name="フローチャート: 判断 639">
          <a:extLst>
            <a:ext uri="{FF2B5EF4-FFF2-40B4-BE49-F238E27FC236}">
              <a16:creationId xmlns:a16="http://schemas.microsoft.com/office/drawing/2014/main" id="{48D1FCAB-FEC1-40C6-9C93-1A89779AFAE8}"/>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6C67A9C1-94B4-401E-820E-1ACA5A74373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E8AE2D2D-FDF0-4147-B476-461ED03ABF0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2DFAF267-4BB9-4767-B50A-C6C0BF289B8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90946392-26D7-4FFF-ABE1-584D59C0C24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59206AB0-6689-4C4E-8C91-473B231B601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69215</xdr:rowOff>
    </xdr:from>
    <xdr:to>
      <xdr:col>85</xdr:col>
      <xdr:colOff>177800</xdr:colOff>
      <xdr:row>56</xdr:row>
      <xdr:rowOff>170815</xdr:rowOff>
    </xdr:to>
    <xdr:sp macro="" textlink="">
      <xdr:nvSpPr>
        <xdr:cNvPr id="646" name="楕円 645">
          <a:extLst>
            <a:ext uri="{FF2B5EF4-FFF2-40B4-BE49-F238E27FC236}">
              <a16:creationId xmlns:a16="http://schemas.microsoft.com/office/drawing/2014/main" id="{3076E398-1D29-4F2F-AED4-D532BC3E38BE}"/>
            </a:ext>
          </a:extLst>
        </xdr:cNvPr>
        <xdr:cNvSpPr/>
      </xdr:nvSpPr>
      <xdr:spPr>
        <a:xfrm>
          <a:off x="16268700" y="967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92092</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05B35A5D-81C9-412B-9C7B-2B196D35FB1F}"/>
            </a:ext>
          </a:extLst>
        </xdr:cNvPr>
        <xdr:cNvSpPr txBox="1"/>
      </xdr:nvSpPr>
      <xdr:spPr>
        <a:xfrm>
          <a:off x="16357600" y="952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10160</xdr:rowOff>
    </xdr:from>
    <xdr:to>
      <xdr:col>81</xdr:col>
      <xdr:colOff>101600</xdr:colOff>
      <xdr:row>56</xdr:row>
      <xdr:rowOff>111760</xdr:rowOff>
    </xdr:to>
    <xdr:sp macro="" textlink="">
      <xdr:nvSpPr>
        <xdr:cNvPr id="648" name="楕円 647">
          <a:extLst>
            <a:ext uri="{FF2B5EF4-FFF2-40B4-BE49-F238E27FC236}">
              <a16:creationId xmlns:a16="http://schemas.microsoft.com/office/drawing/2014/main" id="{17FE931B-AB53-4686-8025-96976B6A689C}"/>
            </a:ext>
          </a:extLst>
        </xdr:cNvPr>
        <xdr:cNvSpPr/>
      </xdr:nvSpPr>
      <xdr:spPr>
        <a:xfrm>
          <a:off x="15430500" y="961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60960</xdr:rowOff>
    </xdr:from>
    <xdr:to>
      <xdr:col>85</xdr:col>
      <xdr:colOff>127000</xdr:colOff>
      <xdr:row>56</xdr:row>
      <xdr:rowOff>120015</xdr:rowOff>
    </xdr:to>
    <xdr:cxnSp macro="">
      <xdr:nvCxnSpPr>
        <xdr:cNvPr id="649" name="直線コネクタ 648">
          <a:extLst>
            <a:ext uri="{FF2B5EF4-FFF2-40B4-BE49-F238E27FC236}">
              <a16:creationId xmlns:a16="http://schemas.microsoft.com/office/drawing/2014/main" id="{2F09A457-D5B7-4D2B-8D52-7CB9F9F63EDE}"/>
            </a:ext>
          </a:extLst>
        </xdr:cNvPr>
        <xdr:cNvCxnSpPr/>
      </xdr:nvCxnSpPr>
      <xdr:spPr>
        <a:xfrm>
          <a:off x="15481300" y="9662160"/>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120650</xdr:rowOff>
    </xdr:from>
    <xdr:to>
      <xdr:col>76</xdr:col>
      <xdr:colOff>165100</xdr:colOff>
      <xdr:row>56</xdr:row>
      <xdr:rowOff>50800</xdr:rowOff>
    </xdr:to>
    <xdr:sp macro="" textlink="">
      <xdr:nvSpPr>
        <xdr:cNvPr id="650" name="楕円 649">
          <a:extLst>
            <a:ext uri="{FF2B5EF4-FFF2-40B4-BE49-F238E27FC236}">
              <a16:creationId xmlns:a16="http://schemas.microsoft.com/office/drawing/2014/main" id="{10D8D79C-9D7B-40D3-85FD-046F513B85AF}"/>
            </a:ext>
          </a:extLst>
        </xdr:cNvPr>
        <xdr:cNvSpPr/>
      </xdr:nvSpPr>
      <xdr:spPr>
        <a:xfrm>
          <a:off x="145415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0</xdr:rowOff>
    </xdr:from>
    <xdr:to>
      <xdr:col>81</xdr:col>
      <xdr:colOff>50800</xdr:colOff>
      <xdr:row>56</xdr:row>
      <xdr:rowOff>60960</xdr:rowOff>
    </xdr:to>
    <xdr:cxnSp macro="">
      <xdr:nvCxnSpPr>
        <xdr:cNvPr id="651" name="直線コネクタ 650">
          <a:extLst>
            <a:ext uri="{FF2B5EF4-FFF2-40B4-BE49-F238E27FC236}">
              <a16:creationId xmlns:a16="http://schemas.microsoft.com/office/drawing/2014/main" id="{D19CBEBB-D545-416A-900C-7DC6BBBE7ED8}"/>
            </a:ext>
          </a:extLst>
        </xdr:cNvPr>
        <xdr:cNvCxnSpPr/>
      </xdr:nvCxnSpPr>
      <xdr:spPr>
        <a:xfrm>
          <a:off x="14592300" y="96012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61595</xdr:rowOff>
    </xdr:from>
    <xdr:to>
      <xdr:col>72</xdr:col>
      <xdr:colOff>38100</xdr:colOff>
      <xdr:row>55</xdr:row>
      <xdr:rowOff>163195</xdr:rowOff>
    </xdr:to>
    <xdr:sp macro="" textlink="">
      <xdr:nvSpPr>
        <xdr:cNvPr id="652" name="楕円 651">
          <a:extLst>
            <a:ext uri="{FF2B5EF4-FFF2-40B4-BE49-F238E27FC236}">
              <a16:creationId xmlns:a16="http://schemas.microsoft.com/office/drawing/2014/main" id="{761FA31E-6953-4A6C-98F7-090D8E91BA94}"/>
            </a:ext>
          </a:extLst>
        </xdr:cNvPr>
        <xdr:cNvSpPr/>
      </xdr:nvSpPr>
      <xdr:spPr>
        <a:xfrm>
          <a:off x="13652500" y="949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112395</xdr:rowOff>
    </xdr:from>
    <xdr:to>
      <xdr:col>76</xdr:col>
      <xdr:colOff>114300</xdr:colOff>
      <xdr:row>56</xdr:row>
      <xdr:rowOff>0</xdr:rowOff>
    </xdr:to>
    <xdr:cxnSp macro="">
      <xdr:nvCxnSpPr>
        <xdr:cNvPr id="653" name="直線コネクタ 652">
          <a:extLst>
            <a:ext uri="{FF2B5EF4-FFF2-40B4-BE49-F238E27FC236}">
              <a16:creationId xmlns:a16="http://schemas.microsoft.com/office/drawing/2014/main" id="{3B1F7AF7-4C36-4E38-AA1B-5744F9E3B86D}"/>
            </a:ext>
          </a:extLst>
        </xdr:cNvPr>
        <xdr:cNvCxnSpPr/>
      </xdr:nvCxnSpPr>
      <xdr:spPr>
        <a:xfrm>
          <a:off x="13703300" y="954214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2540</xdr:rowOff>
    </xdr:from>
    <xdr:to>
      <xdr:col>67</xdr:col>
      <xdr:colOff>101600</xdr:colOff>
      <xdr:row>55</xdr:row>
      <xdr:rowOff>104140</xdr:rowOff>
    </xdr:to>
    <xdr:sp macro="" textlink="">
      <xdr:nvSpPr>
        <xdr:cNvPr id="654" name="楕円 653">
          <a:extLst>
            <a:ext uri="{FF2B5EF4-FFF2-40B4-BE49-F238E27FC236}">
              <a16:creationId xmlns:a16="http://schemas.microsoft.com/office/drawing/2014/main" id="{EBF584DF-3765-495A-9657-7A8C3D285FDF}"/>
            </a:ext>
          </a:extLst>
        </xdr:cNvPr>
        <xdr:cNvSpPr/>
      </xdr:nvSpPr>
      <xdr:spPr>
        <a:xfrm>
          <a:off x="12763500" y="943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53340</xdr:rowOff>
    </xdr:from>
    <xdr:to>
      <xdr:col>71</xdr:col>
      <xdr:colOff>177800</xdr:colOff>
      <xdr:row>55</xdr:row>
      <xdr:rowOff>112395</xdr:rowOff>
    </xdr:to>
    <xdr:cxnSp macro="">
      <xdr:nvCxnSpPr>
        <xdr:cNvPr id="655" name="直線コネクタ 654">
          <a:extLst>
            <a:ext uri="{FF2B5EF4-FFF2-40B4-BE49-F238E27FC236}">
              <a16:creationId xmlns:a16="http://schemas.microsoft.com/office/drawing/2014/main" id="{9AD9B8AE-4807-46EF-B450-775E66B73722}"/>
            </a:ext>
          </a:extLst>
        </xdr:cNvPr>
        <xdr:cNvCxnSpPr/>
      </xdr:nvCxnSpPr>
      <xdr:spPr>
        <a:xfrm>
          <a:off x="12814300" y="948309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118127</xdr:rowOff>
    </xdr:from>
    <xdr:ext cx="405111" cy="259045"/>
    <xdr:sp macro="" textlink="">
      <xdr:nvSpPr>
        <xdr:cNvPr id="656" name="n_1aveValue【学校施設】&#10;有形固定資産減価償却率">
          <a:extLst>
            <a:ext uri="{FF2B5EF4-FFF2-40B4-BE49-F238E27FC236}">
              <a16:creationId xmlns:a16="http://schemas.microsoft.com/office/drawing/2014/main" id="{E7B008A3-29FA-4E27-BE3A-0489F55557D6}"/>
            </a:ext>
          </a:extLst>
        </xdr:cNvPr>
        <xdr:cNvSpPr txBox="1"/>
      </xdr:nvSpPr>
      <xdr:spPr>
        <a:xfrm>
          <a:off x="152660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97172</xdr:rowOff>
    </xdr:from>
    <xdr:ext cx="405111" cy="259045"/>
    <xdr:sp macro="" textlink="">
      <xdr:nvSpPr>
        <xdr:cNvPr id="657" name="n_2aveValue【学校施設】&#10;有形固定資産減価償却率">
          <a:extLst>
            <a:ext uri="{FF2B5EF4-FFF2-40B4-BE49-F238E27FC236}">
              <a16:creationId xmlns:a16="http://schemas.microsoft.com/office/drawing/2014/main" id="{65382E21-3304-48D1-A13C-60742E384818}"/>
            </a:ext>
          </a:extLst>
        </xdr:cNvPr>
        <xdr:cNvSpPr txBox="1"/>
      </xdr:nvSpPr>
      <xdr:spPr>
        <a:xfrm>
          <a:off x="14389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91457</xdr:rowOff>
    </xdr:from>
    <xdr:ext cx="405111" cy="259045"/>
    <xdr:sp macro="" textlink="">
      <xdr:nvSpPr>
        <xdr:cNvPr id="658" name="n_3aveValue【学校施設】&#10;有形固定資産減価償却率">
          <a:extLst>
            <a:ext uri="{FF2B5EF4-FFF2-40B4-BE49-F238E27FC236}">
              <a16:creationId xmlns:a16="http://schemas.microsoft.com/office/drawing/2014/main" id="{93861B57-BA80-4F22-8B88-449E6EDC37AC}"/>
            </a:ext>
          </a:extLst>
        </xdr:cNvPr>
        <xdr:cNvSpPr txBox="1"/>
      </xdr:nvSpPr>
      <xdr:spPr>
        <a:xfrm>
          <a:off x="13500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53357</xdr:rowOff>
    </xdr:from>
    <xdr:ext cx="405111" cy="259045"/>
    <xdr:sp macro="" textlink="">
      <xdr:nvSpPr>
        <xdr:cNvPr id="659" name="n_4aveValue【学校施設】&#10;有形固定資産減価償却率">
          <a:extLst>
            <a:ext uri="{FF2B5EF4-FFF2-40B4-BE49-F238E27FC236}">
              <a16:creationId xmlns:a16="http://schemas.microsoft.com/office/drawing/2014/main" id="{463D9F2A-E164-4C58-BA06-58853D6BAE24}"/>
            </a:ext>
          </a:extLst>
        </xdr:cNvPr>
        <xdr:cNvSpPr txBox="1"/>
      </xdr:nvSpPr>
      <xdr:spPr>
        <a:xfrm>
          <a:off x="126117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128287</xdr:rowOff>
    </xdr:from>
    <xdr:ext cx="405111" cy="259045"/>
    <xdr:sp macro="" textlink="">
      <xdr:nvSpPr>
        <xdr:cNvPr id="660" name="n_1mainValue【学校施設】&#10;有形固定資産減価償却率">
          <a:extLst>
            <a:ext uri="{FF2B5EF4-FFF2-40B4-BE49-F238E27FC236}">
              <a16:creationId xmlns:a16="http://schemas.microsoft.com/office/drawing/2014/main" id="{29CF508E-579B-4C83-B313-458B2F7973A4}"/>
            </a:ext>
          </a:extLst>
        </xdr:cNvPr>
        <xdr:cNvSpPr txBox="1"/>
      </xdr:nvSpPr>
      <xdr:spPr>
        <a:xfrm>
          <a:off x="15266044" y="938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67327</xdr:rowOff>
    </xdr:from>
    <xdr:ext cx="405111" cy="259045"/>
    <xdr:sp macro="" textlink="">
      <xdr:nvSpPr>
        <xdr:cNvPr id="661" name="n_2mainValue【学校施設】&#10;有形固定資産減価償却率">
          <a:extLst>
            <a:ext uri="{FF2B5EF4-FFF2-40B4-BE49-F238E27FC236}">
              <a16:creationId xmlns:a16="http://schemas.microsoft.com/office/drawing/2014/main" id="{388AFFAF-EFC2-4453-9279-8CCF65BD8956}"/>
            </a:ext>
          </a:extLst>
        </xdr:cNvPr>
        <xdr:cNvSpPr txBox="1"/>
      </xdr:nvSpPr>
      <xdr:spPr>
        <a:xfrm>
          <a:off x="14389744" y="932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8272</xdr:rowOff>
    </xdr:from>
    <xdr:ext cx="405111" cy="259045"/>
    <xdr:sp macro="" textlink="">
      <xdr:nvSpPr>
        <xdr:cNvPr id="662" name="n_3mainValue【学校施設】&#10;有形固定資産減価償却率">
          <a:extLst>
            <a:ext uri="{FF2B5EF4-FFF2-40B4-BE49-F238E27FC236}">
              <a16:creationId xmlns:a16="http://schemas.microsoft.com/office/drawing/2014/main" id="{789AFB38-3C79-4EA5-AB6F-D53DFF51A997}"/>
            </a:ext>
          </a:extLst>
        </xdr:cNvPr>
        <xdr:cNvSpPr txBox="1"/>
      </xdr:nvSpPr>
      <xdr:spPr>
        <a:xfrm>
          <a:off x="13500744" y="926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120667</xdr:rowOff>
    </xdr:from>
    <xdr:ext cx="405111" cy="259045"/>
    <xdr:sp macro="" textlink="">
      <xdr:nvSpPr>
        <xdr:cNvPr id="663" name="n_4mainValue【学校施設】&#10;有形固定資産減価償却率">
          <a:extLst>
            <a:ext uri="{FF2B5EF4-FFF2-40B4-BE49-F238E27FC236}">
              <a16:creationId xmlns:a16="http://schemas.microsoft.com/office/drawing/2014/main" id="{18CF58B0-314A-4D55-925A-8CD7A30ADCD6}"/>
            </a:ext>
          </a:extLst>
        </xdr:cNvPr>
        <xdr:cNvSpPr txBox="1"/>
      </xdr:nvSpPr>
      <xdr:spPr>
        <a:xfrm>
          <a:off x="12611744" y="920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FB3DAE11-C7DE-4E79-87DB-000DA41B288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CC1EB0F6-50F5-4D1B-A284-9CE8360266F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FC38D161-BC25-4036-913C-728DC12D81D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B7B005B3-40F0-48E9-AECA-CC8BCD3787C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819E386D-7716-4E39-B130-D0975A9B8D0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7990EC30-EDC4-41FD-8FB2-3B7D9A3C551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43A8C817-A231-49E8-BF0B-FD67DF409C1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18351794-893A-4CCA-BEF9-54406086944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F62D1AB7-33F6-467C-96E1-2C700B853C6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DBCDA456-342F-4EA3-AA28-364E0929519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05BE80BA-2D67-4315-B23F-562CE250402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9532F409-1218-4C44-9AD1-9730D26AEE5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A7F6196A-0463-4E6F-B748-82488943E92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BDF9D47F-C431-43DC-9D20-C8301A0B889E}"/>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F2780170-BEBF-4896-8F4F-8C0BD46DCF7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9" name="テキスト ボックス 678">
          <a:extLst>
            <a:ext uri="{FF2B5EF4-FFF2-40B4-BE49-F238E27FC236}">
              <a16:creationId xmlns:a16="http://schemas.microsoft.com/office/drawing/2014/main" id="{5C9CC6E7-B69A-4200-893A-9BA0C8B3C10A}"/>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50BD9AA9-7A2D-4B95-B079-EC9DE543A366}"/>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681" name="テキスト ボックス 680">
          <a:extLst>
            <a:ext uri="{FF2B5EF4-FFF2-40B4-BE49-F238E27FC236}">
              <a16:creationId xmlns:a16="http://schemas.microsoft.com/office/drawing/2014/main" id="{21A86FD7-6F09-4CB4-A6BF-E8A5AD42345E}"/>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3C4B4FEF-12E9-4A34-84DC-6A96BAEC7CE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683" name="テキスト ボックス 682">
          <a:extLst>
            <a:ext uri="{FF2B5EF4-FFF2-40B4-BE49-F238E27FC236}">
              <a16:creationId xmlns:a16="http://schemas.microsoft.com/office/drawing/2014/main" id="{4B56C41F-F4E9-4ADB-B32A-66DB01E2249E}"/>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FF1C9620-B354-4F3D-BC4F-B6C43909015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F90E489F-9703-4439-B9F7-77736E6EDF8F}"/>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1CD64E2A-F235-4DEC-9CC4-A1A6B5EFC31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687" name="直線コネクタ 686">
          <a:extLst>
            <a:ext uri="{FF2B5EF4-FFF2-40B4-BE49-F238E27FC236}">
              <a16:creationId xmlns:a16="http://schemas.microsoft.com/office/drawing/2014/main" id="{68F4AC42-832A-4A58-A664-FD45EB8713BE}"/>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688" name="【学校施設】&#10;一人当たり面積最小値テキスト">
          <a:extLst>
            <a:ext uri="{FF2B5EF4-FFF2-40B4-BE49-F238E27FC236}">
              <a16:creationId xmlns:a16="http://schemas.microsoft.com/office/drawing/2014/main" id="{10A174AF-82D9-4EA3-BC6F-57A061C0A430}"/>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689" name="直線コネクタ 688">
          <a:extLst>
            <a:ext uri="{FF2B5EF4-FFF2-40B4-BE49-F238E27FC236}">
              <a16:creationId xmlns:a16="http://schemas.microsoft.com/office/drawing/2014/main" id="{C00EA0CB-4441-419C-BCEB-F718AF5C4DB6}"/>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690" name="【学校施設】&#10;一人当たり面積最大値テキスト">
          <a:extLst>
            <a:ext uri="{FF2B5EF4-FFF2-40B4-BE49-F238E27FC236}">
              <a16:creationId xmlns:a16="http://schemas.microsoft.com/office/drawing/2014/main" id="{D345C8C6-DDC1-4784-A793-E71677D61EBA}"/>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691" name="直線コネクタ 690">
          <a:extLst>
            <a:ext uri="{FF2B5EF4-FFF2-40B4-BE49-F238E27FC236}">
              <a16:creationId xmlns:a16="http://schemas.microsoft.com/office/drawing/2014/main" id="{E3EB9733-8380-4808-90A4-F98024877C09}"/>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692" name="【学校施設】&#10;一人当たり面積平均値テキスト">
          <a:extLst>
            <a:ext uri="{FF2B5EF4-FFF2-40B4-BE49-F238E27FC236}">
              <a16:creationId xmlns:a16="http://schemas.microsoft.com/office/drawing/2014/main" id="{57D76D53-1069-4CD4-ADA2-3DDAF8D319D6}"/>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693" name="フローチャート: 判断 692">
          <a:extLst>
            <a:ext uri="{FF2B5EF4-FFF2-40B4-BE49-F238E27FC236}">
              <a16:creationId xmlns:a16="http://schemas.microsoft.com/office/drawing/2014/main" id="{EBCDA3EE-37DE-4180-8AAD-FC4113CB19EF}"/>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694" name="フローチャート: 判断 693">
          <a:extLst>
            <a:ext uri="{FF2B5EF4-FFF2-40B4-BE49-F238E27FC236}">
              <a16:creationId xmlns:a16="http://schemas.microsoft.com/office/drawing/2014/main" id="{FC478865-A4B0-4052-827F-335527DA17B2}"/>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695" name="フローチャート: 判断 694">
          <a:extLst>
            <a:ext uri="{FF2B5EF4-FFF2-40B4-BE49-F238E27FC236}">
              <a16:creationId xmlns:a16="http://schemas.microsoft.com/office/drawing/2014/main" id="{261F469F-AB17-46A2-B71B-DA56D04F6704}"/>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696" name="フローチャート: 判断 695">
          <a:extLst>
            <a:ext uri="{FF2B5EF4-FFF2-40B4-BE49-F238E27FC236}">
              <a16:creationId xmlns:a16="http://schemas.microsoft.com/office/drawing/2014/main" id="{221342C6-4D8E-4F81-B9CB-816C3AF754BC}"/>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697" name="フローチャート: 判断 696">
          <a:extLst>
            <a:ext uri="{FF2B5EF4-FFF2-40B4-BE49-F238E27FC236}">
              <a16:creationId xmlns:a16="http://schemas.microsoft.com/office/drawing/2014/main" id="{AEA5174A-C069-461C-8108-0C863B6BA10B}"/>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B5CA47FF-8D8A-4DC1-91FC-8B4E0CC39E2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F049D9F2-B724-4809-A177-8A89B775B83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10167901-02BF-4F15-856A-3E655B65E70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51A667DF-A90C-4218-A230-9C531131B09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911A074-FAB3-4006-A10A-7A68F034D20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105181</xdr:rowOff>
    </xdr:from>
    <xdr:to>
      <xdr:col>116</xdr:col>
      <xdr:colOff>114300</xdr:colOff>
      <xdr:row>63</xdr:row>
      <xdr:rowOff>35331</xdr:rowOff>
    </xdr:to>
    <xdr:sp macro="" textlink="">
      <xdr:nvSpPr>
        <xdr:cNvPr id="703" name="楕円 702">
          <a:extLst>
            <a:ext uri="{FF2B5EF4-FFF2-40B4-BE49-F238E27FC236}">
              <a16:creationId xmlns:a16="http://schemas.microsoft.com/office/drawing/2014/main" id="{CA846C37-66D6-4CC6-B33D-F414861F9E69}"/>
            </a:ext>
          </a:extLst>
        </xdr:cNvPr>
        <xdr:cNvSpPr/>
      </xdr:nvSpPr>
      <xdr:spPr>
        <a:xfrm>
          <a:off x="22110700" y="1073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83608</xdr:rowOff>
    </xdr:from>
    <xdr:ext cx="469744" cy="259045"/>
    <xdr:sp macro="" textlink="">
      <xdr:nvSpPr>
        <xdr:cNvPr id="704" name="【学校施設】&#10;一人当たり面積該当値テキスト">
          <a:extLst>
            <a:ext uri="{FF2B5EF4-FFF2-40B4-BE49-F238E27FC236}">
              <a16:creationId xmlns:a16="http://schemas.microsoft.com/office/drawing/2014/main" id="{4D63156B-AB07-453C-B5B7-F435FA27B5A9}"/>
            </a:ext>
          </a:extLst>
        </xdr:cNvPr>
        <xdr:cNvSpPr txBox="1"/>
      </xdr:nvSpPr>
      <xdr:spPr>
        <a:xfrm>
          <a:off x="22199600" y="1071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112649</xdr:rowOff>
    </xdr:from>
    <xdr:to>
      <xdr:col>112</xdr:col>
      <xdr:colOff>38100</xdr:colOff>
      <xdr:row>63</xdr:row>
      <xdr:rowOff>42799</xdr:rowOff>
    </xdr:to>
    <xdr:sp macro="" textlink="">
      <xdr:nvSpPr>
        <xdr:cNvPr id="705" name="楕円 704">
          <a:extLst>
            <a:ext uri="{FF2B5EF4-FFF2-40B4-BE49-F238E27FC236}">
              <a16:creationId xmlns:a16="http://schemas.microsoft.com/office/drawing/2014/main" id="{4A843A38-F157-4121-8CBD-1D3725521B14}"/>
            </a:ext>
          </a:extLst>
        </xdr:cNvPr>
        <xdr:cNvSpPr/>
      </xdr:nvSpPr>
      <xdr:spPr>
        <a:xfrm>
          <a:off x="21272500" y="1074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155981</xdr:rowOff>
    </xdr:from>
    <xdr:to>
      <xdr:col>116</xdr:col>
      <xdr:colOff>63500</xdr:colOff>
      <xdr:row>62</xdr:row>
      <xdr:rowOff>163449</xdr:rowOff>
    </xdr:to>
    <xdr:cxnSp macro="">
      <xdr:nvCxnSpPr>
        <xdr:cNvPr id="706" name="直線コネクタ 705">
          <a:extLst>
            <a:ext uri="{FF2B5EF4-FFF2-40B4-BE49-F238E27FC236}">
              <a16:creationId xmlns:a16="http://schemas.microsoft.com/office/drawing/2014/main" id="{82073E41-004B-4AE7-9BEB-C90E00979663}"/>
            </a:ext>
          </a:extLst>
        </xdr:cNvPr>
        <xdr:cNvCxnSpPr/>
      </xdr:nvCxnSpPr>
      <xdr:spPr>
        <a:xfrm flipV="1">
          <a:off x="21323300" y="10785881"/>
          <a:ext cx="838200" cy="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120803</xdr:rowOff>
    </xdr:from>
    <xdr:to>
      <xdr:col>107</xdr:col>
      <xdr:colOff>101600</xdr:colOff>
      <xdr:row>63</xdr:row>
      <xdr:rowOff>50953</xdr:rowOff>
    </xdr:to>
    <xdr:sp macro="" textlink="">
      <xdr:nvSpPr>
        <xdr:cNvPr id="707" name="楕円 706">
          <a:extLst>
            <a:ext uri="{FF2B5EF4-FFF2-40B4-BE49-F238E27FC236}">
              <a16:creationId xmlns:a16="http://schemas.microsoft.com/office/drawing/2014/main" id="{58342F22-EE39-42F7-90C8-D3F383F86088}"/>
            </a:ext>
          </a:extLst>
        </xdr:cNvPr>
        <xdr:cNvSpPr/>
      </xdr:nvSpPr>
      <xdr:spPr>
        <a:xfrm>
          <a:off x="20383500" y="1075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163449</xdr:rowOff>
    </xdr:from>
    <xdr:to>
      <xdr:col>111</xdr:col>
      <xdr:colOff>177800</xdr:colOff>
      <xdr:row>63</xdr:row>
      <xdr:rowOff>153</xdr:rowOff>
    </xdr:to>
    <xdr:cxnSp macro="">
      <xdr:nvCxnSpPr>
        <xdr:cNvPr id="708" name="直線コネクタ 707">
          <a:extLst>
            <a:ext uri="{FF2B5EF4-FFF2-40B4-BE49-F238E27FC236}">
              <a16:creationId xmlns:a16="http://schemas.microsoft.com/office/drawing/2014/main" id="{2ED3186C-CC11-4328-8E8A-6F1EC8F2B34A}"/>
            </a:ext>
          </a:extLst>
        </xdr:cNvPr>
        <xdr:cNvCxnSpPr/>
      </xdr:nvCxnSpPr>
      <xdr:spPr>
        <a:xfrm flipV="1">
          <a:off x="20434300" y="10793349"/>
          <a:ext cx="889000" cy="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128422</xdr:rowOff>
    </xdr:from>
    <xdr:to>
      <xdr:col>102</xdr:col>
      <xdr:colOff>165100</xdr:colOff>
      <xdr:row>63</xdr:row>
      <xdr:rowOff>58572</xdr:rowOff>
    </xdr:to>
    <xdr:sp macro="" textlink="">
      <xdr:nvSpPr>
        <xdr:cNvPr id="709" name="楕円 708">
          <a:extLst>
            <a:ext uri="{FF2B5EF4-FFF2-40B4-BE49-F238E27FC236}">
              <a16:creationId xmlns:a16="http://schemas.microsoft.com/office/drawing/2014/main" id="{DBD881CB-87F1-4934-B7A9-47BBE763D120}"/>
            </a:ext>
          </a:extLst>
        </xdr:cNvPr>
        <xdr:cNvSpPr/>
      </xdr:nvSpPr>
      <xdr:spPr>
        <a:xfrm>
          <a:off x="19494500" y="10758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153</xdr:rowOff>
    </xdr:from>
    <xdr:to>
      <xdr:col>107</xdr:col>
      <xdr:colOff>50800</xdr:colOff>
      <xdr:row>63</xdr:row>
      <xdr:rowOff>7772</xdr:rowOff>
    </xdr:to>
    <xdr:cxnSp macro="">
      <xdr:nvCxnSpPr>
        <xdr:cNvPr id="710" name="直線コネクタ 709">
          <a:extLst>
            <a:ext uri="{FF2B5EF4-FFF2-40B4-BE49-F238E27FC236}">
              <a16:creationId xmlns:a16="http://schemas.microsoft.com/office/drawing/2014/main" id="{74BB71F4-E9B3-429D-BCE7-CAEE449443DE}"/>
            </a:ext>
          </a:extLst>
        </xdr:cNvPr>
        <xdr:cNvCxnSpPr/>
      </xdr:nvCxnSpPr>
      <xdr:spPr>
        <a:xfrm flipV="1">
          <a:off x="19545300" y="10801503"/>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133452</xdr:rowOff>
    </xdr:from>
    <xdr:to>
      <xdr:col>98</xdr:col>
      <xdr:colOff>38100</xdr:colOff>
      <xdr:row>63</xdr:row>
      <xdr:rowOff>63602</xdr:rowOff>
    </xdr:to>
    <xdr:sp macro="" textlink="">
      <xdr:nvSpPr>
        <xdr:cNvPr id="711" name="楕円 710">
          <a:extLst>
            <a:ext uri="{FF2B5EF4-FFF2-40B4-BE49-F238E27FC236}">
              <a16:creationId xmlns:a16="http://schemas.microsoft.com/office/drawing/2014/main" id="{ABCD27DE-4162-46B1-8275-7FEA9E9ADDC3}"/>
            </a:ext>
          </a:extLst>
        </xdr:cNvPr>
        <xdr:cNvSpPr/>
      </xdr:nvSpPr>
      <xdr:spPr>
        <a:xfrm>
          <a:off x="18605500" y="1076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7772</xdr:rowOff>
    </xdr:from>
    <xdr:to>
      <xdr:col>102</xdr:col>
      <xdr:colOff>114300</xdr:colOff>
      <xdr:row>63</xdr:row>
      <xdr:rowOff>12802</xdr:rowOff>
    </xdr:to>
    <xdr:cxnSp macro="">
      <xdr:nvCxnSpPr>
        <xdr:cNvPr id="712" name="直線コネクタ 711">
          <a:extLst>
            <a:ext uri="{FF2B5EF4-FFF2-40B4-BE49-F238E27FC236}">
              <a16:creationId xmlns:a16="http://schemas.microsoft.com/office/drawing/2014/main" id="{4467B3E0-2FE1-4E28-A597-7EBC38D5D1AA}"/>
            </a:ext>
          </a:extLst>
        </xdr:cNvPr>
        <xdr:cNvCxnSpPr/>
      </xdr:nvCxnSpPr>
      <xdr:spPr>
        <a:xfrm flipV="1">
          <a:off x="18656300" y="10809122"/>
          <a:ext cx="8890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713" name="n_1aveValue【学校施設】&#10;一人当たり面積">
          <a:extLst>
            <a:ext uri="{FF2B5EF4-FFF2-40B4-BE49-F238E27FC236}">
              <a16:creationId xmlns:a16="http://schemas.microsoft.com/office/drawing/2014/main" id="{D7CBA0D1-A08A-422D-B6AD-98564D694F10}"/>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714" name="n_2aveValue【学校施設】&#10;一人当たり面積">
          <a:extLst>
            <a:ext uri="{FF2B5EF4-FFF2-40B4-BE49-F238E27FC236}">
              <a16:creationId xmlns:a16="http://schemas.microsoft.com/office/drawing/2014/main" id="{C1ACECDB-92DC-4764-B86C-7980A08E9C27}"/>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715" name="n_3aveValue【学校施設】&#10;一人当たり面積">
          <a:extLst>
            <a:ext uri="{FF2B5EF4-FFF2-40B4-BE49-F238E27FC236}">
              <a16:creationId xmlns:a16="http://schemas.microsoft.com/office/drawing/2014/main" id="{BF9D4561-DF1F-4036-A8E9-F786B52D4147}"/>
            </a:ext>
          </a:extLst>
        </xdr:cNvPr>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716" name="n_4aveValue【学校施設】&#10;一人当たり面積">
          <a:extLst>
            <a:ext uri="{FF2B5EF4-FFF2-40B4-BE49-F238E27FC236}">
              <a16:creationId xmlns:a16="http://schemas.microsoft.com/office/drawing/2014/main" id="{22132BBF-B3C2-4F4B-A84F-A5B4439B6C74}"/>
            </a:ext>
          </a:extLst>
        </xdr:cNvPr>
        <xdr:cNvSpPr txBox="1"/>
      </xdr:nvSpPr>
      <xdr:spPr>
        <a:xfrm>
          <a:off x="18421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33926</xdr:rowOff>
    </xdr:from>
    <xdr:ext cx="469744" cy="259045"/>
    <xdr:sp macro="" textlink="">
      <xdr:nvSpPr>
        <xdr:cNvPr id="717" name="n_1mainValue【学校施設】&#10;一人当たり面積">
          <a:extLst>
            <a:ext uri="{FF2B5EF4-FFF2-40B4-BE49-F238E27FC236}">
              <a16:creationId xmlns:a16="http://schemas.microsoft.com/office/drawing/2014/main" id="{61428FC8-3545-4406-A0D7-A5510C4E4813}"/>
            </a:ext>
          </a:extLst>
        </xdr:cNvPr>
        <xdr:cNvSpPr txBox="1"/>
      </xdr:nvSpPr>
      <xdr:spPr>
        <a:xfrm>
          <a:off x="21075727" y="1083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42080</xdr:rowOff>
    </xdr:from>
    <xdr:ext cx="469744" cy="259045"/>
    <xdr:sp macro="" textlink="">
      <xdr:nvSpPr>
        <xdr:cNvPr id="718" name="n_2mainValue【学校施設】&#10;一人当たり面積">
          <a:extLst>
            <a:ext uri="{FF2B5EF4-FFF2-40B4-BE49-F238E27FC236}">
              <a16:creationId xmlns:a16="http://schemas.microsoft.com/office/drawing/2014/main" id="{9C4D1C0D-9B9F-4A3B-B74A-B52658A9F9EF}"/>
            </a:ext>
          </a:extLst>
        </xdr:cNvPr>
        <xdr:cNvSpPr txBox="1"/>
      </xdr:nvSpPr>
      <xdr:spPr>
        <a:xfrm>
          <a:off x="20199427" y="1084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49699</xdr:rowOff>
    </xdr:from>
    <xdr:ext cx="469744" cy="259045"/>
    <xdr:sp macro="" textlink="">
      <xdr:nvSpPr>
        <xdr:cNvPr id="719" name="n_3mainValue【学校施設】&#10;一人当たり面積">
          <a:extLst>
            <a:ext uri="{FF2B5EF4-FFF2-40B4-BE49-F238E27FC236}">
              <a16:creationId xmlns:a16="http://schemas.microsoft.com/office/drawing/2014/main" id="{7C57228D-4ACD-4D2B-9C24-FEA289F5627A}"/>
            </a:ext>
          </a:extLst>
        </xdr:cNvPr>
        <xdr:cNvSpPr txBox="1"/>
      </xdr:nvSpPr>
      <xdr:spPr>
        <a:xfrm>
          <a:off x="19310427" y="10851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54729</xdr:rowOff>
    </xdr:from>
    <xdr:ext cx="469744" cy="259045"/>
    <xdr:sp macro="" textlink="">
      <xdr:nvSpPr>
        <xdr:cNvPr id="720" name="n_4mainValue【学校施設】&#10;一人当たり面積">
          <a:extLst>
            <a:ext uri="{FF2B5EF4-FFF2-40B4-BE49-F238E27FC236}">
              <a16:creationId xmlns:a16="http://schemas.microsoft.com/office/drawing/2014/main" id="{3C977E59-2D83-4FAC-8B42-C50DEB07AB64}"/>
            </a:ext>
          </a:extLst>
        </xdr:cNvPr>
        <xdr:cNvSpPr txBox="1"/>
      </xdr:nvSpPr>
      <xdr:spPr>
        <a:xfrm>
          <a:off x="18421427" y="10856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50321EB9-7495-4DD1-BD08-909FCCF2964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F27DAA1E-0097-4F0C-B886-60F662F22D9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E68D0D16-3A11-4415-8337-8207E04D6BC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A2D0CDB4-3DCF-4B6C-A3BF-42F102FA577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DB930BCC-E2ED-49B2-BC6A-C7342218160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EAFF976D-215A-464B-8298-E2B06704BF9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641A9E3B-C949-4CEA-8C9A-081AE61C9E9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53F3549C-7BE1-4139-964F-BBB789E2076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8AF0067D-9451-4184-9317-4655B70184D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134BD42E-AF4A-437F-8BE9-124EFF09149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6BAE675B-7D50-47B7-BE0B-195B5E71F4D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2" name="直線コネクタ 731">
          <a:extLst>
            <a:ext uri="{FF2B5EF4-FFF2-40B4-BE49-F238E27FC236}">
              <a16:creationId xmlns:a16="http://schemas.microsoft.com/office/drawing/2014/main" id="{0E7CA033-EF75-421A-9B85-1739A03AEEA4}"/>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3" name="テキスト ボックス 732">
          <a:extLst>
            <a:ext uri="{FF2B5EF4-FFF2-40B4-BE49-F238E27FC236}">
              <a16:creationId xmlns:a16="http://schemas.microsoft.com/office/drawing/2014/main" id="{EC679C38-C83B-45E1-B40A-AF2811EAB94D}"/>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4" name="直線コネクタ 733">
          <a:extLst>
            <a:ext uri="{FF2B5EF4-FFF2-40B4-BE49-F238E27FC236}">
              <a16:creationId xmlns:a16="http://schemas.microsoft.com/office/drawing/2014/main" id="{91A8A57D-AE17-4A29-9E1C-C2D8C5FDB27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5" name="テキスト ボックス 734">
          <a:extLst>
            <a:ext uri="{FF2B5EF4-FFF2-40B4-BE49-F238E27FC236}">
              <a16:creationId xmlns:a16="http://schemas.microsoft.com/office/drawing/2014/main" id="{53E9CFF8-E3AC-458A-B09B-250F4C56A61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6" name="直線コネクタ 735">
          <a:extLst>
            <a:ext uri="{FF2B5EF4-FFF2-40B4-BE49-F238E27FC236}">
              <a16:creationId xmlns:a16="http://schemas.microsoft.com/office/drawing/2014/main" id="{390E445C-C01C-44FC-889F-0D33C8A8AE8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7" name="テキスト ボックス 736">
          <a:extLst>
            <a:ext uri="{FF2B5EF4-FFF2-40B4-BE49-F238E27FC236}">
              <a16:creationId xmlns:a16="http://schemas.microsoft.com/office/drawing/2014/main" id="{8388F9CD-02BC-4F92-B88C-F8F749FB1DB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8" name="直線コネクタ 737">
          <a:extLst>
            <a:ext uri="{FF2B5EF4-FFF2-40B4-BE49-F238E27FC236}">
              <a16:creationId xmlns:a16="http://schemas.microsoft.com/office/drawing/2014/main" id="{EE8B02EF-E5BB-4EDC-A8D4-E2AA9D4F6096}"/>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9" name="テキスト ボックス 738">
          <a:extLst>
            <a:ext uri="{FF2B5EF4-FFF2-40B4-BE49-F238E27FC236}">
              <a16:creationId xmlns:a16="http://schemas.microsoft.com/office/drawing/2014/main" id="{12EF9132-1616-4711-9784-CCDC96A91F3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0" name="直線コネクタ 739">
          <a:extLst>
            <a:ext uri="{FF2B5EF4-FFF2-40B4-BE49-F238E27FC236}">
              <a16:creationId xmlns:a16="http://schemas.microsoft.com/office/drawing/2014/main" id="{0259C5F0-C76A-49D6-B48D-6E4BB1166D09}"/>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1" name="テキスト ボックス 740">
          <a:extLst>
            <a:ext uri="{FF2B5EF4-FFF2-40B4-BE49-F238E27FC236}">
              <a16:creationId xmlns:a16="http://schemas.microsoft.com/office/drawing/2014/main" id="{14FFBE43-1A0D-4849-A72B-0F829B4D43A7}"/>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2" name="直線コネクタ 741">
          <a:extLst>
            <a:ext uri="{FF2B5EF4-FFF2-40B4-BE49-F238E27FC236}">
              <a16:creationId xmlns:a16="http://schemas.microsoft.com/office/drawing/2014/main" id="{286D6F08-8813-464A-9979-DDFCF581003C}"/>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3" name="テキスト ボックス 742">
          <a:extLst>
            <a:ext uri="{FF2B5EF4-FFF2-40B4-BE49-F238E27FC236}">
              <a16:creationId xmlns:a16="http://schemas.microsoft.com/office/drawing/2014/main" id="{7B02CFE3-8BBF-4494-B67C-B493EFF131E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4" name="直線コネクタ 743">
          <a:extLst>
            <a:ext uri="{FF2B5EF4-FFF2-40B4-BE49-F238E27FC236}">
              <a16:creationId xmlns:a16="http://schemas.microsoft.com/office/drawing/2014/main" id="{94433C39-7939-4963-967B-756BF2176E5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5" name="【児童館】&#10;有形固定資産減価償却率グラフ枠">
          <a:extLst>
            <a:ext uri="{FF2B5EF4-FFF2-40B4-BE49-F238E27FC236}">
              <a16:creationId xmlns:a16="http://schemas.microsoft.com/office/drawing/2014/main" id="{0FE57AC6-A84F-4C70-A2C8-DA04FA0235E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160564</xdr:rowOff>
    </xdr:from>
    <xdr:to>
      <xdr:col>85</xdr:col>
      <xdr:colOff>126364</xdr:colOff>
      <xdr:row>86</xdr:row>
      <xdr:rowOff>168729</xdr:rowOff>
    </xdr:to>
    <xdr:cxnSp macro="">
      <xdr:nvCxnSpPr>
        <xdr:cNvPr id="746" name="直線コネクタ 745">
          <a:extLst>
            <a:ext uri="{FF2B5EF4-FFF2-40B4-BE49-F238E27FC236}">
              <a16:creationId xmlns:a16="http://schemas.microsoft.com/office/drawing/2014/main" id="{46F7C94A-51A5-4C81-98D1-66DDE45C88B6}"/>
            </a:ext>
          </a:extLst>
        </xdr:cNvPr>
        <xdr:cNvCxnSpPr/>
      </xdr:nvCxnSpPr>
      <xdr:spPr>
        <a:xfrm flipV="1">
          <a:off x="16318864" y="1336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7" name="【児童館】&#10;有形固定資産減価償却率最小値テキスト">
          <a:extLst>
            <a:ext uri="{FF2B5EF4-FFF2-40B4-BE49-F238E27FC236}">
              <a16:creationId xmlns:a16="http://schemas.microsoft.com/office/drawing/2014/main" id="{F538145F-D44E-4BF4-A5EE-F3CB936068B2}"/>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8" name="直線コネクタ 747">
          <a:extLst>
            <a:ext uri="{FF2B5EF4-FFF2-40B4-BE49-F238E27FC236}">
              <a16:creationId xmlns:a16="http://schemas.microsoft.com/office/drawing/2014/main" id="{D9CA8DD0-E80D-4E4B-9F0E-E25A7BCBE762}"/>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107241</xdr:rowOff>
    </xdr:from>
    <xdr:ext cx="340478" cy="259045"/>
    <xdr:sp macro="" textlink="">
      <xdr:nvSpPr>
        <xdr:cNvPr id="749" name="【児童館】&#10;有形固定資産減価償却率最大値テキスト">
          <a:extLst>
            <a:ext uri="{FF2B5EF4-FFF2-40B4-BE49-F238E27FC236}">
              <a16:creationId xmlns:a16="http://schemas.microsoft.com/office/drawing/2014/main" id="{871138AA-E50E-424A-861F-E3A30FFC316E}"/>
            </a:ext>
          </a:extLst>
        </xdr:cNvPr>
        <xdr:cNvSpPr txBox="1"/>
      </xdr:nvSpPr>
      <xdr:spPr>
        <a:xfrm>
          <a:off x="16357600" y="1313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160564</xdr:rowOff>
    </xdr:from>
    <xdr:to>
      <xdr:col>86</xdr:col>
      <xdr:colOff>25400</xdr:colOff>
      <xdr:row>77</xdr:row>
      <xdr:rowOff>160564</xdr:rowOff>
    </xdr:to>
    <xdr:cxnSp macro="">
      <xdr:nvCxnSpPr>
        <xdr:cNvPr id="750" name="直線コネクタ 749">
          <a:extLst>
            <a:ext uri="{FF2B5EF4-FFF2-40B4-BE49-F238E27FC236}">
              <a16:creationId xmlns:a16="http://schemas.microsoft.com/office/drawing/2014/main" id="{9BE26183-D6F0-4E8F-97E8-A8095AE0B5B4}"/>
            </a:ext>
          </a:extLst>
        </xdr:cNvPr>
        <xdr:cNvCxnSpPr/>
      </xdr:nvCxnSpPr>
      <xdr:spPr>
        <a:xfrm>
          <a:off x="16230600" y="1336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163665</xdr:rowOff>
    </xdr:from>
    <xdr:ext cx="405111" cy="259045"/>
    <xdr:sp macro="" textlink="">
      <xdr:nvSpPr>
        <xdr:cNvPr id="751" name="【児童館】&#10;有形固定資産減価償却率平均値テキスト">
          <a:extLst>
            <a:ext uri="{FF2B5EF4-FFF2-40B4-BE49-F238E27FC236}">
              <a16:creationId xmlns:a16="http://schemas.microsoft.com/office/drawing/2014/main" id="{CA02C179-0610-4F4B-BEED-E6DF5621D1EF}"/>
            </a:ext>
          </a:extLst>
        </xdr:cNvPr>
        <xdr:cNvSpPr txBox="1"/>
      </xdr:nvSpPr>
      <xdr:spPr>
        <a:xfrm>
          <a:off x="16357600" y="143940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140788</xdr:rowOff>
    </xdr:from>
    <xdr:to>
      <xdr:col>85</xdr:col>
      <xdr:colOff>177800</xdr:colOff>
      <xdr:row>85</xdr:row>
      <xdr:rowOff>70938</xdr:rowOff>
    </xdr:to>
    <xdr:sp macro="" textlink="">
      <xdr:nvSpPr>
        <xdr:cNvPr id="752" name="フローチャート: 判断 751">
          <a:extLst>
            <a:ext uri="{FF2B5EF4-FFF2-40B4-BE49-F238E27FC236}">
              <a16:creationId xmlns:a16="http://schemas.microsoft.com/office/drawing/2014/main" id="{79188B22-580F-4C5A-BFA6-EC61E0765D56}"/>
            </a:ext>
          </a:extLst>
        </xdr:cNvPr>
        <xdr:cNvSpPr/>
      </xdr:nvSpPr>
      <xdr:spPr>
        <a:xfrm>
          <a:off x="16268700" y="1454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99968</xdr:rowOff>
    </xdr:from>
    <xdr:to>
      <xdr:col>81</xdr:col>
      <xdr:colOff>101600</xdr:colOff>
      <xdr:row>85</xdr:row>
      <xdr:rowOff>30118</xdr:rowOff>
    </xdr:to>
    <xdr:sp macro="" textlink="">
      <xdr:nvSpPr>
        <xdr:cNvPr id="753" name="フローチャート: 判断 752">
          <a:extLst>
            <a:ext uri="{FF2B5EF4-FFF2-40B4-BE49-F238E27FC236}">
              <a16:creationId xmlns:a16="http://schemas.microsoft.com/office/drawing/2014/main" id="{3B3356CF-C3ED-4CD0-BD1C-C66CFA8AF1EF}"/>
            </a:ext>
          </a:extLst>
        </xdr:cNvPr>
        <xdr:cNvSpPr/>
      </xdr:nvSpPr>
      <xdr:spPr>
        <a:xfrm>
          <a:off x="15430500" y="1450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67311</xdr:rowOff>
    </xdr:from>
    <xdr:to>
      <xdr:col>76</xdr:col>
      <xdr:colOff>165100</xdr:colOff>
      <xdr:row>84</xdr:row>
      <xdr:rowOff>168911</xdr:rowOff>
    </xdr:to>
    <xdr:sp macro="" textlink="">
      <xdr:nvSpPr>
        <xdr:cNvPr id="754" name="フローチャート: 判断 753">
          <a:extLst>
            <a:ext uri="{FF2B5EF4-FFF2-40B4-BE49-F238E27FC236}">
              <a16:creationId xmlns:a16="http://schemas.microsoft.com/office/drawing/2014/main" id="{F25EA0F3-ED2C-478E-A1CA-086C78A2DC0D}"/>
            </a:ext>
          </a:extLst>
        </xdr:cNvPr>
        <xdr:cNvSpPr/>
      </xdr:nvSpPr>
      <xdr:spPr>
        <a:xfrm>
          <a:off x="14541500" y="1446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158750</xdr:rowOff>
    </xdr:from>
    <xdr:to>
      <xdr:col>72</xdr:col>
      <xdr:colOff>38100</xdr:colOff>
      <xdr:row>84</xdr:row>
      <xdr:rowOff>88900</xdr:rowOff>
    </xdr:to>
    <xdr:sp macro="" textlink="">
      <xdr:nvSpPr>
        <xdr:cNvPr id="755" name="フローチャート: 判断 754">
          <a:extLst>
            <a:ext uri="{FF2B5EF4-FFF2-40B4-BE49-F238E27FC236}">
              <a16:creationId xmlns:a16="http://schemas.microsoft.com/office/drawing/2014/main" id="{E88B4513-F643-423A-B2C6-18831D12FDDD}"/>
            </a:ext>
          </a:extLst>
        </xdr:cNvPr>
        <xdr:cNvSpPr/>
      </xdr:nvSpPr>
      <xdr:spPr>
        <a:xfrm>
          <a:off x="1365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148952</xdr:rowOff>
    </xdr:from>
    <xdr:to>
      <xdr:col>67</xdr:col>
      <xdr:colOff>101600</xdr:colOff>
      <xdr:row>84</xdr:row>
      <xdr:rowOff>79102</xdr:rowOff>
    </xdr:to>
    <xdr:sp macro="" textlink="">
      <xdr:nvSpPr>
        <xdr:cNvPr id="756" name="フローチャート: 判断 755">
          <a:extLst>
            <a:ext uri="{FF2B5EF4-FFF2-40B4-BE49-F238E27FC236}">
              <a16:creationId xmlns:a16="http://schemas.microsoft.com/office/drawing/2014/main" id="{3DE0C02B-720B-4892-A5E3-4EA6216DF4AA}"/>
            </a:ext>
          </a:extLst>
        </xdr:cNvPr>
        <xdr:cNvSpPr/>
      </xdr:nvSpPr>
      <xdr:spPr>
        <a:xfrm>
          <a:off x="12763500" y="1437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FB2E1D52-FD19-4CC7-B979-037CE805376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CB4E1CD1-A0B5-48C9-987A-87ABA2156B5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85BD52DF-DDE0-45C4-B858-12D2D02D472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85C2829A-6E12-4970-B6B0-39B575B7BC4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58350C35-86CE-47D0-AFD9-B92A5C24877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44450</xdr:rowOff>
    </xdr:from>
    <xdr:to>
      <xdr:col>85</xdr:col>
      <xdr:colOff>177800</xdr:colOff>
      <xdr:row>86</xdr:row>
      <xdr:rowOff>146050</xdr:rowOff>
    </xdr:to>
    <xdr:sp macro="" textlink="">
      <xdr:nvSpPr>
        <xdr:cNvPr id="762" name="楕円 761">
          <a:extLst>
            <a:ext uri="{FF2B5EF4-FFF2-40B4-BE49-F238E27FC236}">
              <a16:creationId xmlns:a16="http://schemas.microsoft.com/office/drawing/2014/main" id="{14754589-717F-4D5D-AFDF-5E02D31936B8}"/>
            </a:ext>
          </a:extLst>
        </xdr:cNvPr>
        <xdr:cNvSpPr/>
      </xdr:nvSpPr>
      <xdr:spPr>
        <a:xfrm>
          <a:off x="162687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130827</xdr:rowOff>
    </xdr:from>
    <xdr:ext cx="405111" cy="259045"/>
    <xdr:sp macro="" textlink="">
      <xdr:nvSpPr>
        <xdr:cNvPr id="763" name="【児童館】&#10;有形固定資産減価償却率該当値テキスト">
          <a:extLst>
            <a:ext uri="{FF2B5EF4-FFF2-40B4-BE49-F238E27FC236}">
              <a16:creationId xmlns:a16="http://schemas.microsoft.com/office/drawing/2014/main" id="{FFD46C69-6DBE-4940-93FF-4D00E4A41CB9}"/>
            </a:ext>
          </a:extLst>
        </xdr:cNvPr>
        <xdr:cNvSpPr txBox="1"/>
      </xdr:nvSpPr>
      <xdr:spPr>
        <a:xfrm>
          <a:off x="16357600" y="1470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41184</xdr:rowOff>
    </xdr:from>
    <xdr:to>
      <xdr:col>81</xdr:col>
      <xdr:colOff>101600</xdr:colOff>
      <xdr:row>86</xdr:row>
      <xdr:rowOff>142784</xdr:rowOff>
    </xdr:to>
    <xdr:sp macro="" textlink="">
      <xdr:nvSpPr>
        <xdr:cNvPr id="764" name="楕円 763">
          <a:extLst>
            <a:ext uri="{FF2B5EF4-FFF2-40B4-BE49-F238E27FC236}">
              <a16:creationId xmlns:a16="http://schemas.microsoft.com/office/drawing/2014/main" id="{2987E3A0-1C51-4EB8-809C-8354F04F96BC}"/>
            </a:ext>
          </a:extLst>
        </xdr:cNvPr>
        <xdr:cNvSpPr/>
      </xdr:nvSpPr>
      <xdr:spPr>
        <a:xfrm>
          <a:off x="15430500" y="1478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91984</xdr:rowOff>
    </xdr:from>
    <xdr:to>
      <xdr:col>85</xdr:col>
      <xdr:colOff>127000</xdr:colOff>
      <xdr:row>86</xdr:row>
      <xdr:rowOff>95250</xdr:rowOff>
    </xdr:to>
    <xdr:cxnSp macro="">
      <xdr:nvCxnSpPr>
        <xdr:cNvPr id="765" name="直線コネクタ 764">
          <a:extLst>
            <a:ext uri="{FF2B5EF4-FFF2-40B4-BE49-F238E27FC236}">
              <a16:creationId xmlns:a16="http://schemas.microsoft.com/office/drawing/2014/main" id="{041081C4-70E8-4A78-A5C9-00BB25202393}"/>
            </a:ext>
          </a:extLst>
        </xdr:cNvPr>
        <xdr:cNvCxnSpPr/>
      </xdr:nvCxnSpPr>
      <xdr:spPr>
        <a:xfrm>
          <a:off x="15481300" y="1483668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23223</xdr:rowOff>
    </xdr:from>
    <xdr:to>
      <xdr:col>76</xdr:col>
      <xdr:colOff>165100</xdr:colOff>
      <xdr:row>86</xdr:row>
      <xdr:rowOff>124823</xdr:rowOff>
    </xdr:to>
    <xdr:sp macro="" textlink="">
      <xdr:nvSpPr>
        <xdr:cNvPr id="766" name="楕円 765">
          <a:extLst>
            <a:ext uri="{FF2B5EF4-FFF2-40B4-BE49-F238E27FC236}">
              <a16:creationId xmlns:a16="http://schemas.microsoft.com/office/drawing/2014/main" id="{D1256EDE-C5C2-46F6-A6C3-C619CB09AF86}"/>
            </a:ext>
          </a:extLst>
        </xdr:cNvPr>
        <xdr:cNvSpPr/>
      </xdr:nvSpPr>
      <xdr:spPr>
        <a:xfrm>
          <a:off x="14541500" y="1476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74023</xdr:rowOff>
    </xdr:from>
    <xdr:to>
      <xdr:col>81</xdr:col>
      <xdr:colOff>50800</xdr:colOff>
      <xdr:row>86</xdr:row>
      <xdr:rowOff>91984</xdr:rowOff>
    </xdr:to>
    <xdr:cxnSp macro="">
      <xdr:nvCxnSpPr>
        <xdr:cNvPr id="767" name="直線コネクタ 766">
          <a:extLst>
            <a:ext uri="{FF2B5EF4-FFF2-40B4-BE49-F238E27FC236}">
              <a16:creationId xmlns:a16="http://schemas.microsoft.com/office/drawing/2014/main" id="{8DFAFB7C-01B1-4B6C-8ADB-DC16E500B834}"/>
            </a:ext>
          </a:extLst>
        </xdr:cNvPr>
        <xdr:cNvCxnSpPr/>
      </xdr:nvCxnSpPr>
      <xdr:spPr>
        <a:xfrm>
          <a:off x="14592300" y="1481872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11793</xdr:rowOff>
    </xdr:from>
    <xdr:to>
      <xdr:col>72</xdr:col>
      <xdr:colOff>38100</xdr:colOff>
      <xdr:row>86</xdr:row>
      <xdr:rowOff>113393</xdr:rowOff>
    </xdr:to>
    <xdr:sp macro="" textlink="">
      <xdr:nvSpPr>
        <xdr:cNvPr id="768" name="楕円 767">
          <a:extLst>
            <a:ext uri="{FF2B5EF4-FFF2-40B4-BE49-F238E27FC236}">
              <a16:creationId xmlns:a16="http://schemas.microsoft.com/office/drawing/2014/main" id="{F772C37E-A532-487D-B5D0-0B2A4D166BD3}"/>
            </a:ext>
          </a:extLst>
        </xdr:cNvPr>
        <xdr:cNvSpPr/>
      </xdr:nvSpPr>
      <xdr:spPr>
        <a:xfrm>
          <a:off x="13652500" y="1475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62593</xdr:rowOff>
    </xdr:from>
    <xdr:to>
      <xdr:col>76</xdr:col>
      <xdr:colOff>114300</xdr:colOff>
      <xdr:row>86</xdr:row>
      <xdr:rowOff>74023</xdr:rowOff>
    </xdr:to>
    <xdr:cxnSp macro="">
      <xdr:nvCxnSpPr>
        <xdr:cNvPr id="769" name="直線コネクタ 768">
          <a:extLst>
            <a:ext uri="{FF2B5EF4-FFF2-40B4-BE49-F238E27FC236}">
              <a16:creationId xmlns:a16="http://schemas.microsoft.com/office/drawing/2014/main" id="{084D43B7-6910-4D36-BE8D-83E78BC1A8B1}"/>
            </a:ext>
          </a:extLst>
        </xdr:cNvPr>
        <xdr:cNvCxnSpPr/>
      </xdr:nvCxnSpPr>
      <xdr:spPr>
        <a:xfrm>
          <a:off x="13703300" y="1480729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170180</xdr:rowOff>
    </xdr:from>
    <xdr:to>
      <xdr:col>67</xdr:col>
      <xdr:colOff>101600</xdr:colOff>
      <xdr:row>86</xdr:row>
      <xdr:rowOff>100330</xdr:rowOff>
    </xdr:to>
    <xdr:sp macro="" textlink="">
      <xdr:nvSpPr>
        <xdr:cNvPr id="770" name="楕円 769">
          <a:extLst>
            <a:ext uri="{FF2B5EF4-FFF2-40B4-BE49-F238E27FC236}">
              <a16:creationId xmlns:a16="http://schemas.microsoft.com/office/drawing/2014/main" id="{9193AF4A-C9D9-4DC8-88A1-F0E58E7F68F2}"/>
            </a:ext>
          </a:extLst>
        </xdr:cNvPr>
        <xdr:cNvSpPr/>
      </xdr:nvSpPr>
      <xdr:spPr>
        <a:xfrm>
          <a:off x="12763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49530</xdr:rowOff>
    </xdr:from>
    <xdr:to>
      <xdr:col>71</xdr:col>
      <xdr:colOff>177800</xdr:colOff>
      <xdr:row>86</xdr:row>
      <xdr:rowOff>62593</xdr:rowOff>
    </xdr:to>
    <xdr:cxnSp macro="">
      <xdr:nvCxnSpPr>
        <xdr:cNvPr id="771" name="直線コネクタ 770">
          <a:extLst>
            <a:ext uri="{FF2B5EF4-FFF2-40B4-BE49-F238E27FC236}">
              <a16:creationId xmlns:a16="http://schemas.microsoft.com/office/drawing/2014/main" id="{D0DC783F-DA29-4094-B03A-B65DF4F22538}"/>
            </a:ext>
          </a:extLst>
        </xdr:cNvPr>
        <xdr:cNvCxnSpPr/>
      </xdr:nvCxnSpPr>
      <xdr:spPr>
        <a:xfrm>
          <a:off x="12814300" y="1479423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46645</xdr:rowOff>
    </xdr:from>
    <xdr:ext cx="405111" cy="259045"/>
    <xdr:sp macro="" textlink="">
      <xdr:nvSpPr>
        <xdr:cNvPr id="772" name="n_1aveValue【児童館】&#10;有形固定資産減価償却率">
          <a:extLst>
            <a:ext uri="{FF2B5EF4-FFF2-40B4-BE49-F238E27FC236}">
              <a16:creationId xmlns:a16="http://schemas.microsoft.com/office/drawing/2014/main" id="{56F528D0-AC42-4610-B4AB-9AE2144D7288}"/>
            </a:ext>
          </a:extLst>
        </xdr:cNvPr>
        <xdr:cNvSpPr txBox="1"/>
      </xdr:nvSpPr>
      <xdr:spPr>
        <a:xfrm>
          <a:off x="15266044" y="14276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13988</xdr:rowOff>
    </xdr:from>
    <xdr:ext cx="405111" cy="259045"/>
    <xdr:sp macro="" textlink="">
      <xdr:nvSpPr>
        <xdr:cNvPr id="773" name="n_2aveValue【児童館】&#10;有形固定資産減価償却率">
          <a:extLst>
            <a:ext uri="{FF2B5EF4-FFF2-40B4-BE49-F238E27FC236}">
              <a16:creationId xmlns:a16="http://schemas.microsoft.com/office/drawing/2014/main" id="{2262596D-7B2D-406D-BBF9-865FA596E66A}"/>
            </a:ext>
          </a:extLst>
        </xdr:cNvPr>
        <xdr:cNvSpPr txBox="1"/>
      </xdr:nvSpPr>
      <xdr:spPr>
        <a:xfrm>
          <a:off x="14389744" y="14244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105427</xdr:rowOff>
    </xdr:from>
    <xdr:ext cx="405111" cy="259045"/>
    <xdr:sp macro="" textlink="">
      <xdr:nvSpPr>
        <xdr:cNvPr id="774" name="n_3aveValue【児童館】&#10;有形固定資産減価償却率">
          <a:extLst>
            <a:ext uri="{FF2B5EF4-FFF2-40B4-BE49-F238E27FC236}">
              <a16:creationId xmlns:a16="http://schemas.microsoft.com/office/drawing/2014/main" id="{8FC3F9F3-0F2F-4EB1-ACD3-8E6906976F5B}"/>
            </a:ext>
          </a:extLst>
        </xdr:cNvPr>
        <xdr:cNvSpPr txBox="1"/>
      </xdr:nvSpPr>
      <xdr:spPr>
        <a:xfrm>
          <a:off x="13500744" y="1416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95629</xdr:rowOff>
    </xdr:from>
    <xdr:ext cx="405111" cy="259045"/>
    <xdr:sp macro="" textlink="">
      <xdr:nvSpPr>
        <xdr:cNvPr id="775" name="n_4aveValue【児童館】&#10;有形固定資産減価償却率">
          <a:extLst>
            <a:ext uri="{FF2B5EF4-FFF2-40B4-BE49-F238E27FC236}">
              <a16:creationId xmlns:a16="http://schemas.microsoft.com/office/drawing/2014/main" id="{C0A33330-5844-44F3-8B56-27A99D8899D0}"/>
            </a:ext>
          </a:extLst>
        </xdr:cNvPr>
        <xdr:cNvSpPr txBox="1"/>
      </xdr:nvSpPr>
      <xdr:spPr>
        <a:xfrm>
          <a:off x="12611744" y="1415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133911</xdr:rowOff>
    </xdr:from>
    <xdr:ext cx="405111" cy="259045"/>
    <xdr:sp macro="" textlink="">
      <xdr:nvSpPr>
        <xdr:cNvPr id="776" name="n_1mainValue【児童館】&#10;有形固定資産減価償却率">
          <a:extLst>
            <a:ext uri="{FF2B5EF4-FFF2-40B4-BE49-F238E27FC236}">
              <a16:creationId xmlns:a16="http://schemas.microsoft.com/office/drawing/2014/main" id="{A4F54257-790D-4CAB-9CDB-6361587E6AE3}"/>
            </a:ext>
          </a:extLst>
        </xdr:cNvPr>
        <xdr:cNvSpPr txBox="1"/>
      </xdr:nvSpPr>
      <xdr:spPr>
        <a:xfrm>
          <a:off x="15266044" y="1487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115950</xdr:rowOff>
    </xdr:from>
    <xdr:ext cx="405111" cy="259045"/>
    <xdr:sp macro="" textlink="">
      <xdr:nvSpPr>
        <xdr:cNvPr id="777" name="n_2mainValue【児童館】&#10;有形固定資産減価償却率">
          <a:extLst>
            <a:ext uri="{FF2B5EF4-FFF2-40B4-BE49-F238E27FC236}">
              <a16:creationId xmlns:a16="http://schemas.microsoft.com/office/drawing/2014/main" id="{72BDCB7F-6088-4085-B7ED-54A36B6D1353}"/>
            </a:ext>
          </a:extLst>
        </xdr:cNvPr>
        <xdr:cNvSpPr txBox="1"/>
      </xdr:nvSpPr>
      <xdr:spPr>
        <a:xfrm>
          <a:off x="14389744" y="1486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104520</xdr:rowOff>
    </xdr:from>
    <xdr:ext cx="405111" cy="259045"/>
    <xdr:sp macro="" textlink="">
      <xdr:nvSpPr>
        <xdr:cNvPr id="778" name="n_3mainValue【児童館】&#10;有形固定資産減価償却率">
          <a:extLst>
            <a:ext uri="{FF2B5EF4-FFF2-40B4-BE49-F238E27FC236}">
              <a16:creationId xmlns:a16="http://schemas.microsoft.com/office/drawing/2014/main" id="{53140364-83BB-403F-820E-66A8008E3B68}"/>
            </a:ext>
          </a:extLst>
        </xdr:cNvPr>
        <xdr:cNvSpPr txBox="1"/>
      </xdr:nvSpPr>
      <xdr:spPr>
        <a:xfrm>
          <a:off x="13500744" y="1484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91457</xdr:rowOff>
    </xdr:from>
    <xdr:ext cx="405111" cy="259045"/>
    <xdr:sp macro="" textlink="">
      <xdr:nvSpPr>
        <xdr:cNvPr id="779" name="n_4mainValue【児童館】&#10;有形固定資産減価償却率">
          <a:extLst>
            <a:ext uri="{FF2B5EF4-FFF2-40B4-BE49-F238E27FC236}">
              <a16:creationId xmlns:a16="http://schemas.microsoft.com/office/drawing/2014/main" id="{C0634BD1-033A-4F87-B57D-E1117CC91DDF}"/>
            </a:ext>
          </a:extLst>
        </xdr:cNvPr>
        <xdr:cNvSpPr txBox="1"/>
      </xdr:nvSpPr>
      <xdr:spPr>
        <a:xfrm>
          <a:off x="12611744"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0" name="正方形/長方形 779">
          <a:extLst>
            <a:ext uri="{FF2B5EF4-FFF2-40B4-BE49-F238E27FC236}">
              <a16:creationId xmlns:a16="http://schemas.microsoft.com/office/drawing/2014/main" id="{05D05E0C-0785-4EB2-8884-FE7608121A9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1" name="正方形/長方形 780">
          <a:extLst>
            <a:ext uri="{FF2B5EF4-FFF2-40B4-BE49-F238E27FC236}">
              <a16:creationId xmlns:a16="http://schemas.microsoft.com/office/drawing/2014/main" id="{C3C01460-7990-4BF8-83B2-1F451D24704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2" name="正方形/長方形 781">
          <a:extLst>
            <a:ext uri="{FF2B5EF4-FFF2-40B4-BE49-F238E27FC236}">
              <a16:creationId xmlns:a16="http://schemas.microsoft.com/office/drawing/2014/main" id="{E041BF84-6FFA-4DAE-BAD6-F62EF0725AB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3" name="正方形/長方形 782">
          <a:extLst>
            <a:ext uri="{FF2B5EF4-FFF2-40B4-BE49-F238E27FC236}">
              <a16:creationId xmlns:a16="http://schemas.microsoft.com/office/drawing/2014/main" id="{8C5F1345-C28F-4981-A54A-12BE517F68E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4" name="正方形/長方形 783">
          <a:extLst>
            <a:ext uri="{FF2B5EF4-FFF2-40B4-BE49-F238E27FC236}">
              <a16:creationId xmlns:a16="http://schemas.microsoft.com/office/drawing/2014/main" id="{7F6FAC49-A5CA-4594-B7FE-42D3E49CB7B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5" name="正方形/長方形 784">
          <a:extLst>
            <a:ext uri="{FF2B5EF4-FFF2-40B4-BE49-F238E27FC236}">
              <a16:creationId xmlns:a16="http://schemas.microsoft.com/office/drawing/2014/main" id="{A2FEDF3A-A7A3-4461-9F90-59D50231BE0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6" name="正方形/長方形 785">
          <a:extLst>
            <a:ext uri="{FF2B5EF4-FFF2-40B4-BE49-F238E27FC236}">
              <a16:creationId xmlns:a16="http://schemas.microsoft.com/office/drawing/2014/main" id="{CC066BB3-451F-4E21-B05D-7E4C8017DAF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7" name="正方形/長方形 786">
          <a:extLst>
            <a:ext uri="{FF2B5EF4-FFF2-40B4-BE49-F238E27FC236}">
              <a16:creationId xmlns:a16="http://schemas.microsoft.com/office/drawing/2014/main" id="{426C0855-7F35-4D93-A782-46AF9C1DC48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8" name="テキスト ボックス 787">
          <a:extLst>
            <a:ext uri="{FF2B5EF4-FFF2-40B4-BE49-F238E27FC236}">
              <a16:creationId xmlns:a16="http://schemas.microsoft.com/office/drawing/2014/main" id="{78AC0E6F-9907-4567-9D63-28F711A9C9F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9" name="直線コネクタ 788">
          <a:extLst>
            <a:ext uri="{FF2B5EF4-FFF2-40B4-BE49-F238E27FC236}">
              <a16:creationId xmlns:a16="http://schemas.microsoft.com/office/drawing/2014/main" id="{851C0140-8B2F-4DC0-B879-42E8A17694F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0" name="直線コネクタ 789">
          <a:extLst>
            <a:ext uri="{FF2B5EF4-FFF2-40B4-BE49-F238E27FC236}">
              <a16:creationId xmlns:a16="http://schemas.microsoft.com/office/drawing/2014/main" id="{75010683-AFA2-477C-8AFE-FBF54425CAF7}"/>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1" name="テキスト ボックス 790">
          <a:extLst>
            <a:ext uri="{FF2B5EF4-FFF2-40B4-BE49-F238E27FC236}">
              <a16:creationId xmlns:a16="http://schemas.microsoft.com/office/drawing/2014/main" id="{9BDB5CFD-E830-4537-890F-15C8F18193DA}"/>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2" name="直線コネクタ 791">
          <a:extLst>
            <a:ext uri="{FF2B5EF4-FFF2-40B4-BE49-F238E27FC236}">
              <a16:creationId xmlns:a16="http://schemas.microsoft.com/office/drawing/2014/main" id="{2BD0EEF3-397C-451F-96C6-584D10F9A5C7}"/>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3" name="テキスト ボックス 792">
          <a:extLst>
            <a:ext uri="{FF2B5EF4-FFF2-40B4-BE49-F238E27FC236}">
              <a16:creationId xmlns:a16="http://schemas.microsoft.com/office/drawing/2014/main" id="{328CECBE-C33F-4338-A1F5-5329209A2874}"/>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4" name="直線コネクタ 793">
          <a:extLst>
            <a:ext uri="{FF2B5EF4-FFF2-40B4-BE49-F238E27FC236}">
              <a16:creationId xmlns:a16="http://schemas.microsoft.com/office/drawing/2014/main" id="{404F8D01-F8A9-4DF6-997F-FD88D6FC518C}"/>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5" name="テキスト ボックス 794">
          <a:extLst>
            <a:ext uri="{FF2B5EF4-FFF2-40B4-BE49-F238E27FC236}">
              <a16:creationId xmlns:a16="http://schemas.microsoft.com/office/drawing/2014/main" id="{E9C8BE5E-75C3-4E6A-8B18-7E4F35B273CF}"/>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6" name="直線コネクタ 795">
          <a:extLst>
            <a:ext uri="{FF2B5EF4-FFF2-40B4-BE49-F238E27FC236}">
              <a16:creationId xmlns:a16="http://schemas.microsoft.com/office/drawing/2014/main" id="{C02F3C63-582B-4ECD-8D7A-6970F25EBCC4}"/>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7" name="テキスト ボックス 796">
          <a:extLst>
            <a:ext uri="{FF2B5EF4-FFF2-40B4-BE49-F238E27FC236}">
              <a16:creationId xmlns:a16="http://schemas.microsoft.com/office/drawing/2014/main" id="{01A15942-607D-4FC7-BE6C-CA5B05F1455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EC3515C8-3C5B-4A25-9D34-AD075D468BC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9" name="テキスト ボックス 798">
          <a:extLst>
            <a:ext uri="{FF2B5EF4-FFF2-40B4-BE49-F238E27FC236}">
              <a16:creationId xmlns:a16="http://schemas.microsoft.com/office/drawing/2014/main" id="{49FD2767-096B-426C-8B80-EFE3414720C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児童館】&#10;一人当たり面積グラフ枠">
          <a:extLst>
            <a:ext uri="{FF2B5EF4-FFF2-40B4-BE49-F238E27FC236}">
              <a16:creationId xmlns:a16="http://schemas.microsoft.com/office/drawing/2014/main" id="{206A280A-C94E-4162-959F-2799C97290A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115824</xdr:rowOff>
    </xdr:from>
    <xdr:to>
      <xdr:col>116</xdr:col>
      <xdr:colOff>62864</xdr:colOff>
      <xdr:row>85</xdr:row>
      <xdr:rowOff>122682</xdr:rowOff>
    </xdr:to>
    <xdr:cxnSp macro="">
      <xdr:nvCxnSpPr>
        <xdr:cNvPr id="801" name="直線コネクタ 800">
          <a:extLst>
            <a:ext uri="{FF2B5EF4-FFF2-40B4-BE49-F238E27FC236}">
              <a16:creationId xmlns:a16="http://schemas.microsoft.com/office/drawing/2014/main" id="{E99D1FED-E997-492A-AD47-5447D29B2544}"/>
            </a:ext>
          </a:extLst>
        </xdr:cNvPr>
        <xdr:cNvCxnSpPr/>
      </xdr:nvCxnSpPr>
      <xdr:spPr>
        <a:xfrm flipV="1">
          <a:off x="22160864" y="13488924"/>
          <a:ext cx="0" cy="1207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126509</xdr:rowOff>
    </xdr:from>
    <xdr:ext cx="469744" cy="259045"/>
    <xdr:sp macro="" textlink="">
      <xdr:nvSpPr>
        <xdr:cNvPr id="802" name="【児童館】&#10;一人当たり面積最小値テキスト">
          <a:extLst>
            <a:ext uri="{FF2B5EF4-FFF2-40B4-BE49-F238E27FC236}">
              <a16:creationId xmlns:a16="http://schemas.microsoft.com/office/drawing/2014/main" id="{54D3D98D-BCEB-4D91-A409-2E3DA6A5AE44}"/>
            </a:ext>
          </a:extLst>
        </xdr:cNvPr>
        <xdr:cNvSpPr txBox="1"/>
      </xdr:nvSpPr>
      <xdr:spPr>
        <a:xfrm>
          <a:off x="22199600" y="1469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122682</xdr:rowOff>
    </xdr:from>
    <xdr:to>
      <xdr:col>116</xdr:col>
      <xdr:colOff>152400</xdr:colOff>
      <xdr:row>85</xdr:row>
      <xdr:rowOff>122682</xdr:rowOff>
    </xdr:to>
    <xdr:cxnSp macro="">
      <xdr:nvCxnSpPr>
        <xdr:cNvPr id="803" name="直線コネクタ 802">
          <a:extLst>
            <a:ext uri="{FF2B5EF4-FFF2-40B4-BE49-F238E27FC236}">
              <a16:creationId xmlns:a16="http://schemas.microsoft.com/office/drawing/2014/main" id="{8873A363-643A-4027-B422-A7F5E244C122}"/>
            </a:ext>
          </a:extLst>
        </xdr:cNvPr>
        <xdr:cNvCxnSpPr/>
      </xdr:nvCxnSpPr>
      <xdr:spPr>
        <a:xfrm>
          <a:off x="22072600" y="1469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62501</xdr:rowOff>
    </xdr:from>
    <xdr:ext cx="469744" cy="259045"/>
    <xdr:sp macro="" textlink="">
      <xdr:nvSpPr>
        <xdr:cNvPr id="804" name="【児童館】&#10;一人当たり面積最大値テキスト">
          <a:extLst>
            <a:ext uri="{FF2B5EF4-FFF2-40B4-BE49-F238E27FC236}">
              <a16:creationId xmlns:a16="http://schemas.microsoft.com/office/drawing/2014/main" id="{D3581664-8904-483F-9DCC-FAFB59EDED9C}"/>
            </a:ext>
          </a:extLst>
        </xdr:cNvPr>
        <xdr:cNvSpPr txBox="1"/>
      </xdr:nvSpPr>
      <xdr:spPr>
        <a:xfrm>
          <a:off x="22199600" y="1326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115824</xdr:rowOff>
    </xdr:from>
    <xdr:to>
      <xdr:col>116</xdr:col>
      <xdr:colOff>152400</xdr:colOff>
      <xdr:row>78</xdr:row>
      <xdr:rowOff>115824</xdr:rowOff>
    </xdr:to>
    <xdr:cxnSp macro="">
      <xdr:nvCxnSpPr>
        <xdr:cNvPr id="805" name="直線コネクタ 804">
          <a:extLst>
            <a:ext uri="{FF2B5EF4-FFF2-40B4-BE49-F238E27FC236}">
              <a16:creationId xmlns:a16="http://schemas.microsoft.com/office/drawing/2014/main" id="{A43B2264-8278-4FB2-BE6A-9DB5B3007CA1}"/>
            </a:ext>
          </a:extLst>
        </xdr:cNvPr>
        <xdr:cNvCxnSpPr/>
      </xdr:nvCxnSpPr>
      <xdr:spPr>
        <a:xfrm>
          <a:off x="22072600" y="1348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82314</xdr:rowOff>
    </xdr:from>
    <xdr:ext cx="469744" cy="259045"/>
    <xdr:sp macro="" textlink="">
      <xdr:nvSpPr>
        <xdr:cNvPr id="806" name="【児童館】&#10;一人当たり面積平均値テキスト">
          <a:extLst>
            <a:ext uri="{FF2B5EF4-FFF2-40B4-BE49-F238E27FC236}">
              <a16:creationId xmlns:a16="http://schemas.microsoft.com/office/drawing/2014/main" id="{3809BDB4-F2F8-4C3E-9D22-1164E65B5440}"/>
            </a:ext>
          </a:extLst>
        </xdr:cNvPr>
        <xdr:cNvSpPr txBox="1"/>
      </xdr:nvSpPr>
      <xdr:spPr>
        <a:xfrm>
          <a:off x="22199600" y="14312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103887</xdr:rowOff>
    </xdr:from>
    <xdr:to>
      <xdr:col>116</xdr:col>
      <xdr:colOff>114300</xdr:colOff>
      <xdr:row>84</xdr:row>
      <xdr:rowOff>34037</xdr:rowOff>
    </xdr:to>
    <xdr:sp macro="" textlink="">
      <xdr:nvSpPr>
        <xdr:cNvPr id="807" name="フローチャート: 判断 806">
          <a:extLst>
            <a:ext uri="{FF2B5EF4-FFF2-40B4-BE49-F238E27FC236}">
              <a16:creationId xmlns:a16="http://schemas.microsoft.com/office/drawing/2014/main" id="{5DC41774-D8F5-4CC7-B4D3-C0C796B68443}"/>
            </a:ext>
          </a:extLst>
        </xdr:cNvPr>
        <xdr:cNvSpPr/>
      </xdr:nvSpPr>
      <xdr:spPr>
        <a:xfrm>
          <a:off x="221107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808" name="フローチャート: 判断 807">
          <a:extLst>
            <a:ext uri="{FF2B5EF4-FFF2-40B4-BE49-F238E27FC236}">
              <a16:creationId xmlns:a16="http://schemas.microsoft.com/office/drawing/2014/main" id="{4F5392A3-7F2C-4754-A455-C84EC2D66E9C}"/>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126746</xdr:rowOff>
    </xdr:from>
    <xdr:to>
      <xdr:col>107</xdr:col>
      <xdr:colOff>101600</xdr:colOff>
      <xdr:row>84</xdr:row>
      <xdr:rowOff>56896</xdr:rowOff>
    </xdr:to>
    <xdr:sp macro="" textlink="">
      <xdr:nvSpPr>
        <xdr:cNvPr id="809" name="フローチャート: 判断 808">
          <a:extLst>
            <a:ext uri="{FF2B5EF4-FFF2-40B4-BE49-F238E27FC236}">
              <a16:creationId xmlns:a16="http://schemas.microsoft.com/office/drawing/2014/main" id="{1A6ED765-A2D5-4FBF-8699-FE773DF03AEA}"/>
            </a:ext>
          </a:extLst>
        </xdr:cNvPr>
        <xdr:cNvSpPr/>
      </xdr:nvSpPr>
      <xdr:spPr>
        <a:xfrm>
          <a:off x="20383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126746</xdr:rowOff>
    </xdr:from>
    <xdr:to>
      <xdr:col>102</xdr:col>
      <xdr:colOff>165100</xdr:colOff>
      <xdr:row>84</xdr:row>
      <xdr:rowOff>56896</xdr:rowOff>
    </xdr:to>
    <xdr:sp macro="" textlink="">
      <xdr:nvSpPr>
        <xdr:cNvPr id="810" name="フローチャート: 判断 809">
          <a:extLst>
            <a:ext uri="{FF2B5EF4-FFF2-40B4-BE49-F238E27FC236}">
              <a16:creationId xmlns:a16="http://schemas.microsoft.com/office/drawing/2014/main" id="{D6999D69-D88F-4563-9B2D-B1F8D22E80E3}"/>
            </a:ext>
          </a:extLst>
        </xdr:cNvPr>
        <xdr:cNvSpPr/>
      </xdr:nvSpPr>
      <xdr:spPr>
        <a:xfrm>
          <a:off x="19494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117602</xdr:rowOff>
    </xdr:from>
    <xdr:to>
      <xdr:col>98</xdr:col>
      <xdr:colOff>38100</xdr:colOff>
      <xdr:row>84</xdr:row>
      <xdr:rowOff>47752</xdr:rowOff>
    </xdr:to>
    <xdr:sp macro="" textlink="">
      <xdr:nvSpPr>
        <xdr:cNvPr id="811" name="フローチャート: 判断 810">
          <a:extLst>
            <a:ext uri="{FF2B5EF4-FFF2-40B4-BE49-F238E27FC236}">
              <a16:creationId xmlns:a16="http://schemas.microsoft.com/office/drawing/2014/main" id="{BC2ACC37-6361-402C-981E-65CBC16216A3}"/>
            </a:ext>
          </a:extLst>
        </xdr:cNvPr>
        <xdr:cNvSpPr/>
      </xdr:nvSpPr>
      <xdr:spPr>
        <a:xfrm>
          <a:off x="18605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C7B6C9DB-6855-40D6-9141-3E05317C1A3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63820C64-07FD-4D7C-9619-879D005DD88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55DC10D4-4836-45BB-AA6B-C628AF0BC53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7990A160-425E-429C-B967-693EF4C263A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2A9AF8AF-CCA2-4B39-B66A-9F2FFC45639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65024</xdr:rowOff>
    </xdr:from>
    <xdr:to>
      <xdr:col>116</xdr:col>
      <xdr:colOff>114300</xdr:colOff>
      <xdr:row>78</xdr:row>
      <xdr:rowOff>166624</xdr:rowOff>
    </xdr:to>
    <xdr:sp macro="" textlink="">
      <xdr:nvSpPr>
        <xdr:cNvPr id="817" name="楕円 816">
          <a:extLst>
            <a:ext uri="{FF2B5EF4-FFF2-40B4-BE49-F238E27FC236}">
              <a16:creationId xmlns:a16="http://schemas.microsoft.com/office/drawing/2014/main" id="{D6869FB7-B75E-458C-A7B0-B898D172CD74}"/>
            </a:ext>
          </a:extLst>
        </xdr:cNvPr>
        <xdr:cNvSpPr/>
      </xdr:nvSpPr>
      <xdr:spPr>
        <a:xfrm>
          <a:off x="22110700" y="1343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18051</xdr:rowOff>
    </xdr:from>
    <xdr:ext cx="469744" cy="259045"/>
    <xdr:sp macro="" textlink="">
      <xdr:nvSpPr>
        <xdr:cNvPr id="818" name="【児童館】&#10;一人当たり面積該当値テキスト">
          <a:extLst>
            <a:ext uri="{FF2B5EF4-FFF2-40B4-BE49-F238E27FC236}">
              <a16:creationId xmlns:a16="http://schemas.microsoft.com/office/drawing/2014/main" id="{DFC1BAB0-AB82-4FAB-90AB-F31DECE2A5EB}"/>
            </a:ext>
          </a:extLst>
        </xdr:cNvPr>
        <xdr:cNvSpPr txBox="1"/>
      </xdr:nvSpPr>
      <xdr:spPr>
        <a:xfrm>
          <a:off x="22199600" y="13391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101600</xdr:rowOff>
    </xdr:from>
    <xdr:to>
      <xdr:col>112</xdr:col>
      <xdr:colOff>38100</xdr:colOff>
      <xdr:row>79</xdr:row>
      <xdr:rowOff>31750</xdr:rowOff>
    </xdr:to>
    <xdr:sp macro="" textlink="">
      <xdr:nvSpPr>
        <xdr:cNvPr id="819" name="楕円 818">
          <a:extLst>
            <a:ext uri="{FF2B5EF4-FFF2-40B4-BE49-F238E27FC236}">
              <a16:creationId xmlns:a16="http://schemas.microsoft.com/office/drawing/2014/main" id="{AB936C3F-7388-4E1D-8CCC-1BBA56FB8225}"/>
            </a:ext>
          </a:extLst>
        </xdr:cNvPr>
        <xdr:cNvSpPr/>
      </xdr:nvSpPr>
      <xdr:spPr>
        <a:xfrm>
          <a:off x="212725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115824</xdr:rowOff>
    </xdr:from>
    <xdr:to>
      <xdr:col>116</xdr:col>
      <xdr:colOff>63500</xdr:colOff>
      <xdr:row>78</xdr:row>
      <xdr:rowOff>152400</xdr:rowOff>
    </xdr:to>
    <xdr:cxnSp macro="">
      <xdr:nvCxnSpPr>
        <xdr:cNvPr id="820" name="直線コネクタ 819">
          <a:extLst>
            <a:ext uri="{FF2B5EF4-FFF2-40B4-BE49-F238E27FC236}">
              <a16:creationId xmlns:a16="http://schemas.microsoft.com/office/drawing/2014/main" id="{9A66255C-56D5-4C40-AD2C-BF9AEB3D2F88}"/>
            </a:ext>
          </a:extLst>
        </xdr:cNvPr>
        <xdr:cNvCxnSpPr/>
      </xdr:nvCxnSpPr>
      <xdr:spPr>
        <a:xfrm flipV="1">
          <a:off x="21323300" y="1348892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142748</xdr:rowOff>
    </xdr:from>
    <xdr:to>
      <xdr:col>107</xdr:col>
      <xdr:colOff>101600</xdr:colOff>
      <xdr:row>79</xdr:row>
      <xdr:rowOff>72898</xdr:rowOff>
    </xdr:to>
    <xdr:sp macro="" textlink="">
      <xdr:nvSpPr>
        <xdr:cNvPr id="821" name="楕円 820">
          <a:extLst>
            <a:ext uri="{FF2B5EF4-FFF2-40B4-BE49-F238E27FC236}">
              <a16:creationId xmlns:a16="http://schemas.microsoft.com/office/drawing/2014/main" id="{51444AD8-E5D2-4D0E-A655-8C68123D244E}"/>
            </a:ext>
          </a:extLst>
        </xdr:cNvPr>
        <xdr:cNvSpPr/>
      </xdr:nvSpPr>
      <xdr:spPr>
        <a:xfrm>
          <a:off x="20383500" y="1351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152400</xdr:rowOff>
    </xdr:from>
    <xdr:to>
      <xdr:col>111</xdr:col>
      <xdr:colOff>177800</xdr:colOff>
      <xdr:row>79</xdr:row>
      <xdr:rowOff>22098</xdr:rowOff>
    </xdr:to>
    <xdr:cxnSp macro="">
      <xdr:nvCxnSpPr>
        <xdr:cNvPr id="822" name="直線コネクタ 821">
          <a:extLst>
            <a:ext uri="{FF2B5EF4-FFF2-40B4-BE49-F238E27FC236}">
              <a16:creationId xmlns:a16="http://schemas.microsoft.com/office/drawing/2014/main" id="{6960425D-6315-4EA3-A6C5-783088FA4C73}"/>
            </a:ext>
          </a:extLst>
        </xdr:cNvPr>
        <xdr:cNvCxnSpPr/>
      </xdr:nvCxnSpPr>
      <xdr:spPr>
        <a:xfrm flipV="1">
          <a:off x="20434300" y="135255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7874</xdr:rowOff>
    </xdr:from>
    <xdr:to>
      <xdr:col>102</xdr:col>
      <xdr:colOff>165100</xdr:colOff>
      <xdr:row>79</xdr:row>
      <xdr:rowOff>109474</xdr:rowOff>
    </xdr:to>
    <xdr:sp macro="" textlink="">
      <xdr:nvSpPr>
        <xdr:cNvPr id="823" name="楕円 822">
          <a:extLst>
            <a:ext uri="{FF2B5EF4-FFF2-40B4-BE49-F238E27FC236}">
              <a16:creationId xmlns:a16="http://schemas.microsoft.com/office/drawing/2014/main" id="{872B1B66-70AC-49A9-91B2-83BDBEB70FE7}"/>
            </a:ext>
          </a:extLst>
        </xdr:cNvPr>
        <xdr:cNvSpPr/>
      </xdr:nvSpPr>
      <xdr:spPr>
        <a:xfrm>
          <a:off x="19494500" y="1355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22098</xdr:rowOff>
    </xdr:from>
    <xdr:to>
      <xdr:col>107</xdr:col>
      <xdr:colOff>50800</xdr:colOff>
      <xdr:row>79</xdr:row>
      <xdr:rowOff>58674</xdr:rowOff>
    </xdr:to>
    <xdr:cxnSp macro="">
      <xdr:nvCxnSpPr>
        <xdr:cNvPr id="824" name="直線コネクタ 823">
          <a:extLst>
            <a:ext uri="{FF2B5EF4-FFF2-40B4-BE49-F238E27FC236}">
              <a16:creationId xmlns:a16="http://schemas.microsoft.com/office/drawing/2014/main" id="{AAC50F2B-1905-4027-9881-8F17FACAA180}"/>
            </a:ext>
          </a:extLst>
        </xdr:cNvPr>
        <xdr:cNvCxnSpPr/>
      </xdr:nvCxnSpPr>
      <xdr:spPr>
        <a:xfrm flipV="1">
          <a:off x="19545300" y="135666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30735</xdr:rowOff>
    </xdr:from>
    <xdr:to>
      <xdr:col>98</xdr:col>
      <xdr:colOff>38100</xdr:colOff>
      <xdr:row>79</xdr:row>
      <xdr:rowOff>132335</xdr:rowOff>
    </xdr:to>
    <xdr:sp macro="" textlink="">
      <xdr:nvSpPr>
        <xdr:cNvPr id="825" name="楕円 824">
          <a:extLst>
            <a:ext uri="{FF2B5EF4-FFF2-40B4-BE49-F238E27FC236}">
              <a16:creationId xmlns:a16="http://schemas.microsoft.com/office/drawing/2014/main" id="{BAF77CD8-2647-4719-8118-101B3B524C11}"/>
            </a:ext>
          </a:extLst>
        </xdr:cNvPr>
        <xdr:cNvSpPr/>
      </xdr:nvSpPr>
      <xdr:spPr>
        <a:xfrm>
          <a:off x="18605500" y="1357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58674</xdr:rowOff>
    </xdr:from>
    <xdr:to>
      <xdr:col>102</xdr:col>
      <xdr:colOff>114300</xdr:colOff>
      <xdr:row>79</xdr:row>
      <xdr:rowOff>81535</xdr:rowOff>
    </xdr:to>
    <xdr:cxnSp macro="">
      <xdr:nvCxnSpPr>
        <xdr:cNvPr id="826" name="直線コネクタ 825">
          <a:extLst>
            <a:ext uri="{FF2B5EF4-FFF2-40B4-BE49-F238E27FC236}">
              <a16:creationId xmlns:a16="http://schemas.microsoft.com/office/drawing/2014/main" id="{53ED688F-0998-4FE2-8AF8-C92A2EC111E4}"/>
            </a:ext>
          </a:extLst>
        </xdr:cNvPr>
        <xdr:cNvCxnSpPr/>
      </xdr:nvCxnSpPr>
      <xdr:spPr>
        <a:xfrm flipV="1">
          <a:off x="18656300" y="1360322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29735</xdr:rowOff>
    </xdr:from>
    <xdr:ext cx="469744" cy="259045"/>
    <xdr:sp macro="" textlink="">
      <xdr:nvSpPr>
        <xdr:cNvPr id="827" name="n_1aveValue【児童館】&#10;一人当たり面積">
          <a:extLst>
            <a:ext uri="{FF2B5EF4-FFF2-40B4-BE49-F238E27FC236}">
              <a16:creationId xmlns:a16="http://schemas.microsoft.com/office/drawing/2014/main" id="{3A4BBDC6-D0F8-48E0-BD7F-EC89AF46FB08}"/>
            </a:ext>
          </a:extLst>
        </xdr:cNvPr>
        <xdr:cNvSpPr txBox="1"/>
      </xdr:nvSpPr>
      <xdr:spPr>
        <a:xfrm>
          <a:off x="21075727" y="1443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48023</xdr:rowOff>
    </xdr:from>
    <xdr:ext cx="469744" cy="259045"/>
    <xdr:sp macro="" textlink="">
      <xdr:nvSpPr>
        <xdr:cNvPr id="828" name="n_2aveValue【児童館】&#10;一人当たり面積">
          <a:extLst>
            <a:ext uri="{FF2B5EF4-FFF2-40B4-BE49-F238E27FC236}">
              <a16:creationId xmlns:a16="http://schemas.microsoft.com/office/drawing/2014/main" id="{B7568117-C7F7-48ED-BB33-C2547F628D91}"/>
            </a:ext>
          </a:extLst>
        </xdr:cNvPr>
        <xdr:cNvSpPr txBox="1"/>
      </xdr:nvSpPr>
      <xdr:spPr>
        <a:xfrm>
          <a:off x="20199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48023</xdr:rowOff>
    </xdr:from>
    <xdr:ext cx="469744" cy="259045"/>
    <xdr:sp macro="" textlink="">
      <xdr:nvSpPr>
        <xdr:cNvPr id="829" name="n_3aveValue【児童館】&#10;一人当たり面積">
          <a:extLst>
            <a:ext uri="{FF2B5EF4-FFF2-40B4-BE49-F238E27FC236}">
              <a16:creationId xmlns:a16="http://schemas.microsoft.com/office/drawing/2014/main" id="{ACAE6A88-2821-4203-8B62-79C51B76A957}"/>
            </a:ext>
          </a:extLst>
        </xdr:cNvPr>
        <xdr:cNvSpPr txBox="1"/>
      </xdr:nvSpPr>
      <xdr:spPr>
        <a:xfrm>
          <a:off x="19310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38879</xdr:rowOff>
    </xdr:from>
    <xdr:ext cx="469744" cy="259045"/>
    <xdr:sp macro="" textlink="">
      <xdr:nvSpPr>
        <xdr:cNvPr id="830" name="n_4aveValue【児童館】&#10;一人当たり面積">
          <a:extLst>
            <a:ext uri="{FF2B5EF4-FFF2-40B4-BE49-F238E27FC236}">
              <a16:creationId xmlns:a16="http://schemas.microsoft.com/office/drawing/2014/main" id="{83752B95-7050-4306-B513-CE8A06EB49DF}"/>
            </a:ext>
          </a:extLst>
        </xdr:cNvPr>
        <xdr:cNvSpPr txBox="1"/>
      </xdr:nvSpPr>
      <xdr:spPr>
        <a:xfrm>
          <a:off x="18421427" y="1444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48277</xdr:rowOff>
    </xdr:from>
    <xdr:ext cx="469744" cy="259045"/>
    <xdr:sp macro="" textlink="">
      <xdr:nvSpPr>
        <xdr:cNvPr id="831" name="n_1mainValue【児童館】&#10;一人当たり面積">
          <a:extLst>
            <a:ext uri="{FF2B5EF4-FFF2-40B4-BE49-F238E27FC236}">
              <a16:creationId xmlns:a16="http://schemas.microsoft.com/office/drawing/2014/main" id="{9D1F2302-BB50-4097-9DFB-24084F97F9AC}"/>
            </a:ext>
          </a:extLst>
        </xdr:cNvPr>
        <xdr:cNvSpPr txBox="1"/>
      </xdr:nvSpPr>
      <xdr:spPr>
        <a:xfrm>
          <a:off x="21075727" y="1324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89425</xdr:rowOff>
    </xdr:from>
    <xdr:ext cx="469744" cy="259045"/>
    <xdr:sp macro="" textlink="">
      <xdr:nvSpPr>
        <xdr:cNvPr id="832" name="n_2mainValue【児童館】&#10;一人当たり面積">
          <a:extLst>
            <a:ext uri="{FF2B5EF4-FFF2-40B4-BE49-F238E27FC236}">
              <a16:creationId xmlns:a16="http://schemas.microsoft.com/office/drawing/2014/main" id="{E8676A59-A466-4589-ADD0-C9A13A46D694}"/>
            </a:ext>
          </a:extLst>
        </xdr:cNvPr>
        <xdr:cNvSpPr txBox="1"/>
      </xdr:nvSpPr>
      <xdr:spPr>
        <a:xfrm>
          <a:off x="20199427" y="13291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126001</xdr:rowOff>
    </xdr:from>
    <xdr:ext cx="469744" cy="259045"/>
    <xdr:sp macro="" textlink="">
      <xdr:nvSpPr>
        <xdr:cNvPr id="833" name="n_3mainValue【児童館】&#10;一人当たり面積">
          <a:extLst>
            <a:ext uri="{FF2B5EF4-FFF2-40B4-BE49-F238E27FC236}">
              <a16:creationId xmlns:a16="http://schemas.microsoft.com/office/drawing/2014/main" id="{98064D17-21DA-44AA-B480-9C1CD23E7674}"/>
            </a:ext>
          </a:extLst>
        </xdr:cNvPr>
        <xdr:cNvSpPr txBox="1"/>
      </xdr:nvSpPr>
      <xdr:spPr>
        <a:xfrm>
          <a:off x="19310427" y="13327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148862</xdr:rowOff>
    </xdr:from>
    <xdr:ext cx="469744" cy="259045"/>
    <xdr:sp macro="" textlink="">
      <xdr:nvSpPr>
        <xdr:cNvPr id="834" name="n_4mainValue【児童館】&#10;一人当たり面積">
          <a:extLst>
            <a:ext uri="{FF2B5EF4-FFF2-40B4-BE49-F238E27FC236}">
              <a16:creationId xmlns:a16="http://schemas.microsoft.com/office/drawing/2014/main" id="{C583197D-FF04-4D27-8B9F-E3B06E32BEAC}"/>
            </a:ext>
          </a:extLst>
        </xdr:cNvPr>
        <xdr:cNvSpPr txBox="1"/>
      </xdr:nvSpPr>
      <xdr:spPr>
        <a:xfrm>
          <a:off x="18421427" y="1335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FB9C100E-01DD-447E-94D2-7A7BC03CC5D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BAB33486-C874-49EE-9A03-9FE303BDEDD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8893475B-E865-4E3C-90BA-A4DD8703591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2F7071E4-922F-42ED-A273-97676C8D3A5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796542B6-5828-44EB-A5E3-4100BE30941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1E126BEB-2CEF-44DD-B2FF-8341011B9A1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0FEF9DD9-BB64-46B3-9D76-054A560F746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4B081FBA-1584-4D2D-A361-F50ECB6F96C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DD587449-786E-431A-8C5A-C6294C60821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A6AB45F7-40A0-4C1A-86F8-71592E3FF34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FE97D8BC-F50E-4D7F-BC6D-A435B506B2E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6" name="直線コネクタ 845">
          <a:extLst>
            <a:ext uri="{FF2B5EF4-FFF2-40B4-BE49-F238E27FC236}">
              <a16:creationId xmlns:a16="http://schemas.microsoft.com/office/drawing/2014/main" id="{9A4E7B32-633E-4ACF-8EC5-2B8350202D8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7" name="テキスト ボックス 846">
          <a:extLst>
            <a:ext uri="{FF2B5EF4-FFF2-40B4-BE49-F238E27FC236}">
              <a16:creationId xmlns:a16="http://schemas.microsoft.com/office/drawing/2014/main" id="{17EBC5F3-4132-4143-9050-5D98C43EBFC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8" name="直線コネクタ 847">
          <a:extLst>
            <a:ext uri="{FF2B5EF4-FFF2-40B4-BE49-F238E27FC236}">
              <a16:creationId xmlns:a16="http://schemas.microsoft.com/office/drawing/2014/main" id="{33EA3FC6-ED44-400B-B968-863116E75B8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9" name="テキスト ボックス 848">
          <a:extLst>
            <a:ext uri="{FF2B5EF4-FFF2-40B4-BE49-F238E27FC236}">
              <a16:creationId xmlns:a16="http://schemas.microsoft.com/office/drawing/2014/main" id="{5349AD40-B331-4EDC-BEC6-2878D73F4ED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0" name="直線コネクタ 849">
          <a:extLst>
            <a:ext uri="{FF2B5EF4-FFF2-40B4-BE49-F238E27FC236}">
              <a16:creationId xmlns:a16="http://schemas.microsoft.com/office/drawing/2014/main" id="{037B99B7-8B67-416C-86B7-8B2052CF5AA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1" name="テキスト ボックス 850">
          <a:extLst>
            <a:ext uri="{FF2B5EF4-FFF2-40B4-BE49-F238E27FC236}">
              <a16:creationId xmlns:a16="http://schemas.microsoft.com/office/drawing/2014/main" id="{994B5339-F11B-4723-AB01-03729DE128F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2" name="直線コネクタ 851">
          <a:extLst>
            <a:ext uri="{FF2B5EF4-FFF2-40B4-BE49-F238E27FC236}">
              <a16:creationId xmlns:a16="http://schemas.microsoft.com/office/drawing/2014/main" id="{E0A3007A-8C9C-46C8-A9F6-2E2648E21BD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3" name="テキスト ボックス 852">
          <a:extLst>
            <a:ext uri="{FF2B5EF4-FFF2-40B4-BE49-F238E27FC236}">
              <a16:creationId xmlns:a16="http://schemas.microsoft.com/office/drawing/2014/main" id="{01F04457-DA58-4DC6-B708-D4C75019008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4" name="直線コネクタ 853">
          <a:extLst>
            <a:ext uri="{FF2B5EF4-FFF2-40B4-BE49-F238E27FC236}">
              <a16:creationId xmlns:a16="http://schemas.microsoft.com/office/drawing/2014/main" id="{ECEAD2B3-E879-485C-8807-5216C49D6A9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5" name="テキスト ボックス 854">
          <a:extLst>
            <a:ext uri="{FF2B5EF4-FFF2-40B4-BE49-F238E27FC236}">
              <a16:creationId xmlns:a16="http://schemas.microsoft.com/office/drawing/2014/main" id="{AFD67E5D-06A1-4890-8912-144A2522CAC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6" name="直線コネクタ 855">
          <a:extLst>
            <a:ext uri="{FF2B5EF4-FFF2-40B4-BE49-F238E27FC236}">
              <a16:creationId xmlns:a16="http://schemas.microsoft.com/office/drawing/2014/main" id="{8F479F70-ED8D-4894-B665-2660FFDBFD2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7" name="テキスト ボックス 856">
          <a:extLst>
            <a:ext uri="{FF2B5EF4-FFF2-40B4-BE49-F238E27FC236}">
              <a16:creationId xmlns:a16="http://schemas.microsoft.com/office/drawing/2014/main" id="{555B5C06-F04B-428B-B511-2AC1AD21886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A24048CB-48E5-4BD9-B2A1-D908735FE79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a:extLst>
            <a:ext uri="{FF2B5EF4-FFF2-40B4-BE49-F238E27FC236}">
              <a16:creationId xmlns:a16="http://schemas.microsoft.com/office/drawing/2014/main" id="{25FE9C61-3F21-4FF0-A4F1-68046883925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860" name="直線コネクタ 859">
          <a:extLst>
            <a:ext uri="{FF2B5EF4-FFF2-40B4-BE49-F238E27FC236}">
              <a16:creationId xmlns:a16="http://schemas.microsoft.com/office/drawing/2014/main" id="{FD3B55F4-A7AA-48E9-8AD7-CA94ADC18A00}"/>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1" name="【公民館】&#10;有形固定資産減価償却率最小値テキスト">
          <a:extLst>
            <a:ext uri="{FF2B5EF4-FFF2-40B4-BE49-F238E27FC236}">
              <a16:creationId xmlns:a16="http://schemas.microsoft.com/office/drawing/2014/main" id="{AAD82E00-02CB-4271-88A0-DC9202B4CFEC}"/>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2" name="直線コネクタ 861">
          <a:extLst>
            <a:ext uri="{FF2B5EF4-FFF2-40B4-BE49-F238E27FC236}">
              <a16:creationId xmlns:a16="http://schemas.microsoft.com/office/drawing/2014/main" id="{FE2F3708-9367-47BE-B8F0-75BE00F16298}"/>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863" name="【公民館】&#10;有形固定資産減価償却率最大値テキスト">
          <a:extLst>
            <a:ext uri="{FF2B5EF4-FFF2-40B4-BE49-F238E27FC236}">
              <a16:creationId xmlns:a16="http://schemas.microsoft.com/office/drawing/2014/main" id="{BEC0EBED-1113-4D73-A17D-9DC5FD813D22}"/>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864" name="直線コネクタ 863">
          <a:extLst>
            <a:ext uri="{FF2B5EF4-FFF2-40B4-BE49-F238E27FC236}">
              <a16:creationId xmlns:a16="http://schemas.microsoft.com/office/drawing/2014/main" id="{131CF8F9-D62F-4185-AAFF-4E578955F747}"/>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51179</xdr:rowOff>
    </xdr:from>
    <xdr:ext cx="405111" cy="259045"/>
    <xdr:sp macro="" textlink="">
      <xdr:nvSpPr>
        <xdr:cNvPr id="865" name="【公民館】&#10;有形固定資産減価償却率平均値テキスト">
          <a:extLst>
            <a:ext uri="{FF2B5EF4-FFF2-40B4-BE49-F238E27FC236}">
              <a16:creationId xmlns:a16="http://schemas.microsoft.com/office/drawing/2014/main" id="{A830DF14-C418-45A9-986D-01D56760EAB3}"/>
            </a:ext>
          </a:extLst>
        </xdr:cNvPr>
        <xdr:cNvSpPr txBox="1"/>
      </xdr:nvSpPr>
      <xdr:spPr>
        <a:xfrm>
          <a:off x="16357600" y="18224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866" name="フローチャート: 判断 865">
          <a:extLst>
            <a:ext uri="{FF2B5EF4-FFF2-40B4-BE49-F238E27FC236}">
              <a16:creationId xmlns:a16="http://schemas.microsoft.com/office/drawing/2014/main" id="{27FA46A7-D6B2-4E89-A55B-EE3BA5B3B17C}"/>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867" name="フローチャート: 判断 866">
          <a:extLst>
            <a:ext uri="{FF2B5EF4-FFF2-40B4-BE49-F238E27FC236}">
              <a16:creationId xmlns:a16="http://schemas.microsoft.com/office/drawing/2014/main" id="{A7BF93BD-BCA5-494C-A7C5-4B0E53E33BD0}"/>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868" name="フローチャート: 判断 867">
          <a:extLst>
            <a:ext uri="{FF2B5EF4-FFF2-40B4-BE49-F238E27FC236}">
              <a16:creationId xmlns:a16="http://schemas.microsoft.com/office/drawing/2014/main" id="{71BF13FF-A82A-4C1E-844F-03A0F252D2E2}"/>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869" name="フローチャート: 判断 868">
          <a:extLst>
            <a:ext uri="{FF2B5EF4-FFF2-40B4-BE49-F238E27FC236}">
              <a16:creationId xmlns:a16="http://schemas.microsoft.com/office/drawing/2014/main" id="{730798B9-D1FB-4166-866D-D33597431F50}"/>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870" name="フローチャート: 判断 869">
          <a:extLst>
            <a:ext uri="{FF2B5EF4-FFF2-40B4-BE49-F238E27FC236}">
              <a16:creationId xmlns:a16="http://schemas.microsoft.com/office/drawing/2014/main" id="{7C6161EB-05CB-4A75-8E63-D8E289D63933}"/>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4662BFB4-9E28-4055-908F-C711A5D3CD8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FC0BA7C2-B205-4C34-90DB-2B38B5484A6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B0CE2C38-7EB6-48ED-8720-9AE695F2B94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CEE90267-57B6-429A-94F9-2FD3E30CAD1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51F34E8C-C2E3-4869-A36D-A114CB09189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162561</xdr:rowOff>
    </xdr:from>
    <xdr:to>
      <xdr:col>85</xdr:col>
      <xdr:colOff>177800</xdr:colOff>
      <xdr:row>106</xdr:row>
      <xdr:rowOff>92711</xdr:rowOff>
    </xdr:to>
    <xdr:sp macro="" textlink="">
      <xdr:nvSpPr>
        <xdr:cNvPr id="876" name="楕円 875">
          <a:extLst>
            <a:ext uri="{FF2B5EF4-FFF2-40B4-BE49-F238E27FC236}">
              <a16:creationId xmlns:a16="http://schemas.microsoft.com/office/drawing/2014/main" id="{65545D9A-B091-41FA-B14B-0A6DC0E6CCAF}"/>
            </a:ext>
          </a:extLst>
        </xdr:cNvPr>
        <xdr:cNvSpPr/>
      </xdr:nvSpPr>
      <xdr:spPr>
        <a:xfrm>
          <a:off x="16268700" y="181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13988</xdr:rowOff>
    </xdr:from>
    <xdr:ext cx="405111" cy="259045"/>
    <xdr:sp macro="" textlink="">
      <xdr:nvSpPr>
        <xdr:cNvPr id="877" name="【公民館】&#10;有形固定資産減価償却率該当値テキスト">
          <a:extLst>
            <a:ext uri="{FF2B5EF4-FFF2-40B4-BE49-F238E27FC236}">
              <a16:creationId xmlns:a16="http://schemas.microsoft.com/office/drawing/2014/main" id="{CA889166-C4EA-4A9D-8DD5-06A5628589F8}"/>
            </a:ext>
          </a:extLst>
        </xdr:cNvPr>
        <xdr:cNvSpPr txBox="1"/>
      </xdr:nvSpPr>
      <xdr:spPr>
        <a:xfrm>
          <a:off x="16357600" y="18016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126637</xdr:rowOff>
    </xdr:from>
    <xdr:to>
      <xdr:col>81</xdr:col>
      <xdr:colOff>101600</xdr:colOff>
      <xdr:row>106</xdr:row>
      <xdr:rowOff>56787</xdr:rowOff>
    </xdr:to>
    <xdr:sp macro="" textlink="">
      <xdr:nvSpPr>
        <xdr:cNvPr id="878" name="楕円 877">
          <a:extLst>
            <a:ext uri="{FF2B5EF4-FFF2-40B4-BE49-F238E27FC236}">
              <a16:creationId xmlns:a16="http://schemas.microsoft.com/office/drawing/2014/main" id="{FFC49104-C288-430B-AD9E-379374402D3E}"/>
            </a:ext>
          </a:extLst>
        </xdr:cNvPr>
        <xdr:cNvSpPr/>
      </xdr:nvSpPr>
      <xdr:spPr>
        <a:xfrm>
          <a:off x="15430500" y="1812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5987</xdr:rowOff>
    </xdr:from>
    <xdr:to>
      <xdr:col>85</xdr:col>
      <xdr:colOff>127000</xdr:colOff>
      <xdr:row>106</xdr:row>
      <xdr:rowOff>41911</xdr:rowOff>
    </xdr:to>
    <xdr:cxnSp macro="">
      <xdr:nvCxnSpPr>
        <xdr:cNvPr id="879" name="直線コネクタ 878">
          <a:extLst>
            <a:ext uri="{FF2B5EF4-FFF2-40B4-BE49-F238E27FC236}">
              <a16:creationId xmlns:a16="http://schemas.microsoft.com/office/drawing/2014/main" id="{BFE295C1-AEB8-4ADB-9279-2986A258B6AB}"/>
            </a:ext>
          </a:extLst>
        </xdr:cNvPr>
        <xdr:cNvCxnSpPr/>
      </xdr:nvCxnSpPr>
      <xdr:spPr>
        <a:xfrm>
          <a:off x="15481300" y="18179687"/>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880" name="楕円 879">
          <a:extLst>
            <a:ext uri="{FF2B5EF4-FFF2-40B4-BE49-F238E27FC236}">
              <a16:creationId xmlns:a16="http://schemas.microsoft.com/office/drawing/2014/main" id="{47E82100-A108-4A97-8C45-BA1460672BBD}"/>
            </a:ext>
          </a:extLst>
        </xdr:cNvPr>
        <xdr:cNvSpPr/>
      </xdr:nvSpPr>
      <xdr:spPr>
        <a:xfrm>
          <a:off x="14541500" y="180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141514</xdr:rowOff>
    </xdr:from>
    <xdr:to>
      <xdr:col>81</xdr:col>
      <xdr:colOff>50800</xdr:colOff>
      <xdr:row>106</xdr:row>
      <xdr:rowOff>5987</xdr:rowOff>
    </xdr:to>
    <xdr:cxnSp macro="">
      <xdr:nvCxnSpPr>
        <xdr:cNvPr id="881" name="直線コネクタ 880">
          <a:extLst>
            <a:ext uri="{FF2B5EF4-FFF2-40B4-BE49-F238E27FC236}">
              <a16:creationId xmlns:a16="http://schemas.microsoft.com/office/drawing/2014/main" id="{AAB73C60-6AC3-4C55-842B-24EA7BF74FE5}"/>
            </a:ext>
          </a:extLst>
        </xdr:cNvPr>
        <xdr:cNvCxnSpPr/>
      </xdr:nvCxnSpPr>
      <xdr:spPr>
        <a:xfrm>
          <a:off x="14592300" y="1814376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53158</xdr:rowOff>
    </xdr:from>
    <xdr:to>
      <xdr:col>72</xdr:col>
      <xdr:colOff>38100</xdr:colOff>
      <xdr:row>105</xdr:row>
      <xdr:rowOff>154758</xdr:rowOff>
    </xdr:to>
    <xdr:sp macro="" textlink="">
      <xdr:nvSpPr>
        <xdr:cNvPr id="882" name="楕円 881">
          <a:extLst>
            <a:ext uri="{FF2B5EF4-FFF2-40B4-BE49-F238E27FC236}">
              <a16:creationId xmlns:a16="http://schemas.microsoft.com/office/drawing/2014/main" id="{84BEB875-95F7-4407-984B-9F09166925E4}"/>
            </a:ext>
          </a:extLst>
        </xdr:cNvPr>
        <xdr:cNvSpPr/>
      </xdr:nvSpPr>
      <xdr:spPr>
        <a:xfrm>
          <a:off x="13652500" y="180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103958</xdr:rowOff>
    </xdr:from>
    <xdr:to>
      <xdr:col>76</xdr:col>
      <xdr:colOff>114300</xdr:colOff>
      <xdr:row>105</xdr:row>
      <xdr:rowOff>141514</xdr:rowOff>
    </xdr:to>
    <xdr:cxnSp macro="">
      <xdr:nvCxnSpPr>
        <xdr:cNvPr id="883" name="直線コネクタ 882">
          <a:extLst>
            <a:ext uri="{FF2B5EF4-FFF2-40B4-BE49-F238E27FC236}">
              <a16:creationId xmlns:a16="http://schemas.microsoft.com/office/drawing/2014/main" id="{C0652F85-26E2-4E57-B7F3-728575345374}"/>
            </a:ext>
          </a:extLst>
        </xdr:cNvPr>
        <xdr:cNvCxnSpPr/>
      </xdr:nvCxnSpPr>
      <xdr:spPr>
        <a:xfrm>
          <a:off x="13703300" y="1810620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43362</xdr:rowOff>
    </xdr:from>
    <xdr:to>
      <xdr:col>67</xdr:col>
      <xdr:colOff>101600</xdr:colOff>
      <xdr:row>105</xdr:row>
      <xdr:rowOff>144962</xdr:rowOff>
    </xdr:to>
    <xdr:sp macro="" textlink="">
      <xdr:nvSpPr>
        <xdr:cNvPr id="884" name="楕円 883">
          <a:extLst>
            <a:ext uri="{FF2B5EF4-FFF2-40B4-BE49-F238E27FC236}">
              <a16:creationId xmlns:a16="http://schemas.microsoft.com/office/drawing/2014/main" id="{44AD3B6D-46B8-4D72-94AE-47C7E4942644}"/>
            </a:ext>
          </a:extLst>
        </xdr:cNvPr>
        <xdr:cNvSpPr/>
      </xdr:nvSpPr>
      <xdr:spPr>
        <a:xfrm>
          <a:off x="12763500" y="1804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94162</xdr:rowOff>
    </xdr:from>
    <xdr:to>
      <xdr:col>71</xdr:col>
      <xdr:colOff>177800</xdr:colOff>
      <xdr:row>105</xdr:row>
      <xdr:rowOff>103958</xdr:rowOff>
    </xdr:to>
    <xdr:cxnSp macro="">
      <xdr:nvCxnSpPr>
        <xdr:cNvPr id="885" name="直線コネクタ 884">
          <a:extLst>
            <a:ext uri="{FF2B5EF4-FFF2-40B4-BE49-F238E27FC236}">
              <a16:creationId xmlns:a16="http://schemas.microsoft.com/office/drawing/2014/main" id="{2CA595CD-C9EF-4A83-8B12-4387325CBECF}"/>
            </a:ext>
          </a:extLst>
        </xdr:cNvPr>
        <xdr:cNvCxnSpPr/>
      </xdr:nvCxnSpPr>
      <xdr:spPr>
        <a:xfrm>
          <a:off x="12814300" y="18096412"/>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147519</xdr:rowOff>
    </xdr:from>
    <xdr:ext cx="405111" cy="259045"/>
    <xdr:sp macro="" textlink="">
      <xdr:nvSpPr>
        <xdr:cNvPr id="886" name="n_1aveValue【公民館】&#10;有形固定資産減価償却率">
          <a:extLst>
            <a:ext uri="{FF2B5EF4-FFF2-40B4-BE49-F238E27FC236}">
              <a16:creationId xmlns:a16="http://schemas.microsoft.com/office/drawing/2014/main" id="{FCD035B2-E099-4B1F-8CCD-0EB19AAEDBDE}"/>
            </a:ext>
          </a:extLst>
        </xdr:cNvPr>
        <xdr:cNvSpPr txBox="1"/>
      </xdr:nvSpPr>
      <xdr:spPr>
        <a:xfrm>
          <a:off x="15266044" y="183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121393</xdr:rowOff>
    </xdr:from>
    <xdr:ext cx="405111" cy="259045"/>
    <xdr:sp macro="" textlink="">
      <xdr:nvSpPr>
        <xdr:cNvPr id="887" name="n_2aveValue【公民館】&#10;有形固定資産減価償却率">
          <a:extLst>
            <a:ext uri="{FF2B5EF4-FFF2-40B4-BE49-F238E27FC236}">
              <a16:creationId xmlns:a16="http://schemas.microsoft.com/office/drawing/2014/main" id="{4A8BAEE1-0B94-4E6F-96B1-9C66C952719F}"/>
            </a:ext>
          </a:extLst>
        </xdr:cNvPr>
        <xdr:cNvSpPr txBox="1"/>
      </xdr:nvSpPr>
      <xdr:spPr>
        <a:xfrm>
          <a:off x="14389744" y="1829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64243</xdr:rowOff>
    </xdr:from>
    <xdr:ext cx="405111" cy="259045"/>
    <xdr:sp macro="" textlink="">
      <xdr:nvSpPr>
        <xdr:cNvPr id="888" name="n_3aveValue【公民館】&#10;有形固定資産減価償却率">
          <a:extLst>
            <a:ext uri="{FF2B5EF4-FFF2-40B4-BE49-F238E27FC236}">
              <a16:creationId xmlns:a16="http://schemas.microsoft.com/office/drawing/2014/main" id="{ADE65C64-4847-436E-8571-2F8A5D6F98F5}"/>
            </a:ext>
          </a:extLst>
        </xdr:cNvPr>
        <xdr:cNvSpPr txBox="1"/>
      </xdr:nvSpPr>
      <xdr:spPr>
        <a:xfrm>
          <a:off x="13500744"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36484</xdr:rowOff>
    </xdr:from>
    <xdr:ext cx="405111" cy="259045"/>
    <xdr:sp macro="" textlink="">
      <xdr:nvSpPr>
        <xdr:cNvPr id="889" name="n_4aveValue【公民館】&#10;有形固定資産減価償却率">
          <a:extLst>
            <a:ext uri="{FF2B5EF4-FFF2-40B4-BE49-F238E27FC236}">
              <a16:creationId xmlns:a16="http://schemas.microsoft.com/office/drawing/2014/main" id="{949C8A68-3BBA-4D26-8D8D-30B216FB0F78}"/>
            </a:ext>
          </a:extLst>
        </xdr:cNvPr>
        <xdr:cNvSpPr txBox="1"/>
      </xdr:nvSpPr>
      <xdr:spPr>
        <a:xfrm>
          <a:off x="12611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73314</xdr:rowOff>
    </xdr:from>
    <xdr:ext cx="405111" cy="259045"/>
    <xdr:sp macro="" textlink="">
      <xdr:nvSpPr>
        <xdr:cNvPr id="890" name="n_1mainValue【公民館】&#10;有形固定資産減価償却率">
          <a:extLst>
            <a:ext uri="{FF2B5EF4-FFF2-40B4-BE49-F238E27FC236}">
              <a16:creationId xmlns:a16="http://schemas.microsoft.com/office/drawing/2014/main" id="{2D48FDD3-6591-40C0-8167-484201888E21}"/>
            </a:ext>
          </a:extLst>
        </xdr:cNvPr>
        <xdr:cNvSpPr txBox="1"/>
      </xdr:nvSpPr>
      <xdr:spPr>
        <a:xfrm>
          <a:off x="15266044" y="1790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891" name="n_2mainValue【公民館】&#10;有形固定資産減価償却率">
          <a:extLst>
            <a:ext uri="{FF2B5EF4-FFF2-40B4-BE49-F238E27FC236}">
              <a16:creationId xmlns:a16="http://schemas.microsoft.com/office/drawing/2014/main" id="{768CC909-C029-485E-B083-CC64C45AB6E9}"/>
            </a:ext>
          </a:extLst>
        </xdr:cNvPr>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171285</xdr:rowOff>
    </xdr:from>
    <xdr:ext cx="405111" cy="259045"/>
    <xdr:sp macro="" textlink="">
      <xdr:nvSpPr>
        <xdr:cNvPr id="892" name="n_3mainValue【公民館】&#10;有形固定資産減価償却率">
          <a:extLst>
            <a:ext uri="{FF2B5EF4-FFF2-40B4-BE49-F238E27FC236}">
              <a16:creationId xmlns:a16="http://schemas.microsoft.com/office/drawing/2014/main" id="{CB3C1BE8-F939-4D35-9612-4E2F8698BC85}"/>
            </a:ext>
          </a:extLst>
        </xdr:cNvPr>
        <xdr:cNvSpPr txBox="1"/>
      </xdr:nvSpPr>
      <xdr:spPr>
        <a:xfrm>
          <a:off x="13500744" y="1783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161489</xdr:rowOff>
    </xdr:from>
    <xdr:ext cx="405111" cy="259045"/>
    <xdr:sp macro="" textlink="">
      <xdr:nvSpPr>
        <xdr:cNvPr id="893" name="n_4mainValue【公民館】&#10;有形固定資産減価償却率">
          <a:extLst>
            <a:ext uri="{FF2B5EF4-FFF2-40B4-BE49-F238E27FC236}">
              <a16:creationId xmlns:a16="http://schemas.microsoft.com/office/drawing/2014/main" id="{26CDBCC2-459D-413A-9467-9F3BA3013DBB}"/>
            </a:ext>
          </a:extLst>
        </xdr:cNvPr>
        <xdr:cNvSpPr txBox="1"/>
      </xdr:nvSpPr>
      <xdr:spPr>
        <a:xfrm>
          <a:off x="12611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46926BAD-3D86-42D3-861A-19DAB85A732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87F24C09-6F2F-46F2-AB2A-1C7738F25B6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E004C573-DD27-4B7D-93B3-020239A4B75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9DD39BD4-99E2-44A1-B6C3-D176C0121A5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940148BB-D042-4624-BF11-1482AD63030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FF7A1B8E-369F-4660-8AF8-B7F92D215CF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998DA6E8-AD77-4741-88F6-0513C91DA6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FD7C3062-C012-4CC0-8545-5125B9242EF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76269529-60C2-4420-8835-B7C6B0D49D1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A04EA63D-5913-4D74-9974-39980A7C321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904" name="直線コネクタ 903">
          <a:extLst>
            <a:ext uri="{FF2B5EF4-FFF2-40B4-BE49-F238E27FC236}">
              <a16:creationId xmlns:a16="http://schemas.microsoft.com/office/drawing/2014/main" id="{4E6A0DFE-7975-4CA3-A9D9-D754154A1958}"/>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905" name="テキスト ボックス 904">
          <a:extLst>
            <a:ext uri="{FF2B5EF4-FFF2-40B4-BE49-F238E27FC236}">
              <a16:creationId xmlns:a16="http://schemas.microsoft.com/office/drawing/2014/main" id="{A00AB8A0-B604-4CF3-AF95-5F035C8A916D}"/>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9EA7203C-ADCB-43DB-8779-F277D804994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1DBD59D9-9951-4F85-B5F6-6068876ABBF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908" name="直線コネクタ 907">
          <a:extLst>
            <a:ext uri="{FF2B5EF4-FFF2-40B4-BE49-F238E27FC236}">
              <a16:creationId xmlns:a16="http://schemas.microsoft.com/office/drawing/2014/main" id="{8980BCC8-3BD3-4E11-86D0-228A7E168F93}"/>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909" name="テキスト ボックス 908">
          <a:extLst>
            <a:ext uri="{FF2B5EF4-FFF2-40B4-BE49-F238E27FC236}">
              <a16:creationId xmlns:a16="http://schemas.microsoft.com/office/drawing/2014/main" id="{793F791D-B494-4015-AC1A-6AC6EA2F1E05}"/>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0" name="直線コネクタ 909">
          <a:extLst>
            <a:ext uri="{FF2B5EF4-FFF2-40B4-BE49-F238E27FC236}">
              <a16:creationId xmlns:a16="http://schemas.microsoft.com/office/drawing/2014/main" id="{2780EEAA-86F6-47B3-BBEA-222B7CC2FF1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1" name="テキスト ボックス 910">
          <a:extLst>
            <a:ext uri="{FF2B5EF4-FFF2-40B4-BE49-F238E27FC236}">
              <a16:creationId xmlns:a16="http://schemas.microsoft.com/office/drawing/2014/main" id="{6144E7CF-2744-49F6-9594-FBA19FDD646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2" name="【公民館】&#10;一人当たり面積グラフ枠">
          <a:extLst>
            <a:ext uri="{FF2B5EF4-FFF2-40B4-BE49-F238E27FC236}">
              <a16:creationId xmlns:a16="http://schemas.microsoft.com/office/drawing/2014/main" id="{CC8F3BF4-8EA5-4379-BB8A-C70C12CAA76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913" name="直線コネクタ 912">
          <a:extLst>
            <a:ext uri="{FF2B5EF4-FFF2-40B4-BE49-F238E27FC236}">
              <a16:creationId xmlns:a16="http://schemas.microsoft.com/office/drawing/2014/main" id="{511113FD-0045-4AB4-BC51-7BC261E504A8}"/>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914" name="【公民館】&#10;一人当たり面積最小値テキスト">
          <a:extLst>
            <a:ext uri="{FF2B5EF4-FFF2-40B4-BE49-F238E27FC236}">
              <a16:creationId xmlns:a16="http://schemas.microsoft.com/office/drawing/2014/main" id="{43EDD5A4-9E51-483E-A599-56F70CFF6BC9}"/>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915" name="直線コネクタ 914">
          <a:extLst>
            <a:ext uri="{FF2B5EF4-FFF2-40B4-BE49-F238E27FC236}">
              <a16:creationId xmlns:a16="http://schemas.microsoft.com/office/drawing/2014/main" id="{05CE4CCB-DFAB-45CE-9545-75DD35C7890E}"/>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916" name="【公民館】&#10;一人当たり面積最大値テキスト">
          <a:extLst>
            <a:ext uri="{FF2B5EF4-FFF2-40B4-BE49-F238E27FC236}">
              <a16:creationId xmlns:a16="http://schemas.microsoft.com/office/drawing/2014/main" id="{DA3E5F75-47A9-45A5-B9DA-A0E95A86F8AC}"/>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917" name="直線コネクタ 916">
          <a:extLst>
            <a:ext uri="{FF2B5EF4-FFF2-40B4-BE49-F238E27FC236}">
              <a16:creationId xmlns:a16="http://schemas.microsoft.com/office/drawing/2014/main" id="{6B1DFE20-8A30-4F59-B8E9-122E071E2E75}"/>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918" name="【公民館】&#10;一人当たり面積平均値テキスト">
          <a:extLst>
            <a:ext uri="{FF2B5EF4-FFF2-40B4-BE49-F238E27FC236}">
              <a16:creationId xmlns:a16="http://schemas.microsoft.com/office/drawing/2014/main" id="{D0F82992-6040-42C0-9C56-394DA78B8A2B}"/>
            </a:ext>
          </a:extLst>
        </xdr:cNvPr>
        <xdr:cNvSpPr txBox="1"/>
      </xdr:nvSpPr>
      <xdr:spPr>
        <a:xfrm>
          <a:off x="22199600" y="17985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919" name="フローチャート: 判断 918">
          <a:extLst>
            <a:ext uri="{FF2B5EF4-FFF2-40B4-BE49-F238E27FC236}">
              <a16:creationId xmlns:a16="http://schemas.microsoft.com/office/drawing/2014/main" id="{2BF94CD1-E89A-4DAA-A4AD-C8F22550DA33}"/>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920" name="フローチャート: 判断 919">
          <a:extLst>
            <a:ext uri="{FF2B5EF4-FFF2-40B4-BE49-F238E27FC236}">
              <a16:creationId xmlns:a16="http://schemas.microsoft.com/office/drawing/2014/main" id="{09C2859F-1915-4FD5-9B63-D5565CAE6DE0}"/>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921" name="フローチャート: 判断 920">
          <a:extLst>
            <a:ext uri="{FF2B5EF4-FFF2-40B4-BE49-F238E27FC236}">
              <a16:creationId xmlns:a16="http://schemas.microsoft.com/office/drawing/2014/main" id="{D97B9EA0-7EFD-4C21-A949-B592C7AB6958}"/>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922" name="フローチャート: 判断 921">
          <a:extLst>
            <a:ext uri="{FF2B5EF4-FFF2-40B4-BE49-F238E27FC236}">
              <a16:creationId xmlns:a16="http://schemas.microsoft.com/office/drawing/2014/main" id="{7DD95E56-B717-4420-BE55-45457A8A56FB}"/>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923" name="フローチャート: 判断 922">
          <a:extLst>
            <a:ext uri="{FF2B5EF4-FFF2-40B4-BE49-F238E27FC236}">
              <a16:creationId xmlns:a16="http://schemas.microsoft.com/office/drawing/2014/main" id="{1FFBCD71-4477-418D-A414-396CB704367B}"/>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8CAAE0AE-3C08-42F9-BBF3-3436A3951DC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70FE63D0-9A46-4E25-9F90-87B7093070D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21FA8141-F595-457B-86F8-764C0FB43D0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9D9B5A4A-0A22-4B59-A25F-2E647A7305C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D5B4B371-9546-45EF-AD71-34B5B00A43F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128270</xdr:rowOff>
    </xdr:from>
    <xdr:to>
      <xdr:col>116</xdr:col>
      <xdr:colOff>114300</xdr:colOff>
      <xdr:row>107</xdr:row>
      <xdr:rowOff>58420</xdr:rowOff>
    </xdr:to>
    <xdr:sp macro="" textlink="">
      <xdr:nvSpPr>
        <xdr:cNvPr id="929" name="楕円 928">
          <a:extLst>
            <a:ext uri="{FF2B5EF4-FFF2-40B4-BE49-F238E27FC236}">
              <a16:creationId xmlns:a16="http://schemas.microsoft.com/office/drawing/2014/main" id="{6A39438F-5481-4441-A22B-C7A4C2C2A819}"/>
            </a:ext>
          </a:extLst>
        </xdr:cNvPr>
        <xdr:cNvSpPr/>
      </xdr:nvSpPr>
      <xdr:spPr>
        <a:xfrm>
          <a:off x="221107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43197</xdr:rowOff>
    </xdr:from>
    <xdr:ext cx="469744" cy="259045"/>
    <xdr:sp macro="" textlink="">
      <xdr:nvSpPr>
        <xdr:cNvPr id="930" name="【公民館】&#10;一人当たり面積該当値テキスト">
          <a:extLst>
            <a:ext uri="{FF2B5EF4-FFF2-40B4-BE49-F238E27FC236}">
              <a16:creationId xmlns:a16="http://schemas.microsoft.com/office/drawing/2014/main" id="{CD89172A-7D4A-4F77-A354-4DDE5EB60B3B}"/>
            </a:ext>
          </a:extLst>
        </xdr:cNvPr>
        <xdr:cNvSpPr txBox="1"/>
      </xdr:nvSpPr>
      <xdr:spPr>
        <a:xfrm>
          <a:off x="22199600" y="1821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132271</xdr:rowOff>
    </xdr:from>
    <xdr:to>
      <xdr:col>112</xdr:col>
      <xdr:colOff>38100</xdr:colOff>
      <xdr:row>107</xdr:row>
      <xdr:rowOff>62421</xdr:rowOff>
    </xdr:to>
    <xdr:sp macro="" textlink="">
      <xdr:nvSpPr>
        <xdr:cNvPr id="931" name="楕円 930">
          <a:extLst>
            <a:ext uri="{FF2B5EF4-FFF2-40B4-BE49-F238E27FC236}">
              <a16:creationId xmlns:a16="http://schemas.microsoft.com/office/drawing/2014/main" id="{9F1034B0-661F-481D-890B-9D940AC05E56}"/>
            </a:ext>
          </a:extLst>
        </xdr:cNvPr>
        <xdr:cNvSpPr/>
      </xdr:nvSpPr>
      <xdr:spPr>
        <a:xfrm>
          <a:off x="21272500" y="1830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7620</xdr:rowOff>
    </xdr:from>
    <xdr:to>
      <xdr:col>116</xdr:col>
      <xdr:colOff>63500</xdr:colOff>
      <xdr:row>107</xdr:row>
      <xdr:rowOff>11621</xdr:rowOff>
    </xdr:to>
    <xdr:cxnSp macro="">
      <xdr:nvCxnSpPr>
        <xdr:cNvPr id="932" name="直線コネクタ 931">
          <a:extLst>
            <a:ext uri="{FF2B5EF4-FFF2-40B4-BE49-F238E27FC236}">
              <a16:creationId xmlns:a16="http://schemas.microsoft.com/office/drawing/2014/main" id="{724F54D9-5A69-45C4-980F-B656D0B775F8}"/>
            </a:ext>
          </a:extLst>
        </xdr:cNvPr>
        <xdr:cNvCxnSpPr/>
      </xdr:nvCxnSpPr>
      <xdr:spPr>
        <a:xfrm flipV="1">
          <a:off x="21323300" y="18352770"/>
          <a:ext cx="8382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135700</xdr:rowOff>
    </xdr:from>
    <xdr:to>
      <xdr:col>107</xdr:col>
      <xdr:colOff>101600</xdr:colOff>
      <xdr:row>107</xdr:row>
      <xdr:rowOff>65850</xdr:rowOff>
    </xdr:to>
    <xdr:sp macro="" textlink="">
      <xdr:nvSpPr>
        <xdr:cNvPr id="933" name="楕円 932">
          <a:extLst>
            <a:ext uri="{FF2B5EF4-FFF2-40B4-BE49-F238E27FC236}">
              <a16:creationId xmlns:a16="http://schemas.microsoft.com/office/drawing/2014/main" id="{842DD18D-F7DF-4F96-A728-67C0201E943D}"/>
            </a:ext>
          </a:extLst>
        </xdr:cNvPr>
        <xdr:cNvSpPr/>
      </xdr:nvSpPr>
      <xdr:spPr>
        <a:xfrm>
          <a:off x="20383500" y="1830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11621</xdr:rowOff>
    </xdr:from>
    <xdr:to>
      <xdr:col>111</xdr:col>
      <xdr:colOff>177800</xdr:colOff>
      <xdr:row>107</xdr:row>
      <xdr:rowOff>15050</xdr:rowOff>
    </xdr:to>
    <xdr:cxnSp macro="">
      <xdr:nvCxnSpPr>
        <xdr:cNvPr id="934" name="直線コネクタ 933">
          <a:extLst>
            <a:ext uri="{FF2B5EF4-FFF2-40B4-BE49-F238E27FC236}">
              <a16:creationId xmlns:a16="http://schemas.microsoft.com/office/drawing/2014/main" id="{99DCADAC-88D8-45BC-81FF-FFD5DA654231}"/>
            </a:ext>
          </a:extLst>
        </xdr:cNvPr>
        <xdr:cNvCxnSpPr/>
      </xdr:nvCxnSpPr>
      <xdr:spPr>
        <a:xfrm flipV="1">
          <a:off x="20434300" y="1835677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139700</xdr:rowOff>
    </xdr:from>
    <xdr:to>
      <xdr:col>102</xdr:col>
      <xdr:colOff>165100</xdr:colOff>
      <xdr:row>107</xdr:row>
      <xdr:rowOff>69850</xdr:rowOff>
    </xdr:to>
    <xdr:sp macro="" textlink="">
      <xdr:nvSpPr>
        <xdr:cNvPr id="935" name="楕円 934">
          <a:extLst>
            <a:ext uri="{FF2B5EF4-FFF2-40B4-BE49-F238E27FC236}">
              <a16:creationId xmlns:a16="http://schemas.microsoft.com/office/drawing/2014/main" id="{BE858D8E-C682-4EAF-A463-8DE57F552BA6}"/>
            </a:ext>
          </a:extLst>
        </xdr:cNvPr>
        <xdr:cNvSpPr/>
      </xdr:nvSpPr>
      <xdr:spPr>
        <a:xfrm>
          <a:off x="19494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15050</xdr:rowOff>
    </xdr:from>
    <xdr:to>
      <xdr:col>107</xdr:col>
      <xdr:colOff>50800</xdr:colOff>
      <xdr:row>107</xdr:row>
      <xdr:rowOff>19050</xdr:rowOff>
    </xdr:to>
    <xdr:cxnSp macro="">
      <xdr:nvCxnSpPr>
        <xdr:cNvPr id="936" name="直線コネクタ 935">
          <a:extLst>
            <a:ext uri="{FF2B5EF4-FFF2-40B4-BE49-F238E27FC236}">
              <a16:creationId xmlns:a16="http://schemas.microsoft.com/office/drawing/2014/main" id="{EF6C6C97-7C65-494D-89BC-7701218AE2EA}"/>
            </a:ext>
          </a:extLst>
        </xdr:cNvPr>
        <xdr:cNvCxnSpPr/>
      </xdr:nvCxnSpPr>
      <xdr:spPr>
        <a:xfrm flipV="1">
          <a:off x="19545300" y="18360200"/>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141987</xdr:rowOff>
    </xdr:from>
    <xdr:to>
      <xdr:col>98</xdr:col>
      <xdr:colOff>38100</xdr:colOff>
      <xdr:row>107</xdr:row>
      <xdr:rowOff>72137</xdr:rowOff>
    </xdr:to>
    <xdr:sp macro="" textlink="">
      <xdr:nvSpPr>
        <xdr:cNvPr id="937" name="楕円 936">
          <a:extLst>
            <a:ext uri="{FF2B5EF4-FFF2-40B4-BE49-F238E27FC236}">
              <a16:creationId xmlns:a16="http://schemas.microsoft.com/office/drawing/2014/main" id="{94F9A68E-FA05-4299-8005-65824708109F}"/>
            </a:ext>
          </a:extLst>
        </xdr:cNvPr>
        <xdr:cNvSpPr/>
      </xdr:nvSpPr>
      <xdr:spPr>
        <a:xfrm>
          <a:off x="18605500" y="1831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19050</xdr:rowOff>
    </xdr:from>
    <xdr:to>
      <xdr:col>102</xdr:col>
      <xdr:colOff>114300</xdr:colOff>
      <xdr:row>107</xdr:row>
      <xdr:rowOff>21337</xdr:rowOff>
    </xdr:to>
    <xdr:cxnSp macro="">
      <xdr:nvCxnSpPr>
        <xdr:cNvPr id="938" name="直線コネクタ 937">
          <a:extLst>
            <a:ext uri="{FF2B5EF4-FFF2-40B4-BE49-F238E27FC236}">
              <a16:creationId xmlns:a16="http://schemas.microsoft.com/office/drawing/2014/main" id="{E95EB6A2-6BD0-4FBC-BB97-A04EE989CC9D}"/>
            </a:ext>
          </a:extLst>
        </xdr:cNvPr>
        <xdr:cNvCxnSpPr/>
      </xdr:nvCxnSpPr>
      <xdr:spPr>
        <a:xfrm flipV="1">
          <a:off x="18656300" y="18364200"/>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939" name="n_1aveValue【公民館】&#10;一人当たり面積">
          <a:extLst>
            <a:ext uri="{FF2B5EF4-FFF2-40B4-BE49-F238E27FC236}">
              <a16:creationId xmlns:a16="http://schemas.microsoft.com/office/drawing/2014/main" id="{848DD6E2-3155-4492-B348-449E93A59093}"/>
            </a:ext>
          </a:extLst>
        </xdr:cNvPr>
        <xdr:cNvSpPr txBox="1"/>
      </xdr:nvSpPr>
      <xdr:spPr>
        <a:xfrm>
          <a:off x="21075727" y="17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940" name="n_2aveValue【公民館】&#10;一人当たり面積">
          <a:extLst>
            <a:ext uri="{FF2B5EF4-FFF2-40B4-BE49-F238E27FC236}">
              <a16:creationId xmlns:a16="http://schemas.microsoft.com/office/drawing/2014/main" id="{5A891A52-567B-4ADC-A7BF-2B6563935F75}"/>
            </a:ext>
          </a:extLst>
        </xdr:cNvPr>
        <xdr:cNvSpPr txBox="1"/>
      </xdr:nvSpPr>
      <xdr:spPr>
        <a:xfrm>
          <a:off x="20199427" y="1791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941" name="n_3aveValue【公民館】&#10;一人当たり面積">
          <a:extLst>
            <a:ext uri="{FF2B5EF4-FFF2-40B4-BE49-F238E27FC236}">
              <a16:creationId xmlns:a16="http://schemas.microsoft.com/office/drawing/2014/main" id="{4D9AC26E-A4B5-42D9-A6C1-E651C0D8FD49}"/>
            </a:ext>
          </a:extLst>
        </xdr:cNvPr>
        <xdr:cNvSpPr txBox="1"/>
      </xdr:nvSpPr>
      <xdr:spPr>
        <a:xfrm>
          <a:off x="19310427" y="1790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942" name="n_4aveValue【公民館】&#10;一人当たり面積">
          <a:extLst>
            <a:ext uri="{FF2B5EF4-FFF2-40B4-BE49-F238E27FC236}">
              <a16:creationId xmlns:a16="http://schemas.microsoft.com/office/drawing/2014/main" id="{B50EEDAC-6100-43EB-9257-0ED08472FFBF}"/>
            </a:ext>
          </a:extLst>
        </xdr:cNvPr>
        <xdr:cNvSpPr txBox="1"/>
      </xdr:nvSpPr>
      <xdr:spPr>
        <a:xfrm>
          <a:off x="18421427" y="179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53548</xdr:rowOff>
    </xdr:from>
    <xdr:ext cx="469744" cy="259045"/>
    <xdr:sp macro="" textlink="">
      <xdr:nvSpPr>
        <xdr:cNvPr id="943" name="n_1mainValue【公民館】&#10;一人当たり面積">
          <a:extLst>
            <a:ext uri="{FF2B5EF4-FFF2-40B4-BE49-F238E27FC236}">
              <a16:creationId xmlns:a16="http://schemas.microsoft.com/office/drawing/2014/main" id="{7E365535-36C8-4DCF-B63C-D425206214CE}"/>
            </a:ext>
          </a:extLst>
        </xdr:cNvPr>
        <xdr:cNvSpPr txBox="1"/>
      </xdr:nvSpPr>
      <xdr:spPr>
        <a:xfrm>
          <a:off x="21075727" y="18398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56977</xdr:rowOff>
    </xdr:from>
    <xdr:ext cx="469744" cy="259045"/>
    <xdr:sp macro="" textlink="">
      <xdr:nvSpPr>
        <xdr:cNvPr id="944" name="n_2mainValue【公民館】&#10;一人当たり面積">
          <a:extLst>
            <a:ext uri="{FF2B5EF4-FFF2-40B4-BE49-F238E27FC236}">
              <a16:creationId xmlns:a16="http://schemas.microsoft.com/office/drawing/2014/main" id="{D4B8970E-DC7E-450C-B706-429EF763CAB3}"/>
            </a:ext>
          </a:extLst>
        </xdr:cNvPr>
        <xdr:cNvSpPr txBox="1"/>
      </xdr:nvSpPr>
      <xdr:spPr>
        <a:xfrm>
          <a:off x="20199427" y="1840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60977</xdr:rowOff>
    </xdr:from>
    <xdr:ext cx="469744" cy="259045"/>
    <xdr:sp macro="" textlink="">
      <xdr:nvSpPr>
        <xdr:cNvPr id="945" name="n_3mainValue【公民館】&#10;一人当たり面積">
          <a:extLst>
            <a:ext uri="{FF2B5EF4-FFF2-40B4-BE49-F238E27FC236}">
              <a16:creationId xmlns:a16="http://schemas.microsoft.com/office/drawing/2014/main" id="{8EBD3929-4D85-4616-85BC-B7D60E7B3175}"/>
            </a:ext>
          </a:extLst>
        </xdr:cNvPr>
        <xdr:cNvSpPr txBox="1"/>
      </xdr:nvSpPr>
      <xdr:spPr>
        <a:xfrm>
          <a:off x="19310427"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63264</xdr:rowOff>
    </xdr:from>
    <xdr:ext cx="469744" cy="259045"/>
    <xdr:sp macro="" textlink="">
      <xdr:nvSpPr>
        <xdr:cNvPr id="946" name="n_4mainValue【公民館】&#10;一人当たり面積">
          <a:extLst>
            <a:ext uri="{FF2B5EF4-FFF2-40B4-BE49-F238E27FC236}">
              <a16:creationId xmlns:a16="http://schemas.microsoft.com/office/drawing/2014/main" id="{76B98028-F3B9-4C31-8DA5-E730217D73C3}"/>
            </a:ext>
          </a:extLst>
        </xdr:cNvPr>
        <xdr:cNvSpPr txBox="1"/>
      </xdr:nvSpPr>
      <xdr:spPr>
        <a:xfrm>
          <a:off x="18421427" y="1840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7" name="正方形/長方形 946">
          <a:extLst>
            <a:ext uri="{FF2B5EF4-FFF2-40B4-BE49-F238E27FC236}">
              <a16:creationId xmlns:a16="http://schemas.microsoft.com/office/drawing/2014/main" id="{6139804D-1C7A-4E5C-A1C0-287BA0869FC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8" name="正方形/長方形 947">
          <a:extLst>
            <a:ext uri="{FF2B5EF4-FFF2-40B4-BE49-F238E27FC236}">
              <a16:creationId xmlns:a16="http://schemas.microsoft.com/office/drawing/2014/main" id="{8D0697CE-8572-48F3-B89B-F8BE18A304E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9" name="テキスト ボックス 948">
          <a:extLst>
            <a:ext uri="{FF2B5EF4-FFF2-40B4-BE49-F238E27FC236}">
              <a16:creationId xmlns:a16="http://schemas.microsoft.com/office/drawing/2014/main" id="{F10E2489-A144-48DF-9AF1-F203E80C23D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認定こども園・幼稚園・保育所、児童館、港湾・漁港は、類似団体に比べ有形固定資産減価償却率が高く、老朽化が進行している。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また、</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人当たりの面積について、認定こども園・幼稚園・保育所、橋りょう・トンネル、児童館が、類似団体の数値を上回っている。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児童館については、「図書館と児童館の複合施設」への建替を予定しており、有形固定資産減価償却率が一時的に改善することが期待できる。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将来人口予測に沿った公共施設等の適正配置を目指していく。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あわせて、各施設の老朽具合に応じ、施設更新時期における集約・複合化などの施設減縮など検討を重ねていく必要があり、そのためにも公共施設等総合管理計画の推進に努めていく。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C063B6E-B859-4817-9F5B-399B596E8A2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5450C04-010C-4877-9657-5613A1CE3D8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66ECB8C-2867-4ABC-8910-9F635CBA4E8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45707BD-90E4-4090-B1C1-846E798C6FF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佐賀県玄海町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8A3F217-ADD1-4445-8790-ED82EEE2CE0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ABCC18A-292A-4B36-AB8A-8A1FC6D7597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C64E281-AE6B-4E85-AE54-ECB48F9E478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E3F8E4D-DC59-4195-A580-2219E7EEF78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67740DA-1D0D-4231-8B74-C9CD37EFC57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92F0B9A-ADD9-4446-A267-3B0735927FF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4,825
4,808
35.92
11,539,046
10,507,429
630,672
4,798,581
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85CC1C-630F-409E-B839-0EE825ABB0D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AE2C07B-DE01-4E9F-9BF9-3B21FF62219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BBCCFA1-59E3-49C3-AB7B-09EEF0F6586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EA6FF3C-3985-461A-BEAE-568DD24C3C2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DAE95C9-407C-4A9F-B7FA-A1BE460FDD7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490F798-7E5A-4740-9DD8-F051B193CF5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715E1D9-57BF-41F8-BD5B-63BDBE59C71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829E0FF-F1C4-4551-9476-9E444921D3E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A9B98EF-3B91-4D82-BC12-973C640AAC0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BE54F94-ADB7-405A-99BE-A5247959D0D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7555409-0419-471D-9FE6-CB887360AAE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2A9D12A-34E8-4315-8710-B29CC5F1E24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0A7955D-6BA1-42E2-9ED1-74EB35C7390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6027B16-E7FA-4AF5-9024-B911DE1FA50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73EDB01-5BE2-4F46-AAF6-A62B5FF0155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E4C8AD9-F29A-4D5B-B8FC-5C29391E0C7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B28F0CA-D0FF-4F3E-9BA2-C4FAF80D2DE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AB9F121-C7F2-4E84-B588-0C4A2668CDD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C1E65C4-8D0E-4642-AF58-7AB189B4894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852DDE7-2AF7-4892-BE38-C5B35CEA9A1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F8EB6AF-6950-4CC3-80E4-FC98B04775B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1C3B071-AC5D-436F-940F-1E0FCEEAD19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8E083BC-3246-430E-9AB2-5F145D60E67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E545F04-F691-4BE0-9FFD-FB6C3A2895B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BDDC345-7522-4B43-9305-D450F4953E8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E9F0EEC-C5FA-4212-AA2F-DCB0458CF44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A8534D6-D61D-4F8D-8C56-70DDFF78130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3B480F1-97C2-4FD9-BCE3-5F67EE9A446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D793E09-DBEE-48ED-B192-BDD29F518A5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F94014D-5B78-444E-A400-50BB4FCE768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9BA037C-325C-4E5E-AFF4-E68B88CEF98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9CD9088-3FFD-4B96-9889-F5B62747D96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030BEB0-2295-49D9-99D3-0BBC68962D7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FB93FC6-129B-456F-A4A7-BCBBAF7CA48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E80E42E-DA19-4813-86A9-695294AA02F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7C98D4D-3253-41C5-BC57-C3A05F2CA424}"/>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0A0611A-35E4-4F62-B520-9D5EE1321688}"/>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BF7CEBE-FDEC-4CD3-8622-9FB2A796C65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5AE3334-B788-49A9-B405-68751B078BA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2E15595-9F40-4F05-A40B-A1385A51099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2B026BA-1971-4747-8E08-AC8C75779839}"/>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3A7B11F-1223-4A60-96AA-F790A00E8AA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09B4760-9C44-443D-A3D3-A1F99F479D5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4326E97-2B29-486D-BD96-ADAB436A7131}"/>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15543CD-3CC8-4C50-8326-668A6A28A42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41D0527-EFCA-48CB-975D-E973CD7F891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C1606704-CF8F-447F-9A3F-D06A181A7560}"/>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17164874-47BB-4989-8D3B-E9E9243044DF}"/>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B5FF608-B16B-429A-8CB9-FDF6CF819E98}"/>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8BF1710D-1E07-45D2-BEDE-56D98E38EB2C}"/>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B3A44E31-5551-4653-886D-22711291E006}"/>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134818</xdr:rowOff>
    </xdr:from>
    <xdr:ext cx="405111" cy="259045"/>
    <xdr:sp macro="" textlink="">
      <xdr:nvSpPr>
        <xdr:cNvPr id="63" name="【図書館】&#10;有形固定資産減価償却率平均値テキスト">
          <a:extLst>
            <a:ext uri="{FF2B5EF4-FFF2-40B4-BE49-F238E27FC236}">
              <a16:creationId xmlns:a16="http://schemas.microsoft.com/office/drawing/2014/main" id="{02D34E74-53E9-4B63-89F8-934029924656}"/>
            </a:ext>
          </a:extLst>
        </xdr:cNvPr>
        <xdr:cNvSpPr txBox="1"/>
      </xdr:nvSpPr>
      <xdr:spPr>
        <a:xfrm>
          <a:off x="4673600" y="6478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DF125FC6-410E-4195-8FF7-AFCFC00CA6D3}"/>
            </a:ext>
          </a:extLst>
        </xdr:cNvPr>
        <xdr:cNvSpPr/>
      </xdr:nvSpPr>
      <xdr:spPr>
        <a:xfrm>
          <a:off x="4584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97F50B58-EDF8-489B-A399-2691577DF080}"/>
            </a:ext>
          </a:extLst>
        </xdr:cNvPr>
        <xdr:cNvSpPr/>
      </xdr:nvSpPr>
      <xdr:spPr>
        <a:xfrm>
          <a:off x="3746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3CA6D66A-B8D1-4C9B-96BC-EECB5F26E7FE}"/>
            </a:ext>
          </a:extLst>
        </xdr:cNvPr>
        <xdr:cNvSpPr/>
      </xdr:nvSpPr>
      <xdr:spPr>
        <a:xfrm>
          <a:off x="2857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944DF12E-B586-43ED-AAA7-2E1CEBEBFA93}"/>
            </a:ext>
          </a:extLst>
        </xdr:cNvPr>
        <xdr:cNvSpPr/>
      </xdr:nvSpPr>
      <xdr:spPr>
        <a:xfrm>
          <a:off x="1968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9E03C5C5-7E9B-43A8-AA7E-3D75B5E83E28}"/>
            </a:ext>
          </a:extLst>
        </xdr:cNvPr>
        <xdr:cNvSpPr/>
      </xdr:nvSpPr>
      <xdr:spPr>
        <a:xfrm>
          <a:off x="1079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AC37C13-7977-413F-929F-5C6D6BE4005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88737D4-8C8C-4512-87E9-56784279179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F942FDB-687E-40FC-A022-FC6E2176A7D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32A6585-0E99-4645-A69C-2C0A9AF919F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0641F72-71FC-4055-971D-51C905FA06C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154396</xdr:rowOff>
    </xdr:from>
    <xdr:to>
      <xdr:col>24</xdr:col>
      <xdr:colOff>114300</xdr:colOff>
      <xdr:row>42</xdr:row>
      <xdr:rowOff>84546</xdr:rowOff>
    </xdr:to>
    <xdr:sp macro="" textlink="">
      <xdr:nvSpPr>
        <xdr:cNvPr id="74" name="楕円 73">
          <a:extLst>
            <a:ext uri="{FF2B5EF4-FFF2-40B4-BE49-F238E27FC236}">
              <a16:creationId xmlns:a16="http://schemas.microsoft.com/office/drawing/2014/main" id="{FDE9030A-BE5E-4B28-B3B5-BA3771E5DD4E}"/>
            </a:ext>
          </a:extLst>
        </xdr:cNvPr>
        <xdr:cNvSpPr/>
      </xdr:nvSpPr>
      <xdr:spPr>
        <a:xfrm>
          <a:off x="4584700" y="718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69323</xdr:rowOff>
    </xdr:from>
    <xdr:ext cx="405111" cy="259045"/>
    <xdr:sp macro="" textlink="">
      <xdr:nvSpPr>
        <xdr:cNvPr id="75" name="【図書館】&#10;有形固定資産減価償却率該当値テキスト">
          <a:extLst>
            <a:ext uri="{FF2B5EF4-FFF2-40B4-BE49-F238E27FC236}">
              <a16:creationId xmlns:a16="http://schemas.microsoft.com/office/drawing/2014/main" id="{6BB747B0-24D5-402A-89D9-E5435FD029A9}"/>
            </a:ext>
          </a:extLst>
        </xdr:cNvPr>
        <xdr:cNvSpPr txBox="1"/>
      </xdr:nvSpPr>
      <xdr:spPr>
        <a:xfrm>
          <a:off x="4673600" y="7098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152763</xdr:rowOff>
    </xdr:from>
    <xdr:to>
      <xdr:col>20</xdr:col>
      <xdr:colOff>38100</xdr:colOff>
      <xdr:row>42</xdr:row>
      <xdr:rowOff>82913</xdr:rowOff>
    </xdr:to>
    <xdr:sp macro="" textlink="">
      <xdr:nvSpPr>
        <xdr:cNvPr id="76" name="楕円 75">
          <a:extLst>
            <a:ext uri="{FF2B5EF4-FFF2-40B4-BE49-F238E27FC236}">
              <a16:creationId xmlns:a16="http://schemas.microsoft.com/office/drawing/2014/main" id="{F9AE749B-1787-442E-8FC2-1D942CEBC739}"/>
            </a:ext>
          </a:extLst>
        </xdr:cNvPr>
        <xdr:cNvSpPr/>
      </xdr:nvSpPr>
      <xdr:spPr>
        <a:xfrm>
          <a:off x="3746500" y="718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32113</xdr:rowOff>
    </xdr:from>
    <xdr:to>
      <xdr:col>24</xdr:col>
      <xdr:colOff>63500</xdr:colOff>
      <xdr:row>42</xdr:row>
      <xdr:rowOff>33746</xdr:rowOff>
    </xdr:to>
    <xdr:cxnSp macro="">
      <xdr:nvCxnSpPr>
        <xdr:cNvPr id="77" name="直線コネクタ 76">
          <a:extLst>
            <a:ext uri="{FF2B5EF4-FFF2-40B4-BE49-F238E27FC236}">
              <a16:creationId xmlns:a16="http://schemas.microsoft.com/office/drawing/2014/main" id="{8700C99A-1A9C-46C9-87DC-9B922A9B3111}"/>
            </a:ext>
          </a:extLst>
        </xdr:cNvPr>
        <xdr:cNvCxnSpPr/>
      </xdr:nvCxnSpPr>
      <xdr:spPr>
        <a:xfrm>
          <a:off x="3797300" y="7233013"/>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129903</xdr:rowOff>
    </xdr:from>
    <xdr:to>
      <xdr:col>15</xdr:col>
      <xdr:colOff>101600</xdr:colOff>
      <xdr:row>42</xdr:row>
      <xdr:rowOff>60053</xdr:rowOff>
    </xdr:to>
    <xdr:sp macro="" textlink="">
      <xdr:nvSpPr>
        <xdr:cNvPr id="78" name="楕円 77">
          <a:extLst>
            <a:ext uri="{FF2B5EF4-FFF2-40B4-BE49-F238E27FC236}">
              <a16:creationId xmlns:a16="http://schemas.microsoft.com/office/drawing/2014/main" id="{E36EA835-3D7A-401D-A56E-19D2B2F7F5F0}"/>
            </a:ext>
          </a:extLst>
        </xdr:cNvPr>
        <xdr:cNvSpPr/>
      </xdr:nvSpPr>
      <xdr:spPr>
        <a:xfrm>
          <a:off x="2857500" y="715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9253</xdr:rowOff>
    </xdr:from>
    <xdr:to>
      <xdr:col>19</xdr:col>
      <xdr:colOff>177800</xdr:colOff>
      <xdr:row>42</xdr:row>
      <xdr:rowOff>32113</xdr:rowOff>
    </xdr:to>
    <xdr:cxnSp macro="">
      <xdr:nvCxnSpPr>
        <xdr:cNvPr id="79" name="直線コネクタ 78">
          <a:extLst>
            <a:ext uri="{FF2B5EF4-FFF2-40B4-BE49-F238E27FC236}">
              <a16:creationId xmlns:a16="http://schemas.microsoft.com/office/drawing/2014/main" id="{69EED764-D50B-4DEE-B81B-B95F1339A9F3}"/>
            </a:ext>
          </a:extLst>
        </xdr:cNvPr>
        <xdr:cNvCxnSpPr/>
      </xdr:nvCxnSpPr>
      <xdr:spPr>
        <a:xfrm>
          <a:off x="2908300" y="721015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128270</xdr:rowOff>
    </xdr:from>
    <xdr:to>
      <xdr:col>10</xdr:col>
      <xdr:colOff>165100</xdr:colOff>
      <xdr:row>42</xdr:row>
      <xdr:rowOff>58420</xdr:rowOff>
    </xdr:to>
    <xdr:sp macro="" textlink="">
      <xdr:nvSpPr>
        <xdr:cNvPr id="80" name="楕円 79">
          <a:extLst>
            <a:ext uri="{FF2B5EF4-FFF2-40B4-BE49-F238E27FC236}">
              <a16:creationId xmlns:a16="http://schemas.microsoft.com/office/drawing/2014/main" id="{C23346CE-D411-4EE5-BBC7-DDA354CCC21D}"/>
            </a:ext>
          </a:extLst>
        </xdr:cNvPr>
        <xdr:cNvSpPr/>
      </xdr:nvSpPr>
      <xdr:spPr>
        <a:xfrm>
          <a:off x="1968500" y="715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7620</xdr:rowOff>
    </xdr:from>
    <xdr:to>
      <xdr:col>15</xdr:col>
      <xdr:colOff>50800</xdr:colOff>
      <xdr:row>42</xdr:row>
      <xdr:rowOff>9253</xdr:rowOff>
    </xdr:to>
    <xdr:cxnSp macro="">
      <xdr:nvCxnSpPr>
        <xdr:cNvPr id="81" name="直線コネクタ 80">
          <a:extLst>
            <a:ext uri="{FF2B5EF4-FFF2-40B4-BE49-F238E27FC236}">
              <a16:creationId xmlns:a16="http://schemas.microsoft.com/office/drawing/2014/main" id="{6521135C-5535-4EE7-B632-C4929DCB8A0D}"/>
            </a:ext>
          </a:extLst>
        </xdr:cNvPr>
        <xdr:cNvCxnSpPr/>
      </xdr:nvCxnSpPr>
      <xdr:spPr>
        <a:xfrm>
          <a:off x="2019300" y="720852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7438</xdr:rowOff>
    </xdr:from>
    <xdr:to>
      <xdr:col>6</xdr:col>
      <xdr:colOff>38100</xdr:colOff>
      <xdr:row>42</xdr:row>
      <xdr:rowOff>109038</xdr:rowOff>
    </xdr:to>
    <xdr:sp macro="" textlink="">
      <xdr:nvSpPr>
        <xdr:cNvPr id="82" name="楕円 81">
          <a:extLst>
            <a:ext uri="{FF2B5EF4-FFF2-40B4-BE49-F238E27FC236}">
              <a16:creationId xmlns:a16="http://schemas.microsoft.com/office/drawing/2014/main" id="{F2B1A1D2-C0E2-461C-95DE-486256646BF7}"/>
            </a:ext>
          </a:extLst>
        </xdr:cNvPr>
        <xdr:cNvSpPr/>
      </xdr:nvSpPr>
      <xdr:spPr>
        <a:xfrm>
          <a:off x="1079500" y="720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7620</xdr:rowOff>
    </xdr:from>
    <xdr:to>
      <xdr:col>10</xdr:col>
      <xdr:colOff>114300</xdr:colOff>
      <xdr:row>42</xdr:row>
      <xdr:rowOff>58238</xdr:rowOff>
    </xdr:to>
    <xdr:cxnSp macro="">
      <xdr:nvCxnSpPr>
        <xdr:cNvPr id="83" name="直線コネクタ 82">
          <a:extLst>
            <a:ext uri="{FF2B5EF4-FFF2-40B4-BE49-F238E27FC236}">
              <a16:creationId xmlns:a16="http://schemas.microsoft.com/office/drawing/2014/main" id="{E83DF5A4-9656-4B15-970D-70F15C2F8CB7}"/>
            </a:ext>
          </a:extLst>
        </xdr:cNvPr>
        <xdr:cNvCxnSpPr/>
      </xdr:nvCxnSpPr>
      <xdr:spPr>
        <a:xfrm flipV="1">
          <a:off x="1130300" y="7208520"/>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42290</xdr:rowOff>
    </xdr:from>
    <xdr:ext cx="405111" cy="259045"/>
    <xdr:sp macro="" textlink="">
      <xdr:nvSpPr>
        <xdr:cNvPr id="84" name="n_1aveValue【図書館】&#10;有形固定資産減価償却率">
          <a:extLst>
            <a:ext uri="{FF2B5EF4-FFF2-40B4-BE49-F238E27FC236}">
              <a16:creationId xmlns:a16="http://schemas.microsoft.com/office/drawing/2014/main" id="{ECADB487-2933-4BB8-B6AF-01636B59113B}"/>
            </a:ext>
          </a:extLst>
        </xdr:cNvPr>
        <xdr:cNvSpPr txBox="1"/>
      </xdr:nvSpPr>
      <xdr:spPr>
        <a:xfrm>
          <a:off x="3582044" y="638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7C807A7C-FAC4-4374-AD47-100945571478}"/>
            </a:ext>
          </a:extLst>
        </xdr:cNvPr>
        <xdr:cNvSpPr txBox="1"/>
      </xdr:nvSpPr>
      <xdr:spPr>
        <a:xfrm>
          <a:off x="27057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71681</xdr:rowOff>
    </xdr:from>
    <xdr:ext cx="405111" cy="259045"/>
    <xdr:sp macro="" textlink="">
      <xdr:nvSpPr>
        <xdr:cNvPr id="86" name="n_3aveValue【図書館】&#10;有形固定資産減価償却率">
          <a:extLst>
            <a:ext uri="{FF2B5EF4-FFF2-40B4-BE49-F238E27FC236}">
              <a16:creationId xmlns:a16="http://schemas.microsoft.com/office/drawing/2014/main" id="{1FEBD7AA-A5C1-4601-BF53-87BEE9386F8D}"/>
            </a:ext>
          </a:extLst>
        </xdr:cNvPr>
        <xdr:cNvSpPr txBox="1"/>
      </xdr:nvSpPr>
      <xdr:spPr>
        <a:xfrm>
          <a:off x="1816744" y="641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43923</xdr:rowOff>
    </xdr:from>
    <xdr:ext cx="405111" cy="259045"/>
    <xdr:sp macro="" textlink="">
      <xdr:nvSpPr>
        <xdr:cNvPr id="87" name="n_4aveValue【図書館】&#10;有形固定資産減価償却率">
          <a:extLst>
            <a:ext uri="{FF2B5EF4-FFF2-40B4-BE49-F238E27FC236}">
              <a16:creationId xmlns:a16="http://schemas.microsoft.com/office/drawing/2014/main" id="{A46A6423-135B-466C-AE5F-6E279E7A3577}"/>
            </a:ext>
          </a:extLst>
        </xdr:cNvPr>
        <xdr:cNvSpPr txBox="1"/>
      </xdr:nvSpPr>
      <xdr:spPr>
        <a:xfrm>
          <a:off x="927744" y="638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74040</xdr:rowOff>
    </xdr:from>
    <xdr:ext cx="405111" cy="259045"/>
    <xdr:sp macro="" textlink="">
      <xdr:nvSpPr>
        <xdr:cNvPr id="88" name="n_1mainValue【図書館】&#10;有形固定資産減価償却率">
          <a:extLst>
            <a:ext uri="{FF2B5EF4-FFF2-40B4-BE49-F238E27FC236}">
              <a16:creationId xmlns:a16="http://schemas.microsoft.com/office/drawing/2014/main" id="{46CDD318-ACDC-4C69-A0DF-B404ACDA44DD}"/>
            </a:ext>
          </a:extLst>
        </xdr:cNvPr>
        <xdr:cNvSpPr txBox="1"/>
      </xdr:nvSpPr>
      <xdr:spPr>
        <a:xfrm>
          <a:off x="3582044" y="727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51180</xdr:rowOff>
    </xdr:from>
    <xdr:ext cx="405111" cy="259045"/>
    <xdr:sp macro="" textlink="">
      <xdr:nvSpPr>
        <xdr:cNvPr id="89" name="n_2mainValue【図書館】&#10;有形固定資産減価償却率">
          <a:extLst>
            <a:ext uri="{FF2B5EF4-FFF2-40B4-BE49-F238E27FC236}">
              <a16:creationId xmlns:a16="http://schemas.microsoft.com/office/drawing/2014/main" id="{06225AFC-4A9E-4449-B418-41DF80FD9F73}"/>
            </a:ext>
          </a:extLst>
        </xdr:cNvPr>
        <xdr:cNvSpPr txBox="1"/>
      </xdr:nvSpPr>
      <xdr:spPr>
        <a:xfrm>
          <a:off x="2705744" y="7252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49547</xdr:rowOff>
    </xdr:from>
    <xdr:ext cx="405111" cy="259045"/>
    <xdr:sp macro="" textlink="">
      <xdr:nvSpPr>
        <xdr:cNvPr id="90" name="n_3mainValue【図書館】&#10;有形固定資産減価償却率">
          <a:extLst>
            <a:ext uri="{FF2B5EF4-FFF2-40B4-BE49-F238E27FC236}">
              <a16:creationId xmlns:a16="http://schemas.microsoft.com/office/drawing/2014/main" id="{F57C6DB3-3DF3-464A-9C1E-B8372CF9DFED}"/>
            </a:ext>
          </a:extLst>
        </xdr:cNvPr>
        <xdr:cNvSpPr txBox="1"/>
      </xdr:nvSpPr>
      <xdr:spPr>
        <a:xfrm>
          <a:off x="1816744" y="725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100165</xdr:rowOff>
    </xdr:from>
    <xdr:ext cx="405111" cy="259045"/>
    <xdr:sp macro="" textlink="">
      <xdr:nvSpPr>
        <xdr:cNvPr id="91" name="n_4mainValue【図書館】&#10;有形固定資産減価償却率">
          <a:extLst>
            <a:ext uri="{FF2B5EF4-FFF2-40B4-BE49-F238E27FC236}">
              <a16:creationId xmlns:a16="http://schemas.microsoft.com/office/drawing/2014/main" id="{D42E818C-11EA-4673-9919-E418F91B2E77}"/>
            </a:ext>
          </a:extLst>
        </xdr:cNvPr>
        <xdr:cNvSpPr txBox="1"/>
      </xdr:nvSpPr>
      <xdr:spPr>
        <a:xfrm>
          <a:off x="927744" y="730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211E062-BDB0-4C2C-ADE0-FF536308682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E91291E-53D5-4A12-9C7C-1F369354FFA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81CD6B5-D947-4885-810A-7BDBEED7E9A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0CED339-125F-485F-A407-8799604B73D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35F8698-9677-4F00-8934-E4DF5E662D0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5A12368-5141-4B41-BEA1-72BEF71B688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6A6795-7169-4F43-B547-93E6E682927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5CA87A7-F94A-42C6-B5A4-02977EA40B6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3652835-67FE-4988-A093-2D9F1063015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380D18C-BF78-4FBE-9F5F-DA53E00640F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E7FC1EAF-160F-43C9-A222-1C93B8CBE231}"/>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D4E7B8F2-7352-4345-8D09-884861A42CC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0C1B7D1-6D20-4E5C-B921-9766F9260E5C}"/>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36E4FDF0-7489-472C-8C74-B7E96B7411E5}"/>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28100FFD-4DDF-4F2D-BE96-F228AF601D71}"/>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D07C5496-10A5-4C71-A3F6-F71C93F5075C}"/>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7AF7246B-6F36-4734-B909-3EA5A3EF4B23}"/>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D00B44B1-F1A7-4ED2-8F03-740776D66BFE}"/>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FE0B443-4D5E-4B19-B562-D66A01411FA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24AAE0A3-3AE3-4359-9D93-109789AB87C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A548AE55-9A09-43AE-AAED-60BD0DA85DE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B300303B-5570-46B2-AFE5-C35890593B67}"/>
            </a:ext>
          </a:extLst>
        </xdr:cNvPr>
        <xdr:cNvCxnSpPr/>
      </xdr:nvCxnSpPr>
      <xdr:spPr>
        <a:xfrm flipV="1">
          <a:off x="10476865" y="583692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1CAA5D78-B780-4383-A398-5E5D83AD1DAF}"/>
            </a:ext>
          </a:extLst>
        </xdr:cNvPr>
        <xdr:cNvSpPr txBox="1"/>
      </xdr:nvSpPr>
      <xdr:spPr>
        <a:xfrm>
          <a:off x="10515600" y="71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DE8B33B6-5F06-4D07-A93B-261D25C43BC8}"/>
            </a:ext>
          </a:extLst>
        </xdr:cNvPr>
        <xdr:cNvCxnSpPr/>
      </xdr:nvCxnSpPr>
      <xdr:spPr>
        <a:xfrm>
          <a:off x="10388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EAE86E2A-38DF-4B9E-A36D-8DFA3A09AD4D}"/>
            </a:ext>
          </a:extLst>
        </xdr:cNvPr>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932F9B0E-BE5F-4552-81CD-E25E677D12D9}"/>
            </a:ext>
          </a:extLst>
        </xdr:cNvPr>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461563C0-6D8A-4CD2-BC17-2BE8C0F5C73C}"/>
            </a:ext>
          </a:extLst>
        </xdr:cNvPr>
        <xdr:cNvSpPr txBox="1"/>
      </xdr:nvSpPr>
      <xdr:spPr>
        <a:xfrm>
          <a:off x="10515600" y="659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9FAF69CF-7641-4C92-816F-A5FD8FDA761E}"/>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3F0BB79B-A676-4CE7-B66E-5BCB41444059}"/>
            </a:ext>
          </a:extLst>
        </xdr:cNvPr>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0427011E-1F08-4DB2-A6A8-3268BABB6CC4}"/>
            </a:ext>
          </a:extLst>
        </xdr:cNvPr>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1DEA8254-3160-40C2-AF44-862D67977E01}"/>
            </a:ext>
          </a:extLst>
        </xdr:cNvPr>
        <xdr:cNvSpPr/>
      </xdr:nvSpPr>
      <xdr:spPr>
        <a:xfrm>
          <a:off x="7810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00E85E09-C88B-42D5-BB70-0B08A47A96A7}"/>
            </a:ext>
          </a:extLst>
        </xdr:cNvPr>
        <xdr:cNvSpPr/>
      </xdr:nvSpPr>
      <xdr:spPr>
        <a:xfrm>
          <a:off x="6921500" y="681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4E36087-88E2-4CAD-AA91-F6D0A7FEBCA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A7E8950-F23E-4674-9396-867355929B2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9816336-F051-42A9-98AD-5354928CCE9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262D30B-FF33-414C-B7CD-CF83EF2C746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8428A9E-BEFF-425C-9595-7AF374FF8E4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82550</xdr:rowOff>
    </xdr:from>
    <xdr:to>
      <xdr:col>55</xdr:col>
      <xdr:colOff>50800</xdr:colOff>
      <xdr:row>41</xdr:row>
      <xdr:rowOff>12700</xdr:rowOff>
    </xdr:to>
    <xdr:sp macro="" textlink="">
      <xdr:nvSpPr>
        <xdr:cNvPr id="129" name="楕円 128">
          <a:extLst>
            <a:ext uri="{FF2B5EF4-FFF2-40B4-BE49-F238E27FC236}">
              <a16:creationId xmlns:a16="http://schemas.microsoft.com/office/drawing/2014/main" id="{6415CF78-D327-4DE0-9803-2FCFB88C882F}"/>
            </a:ext>
          </a:extLst>
        </xdr:cNvPr>
        <xdr:cNvSpPr/>
      </xdr:nvSpPr>
      <xdr:spPr>
        <a:xfrm>
          <a:off x="104267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60977</xdr:rowOff>
    </xdr:from>
    <xdr:ext cx="469744" cy="259045"/>
    <xdr:sp macro="" textlink="">
      <xdr:nvSpPr>
        <xdr:cNvPr id="130" name="【図書館】&#10;一人当たり面積該当値テキスト">
          <a:extLst>
            <a:ext uri="{FF2B5EF4-FFF2-40B4-BE49-F238E27FC236}">
              <a16:creationId xmlns:a16="http://schemas.microsoft.com/office/drawing/2014/main" id="{458F1660-6AE6-45A2-A780-5495632AA079}"/>
            </a:ext>
          </a:extLst>
        </xdr:cNvPr>
        <xdr:cNvSpPr txBox="1"/>
      </xdr:nvSpPr>
      <xdr:spPr>
        <a:xfrm>
          <a:off x="10515600"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89408</xdr:rowOff>
    </xdr:from>
    <xdr:to>
      <xdr:col>50</xdr:col>
      <xdr:colOff>165100</xdr:colOff>
      <xdr:row>41</xdr:row>
      <xdr:rowOff>19558</xdr:rowOff>
    </xdr:to>
    <xdr:sp macro="" textlink="">
      <xdr:nvSpPr>
        <xdr:cNvPr id="131" name="楕円 130">
          <a:extLst>
            <a:ext uri="{FF2B5EF4-FFF2-40B4-BE49-F238E27FC236}">
              <a16:creationId xmlns:a16="http://schemas.microsoft.com/office/drawing/2014/main" id="{A74436C5-D0F1-4BC0-99B8-3F6512920AC7}"/>
            </a:ext>
          </a:extLst>
        </xdr:cNvPr>
        <xdr:cNvSpPr/>
      </xdr:nvSpPr>
      <xdr:spPr>
        <a:xfrm>
          <a:off x="9588500" y="694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133350</xdr:rowOff>
    </xdr:from>
    <xdr:to>
      <xdr:col>55</xdr:col>
      <xdr:colOff>0</xdr:colOff>
      <xdr:row>40</xdr:row>
      <xdr:rowOff>140208</xdr:rowOff>
    </xdr:to>
    <xdr:cxnSp macro="">
      <xdr:nvCxnSpPr>
        <xdr:cNvPr id="132" name="直線コネクタ 131">
          <a:extLst>
            <a:ext uri="{FF2B5EF4-FFF2-40B4-BE49-F238E27FC236}">
              <a16:creationId xmlns:a16="http://schemas.microsoft.com/office/drawing/2014/main" id="{BE1B0C23-39F3-451B-A786-0134168274E8}"/>
            </a:ext>
          </a:extLst>
        </xdr:cNvPr>
        <xdr:cNvCxnSpPr/>
      </xdr:nvCxnSpPr>
      <xdr:spPr>
        <a:xfrm flipV="1">
          <a:off x="9639300" y="699135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93980</xdr:rowOff>
    </xdr:from>
    <xdr:to>
      <xdr:col>46</xdr:col>
      <xdr:colOff>38100</xdr:colOff>
      <xdr:row>41</xdr:row>
      <xdr:rowOff>24130</xdr:rowOff>
    </xdr:to>
    <xdr:sp macro="" textlink="">
      <xdr:nvSpPr>
        <xdr:cNvPr id="133" name="楕円 132">
          <a:extLst>
            <a:ext uri="{FF2B5EF4-FFF2-40B4-BE49-F238E27FC236}">
              <a16:creationId xmlns:a16="http://schemas.microsoft.com/office/drawing/2014/main" id="{9034F612-71B5-4F6C-AC63-585D82218ECE}"/>
            </a:ext>
          </a:extLst>
        </xdr:cNvPr>
        <xdr:cNvSpPr/>
      </xdr:nvSpPr>
      <xdr:spPr>
        <a:xfrm>
          <a:off x="8699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140208</xdr:rowOff>
    </xdr:from>
    <xdr:to>
      <xdr:col>50</xdr:col>
      <xdr:colOff>114300</xdr:colOff>
      <xdr:row>40</xdr:row>
      <xdr:rowOff>144780</xdr:rowOff>
    </xdr:to>
    <xdr:cxnSp macro="">
      <xdr:nvCxnSpPr>
        <xdr:cNvPr id="134" name="直線コネクタ 133">
          <a:extLst>
            <a:ext uri="{FF2B5EF4-FFF2-40B4-BE49-F238E27FC236}">
              <a16:creationId xmlns:a16="http://schemas.microsoft.com/office/drawing/2014/main" id="{99B38A7E-0D22-4036-B54C-8694E6703714}"/>
            </a:ext>
          </a:extLst>
        </xdr:cNvPr>
        <xdr:cNvCxnSpPr/>
      </xdr:nvCxnSpPr>
      <xdr:spPr>
        <a:xfrm flipV="1">
          <a:off x="8750300" y="69982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98552</xdr:rowOff>
    </xdr:from>
    <xdr:to>
      <xdr:col>41</xdr:col>
      <xdr:colOff>101600</xdr:colOff>
      <xdr:row>41</xdr:row>
      <xdr:rowOff>28702</xdr:rowOff>
    </xdr:to>
    <xdr:sp macro="" textlink="">
      <xdr:nvSpPr>
        <xdr:cNvPr id="135" name="楕円 134">
          <a:extLst>
            <a:ext uri="{FF2B5EF4-FFF2-40B4-BE49-F238E27FC236}">
              <a16:creationId xmlns:a16="http://schemas.microsoft.com/office/drawing/2014/main" id="{887B85CA-FF6E-4981-A4D5-08B51852473E}"/>
            </a:ext>
          </a:extLst>
        </xdr:cNvPr>
        <xdr:cNvSpPr/>
      </xdr:nvSpPr>
      <xdr:spPr>
        <a:xfrm>
          <a:off x="7810500" y="695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144780</xdr:rowOff>
    </xdr:from>
    <xdr:to>
      <xdr:col>45</xdr:col>
      <xdr:colOff>177800</xdr:colOff>
      <xdr:row>40</xdr:row>
      <xdr:rowOff>149352</xdr:rowOff>
    </xdr:to>
    <xdr:cxnSp macro="">
      <xdr:nvCxnSpPr>
        <xdr:cNvPr id="136" name="直線コネクタ 135">
          <a:extLst>
            <a:ext uri="{FF2B5EF4-FFF2-40B4-BE49-F238E27FC236}">
              <a16:creationId xmlns:a16="http://schemas.microsoft.com/office/drawing/2014/main" id="{94BC3F4C-90E3-4ADF-AAE5-F4812AE4AAA5}"/>
            </a:ext>
          </a:extLst>
        </xdr:cNvPr>
        <xdr:cNvCxnSpPr/>
      </xdr:nvCxnSpPr>
      <xdr:spPr>
        <a:xfrm flipV="1">
          <a:off x="7861300" y="70027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100838</xdr:rowOff>
    </xdr:from>
    <xdr:to>
      <xdr:col>36</xdr:col>
      <xdr:colOff>165100</xdr:colOff>
      <xdr:row>41</xdr:row>
      <xdr:rowOff>30988</xdr:rowOff>
    </xdr:to>
    <xdr:sp macro="" textlink="">
      <xdr:nvSpPr>
        <xdr:cNvPr id="137" name="楕円 136">
          <a:extLst>
            <a:ext uri="{FF2B5EF4-FFF2-40B4-BE49-F238E27FC236}">
              <a16:creationId xmlns:a16="http://schemas.microsoft.com/office/drawing/2014/main" id="{91A602D7-6A19-4C5B-87D1-D90E16A33946}"/>
            </a:ext>
          </a:extLst>
        </xdr:cNvPr>
        <xdr:cNvSpPr/>
      </xdr:nvSpPr>
      <xdr:spPr>
        <a:xfrm>
          <a:off x="6921500" y="695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149352</xdr:rowOff>
    </xdr:from>
    <xdr:to>
      <xdr:col>41</xdr:col>
      <xdr:colOff>50800</xdr:colOff>
      <xdr:row>40</xdr:row>
      <xdr:rowOff>151638</xdr:rowOff>
    </xdr:to>
    <xdr:cxnSp macro="">
      <xdr:nvCxnSpPr>
        <xdr:cNvPr id="138" name="直線コネクタ 137">
          <a:extLst>
            <a:ext uri="{FF2B5EF4-FFF2-40B4-BE49-F238E27FC236}">
              <a16:creationId xmlns:a16="http://schemas.microsoft.com/office/drawing/2014/main" id="{14BEBEBE-D1CB-4A84-9475-7708B654524F}"/>
            </a:ext>
          </a:extLst>
        </xdr:cNvPr>
        <xdr:cNvCxnSpPr/>
      </xdr:nvCxnSpPr>
      <xdr:spPr>
        <a:xfrm flipV="1">
          <a:off x="6972300" y="700735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17797</xdr:rowOff>
    </xdr:from>
    <xdr:ext cx="469744" cy="259045"/>
    <xdr:sp macro="" textlink="">
      <xdr:nvSpPr>
        <xdr:cNvPr id="139" name="n_1aveValue【図書館】&#10;一人当たり面積">
          <a:extLst>
            <a:ext uri="{FF2B5EF4-FFF2-40B4-BE49-F238E27FC236}">
              <a16:creationId xmlns:a16="http://schemas.microsoft.com/office/drawing/2014/main" id="{942D7CAD-9245-4BD2-AA96-C9DD77839239}"/>
            </a:ext>
          </a:extLst>
        </xdr:cNvPr>
        <xdr:cNvSpPr txBox="1"/>
      </xdr:nvSpPr>
      <xdr:spPr>
        <a:xfrm>
          <a:off x="93917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86377</xdr:rowOff>
    </xdr:from>
    <xdr:ext cx="469744" cy="259045"/>
    <xdr:sp macro="" textlink="">
      <xdr:nvSpPr>
        <xdr:cNvPr id="140" name="n_2aveValue【図書館】&#10;一人当たり面積">
          <a:extLst>
            <a:ext uri="{FF2B5EF4-FFF2-40B4-BE49-F238E27FC236}">
              <a16:creationId xmlns:a16="http://schemas.microsoft.com/office/drawing/2014/main" id="{6952A2CD-0063-4B67-AC45-2C66066A398F}"/>
            </a:ext>
          </a:extLst>
        </xdr:cNvPr>
        <xdr:cNvSpPr txBox="1"/>
      </xdr:nvSpPr>
      <xdr:spPr>
        <a:xfrm>
          <a:off x="8515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84091</xdr:rowOff>
    </xdr:from>
    <xdr:ext cx="469744" cy="259045"/>
    <xdr:sp macro="" textlink="">
      <xdr:nvSpPr>
        <xdr:cNvPr id="141" name="n_3aveValue【図書館】&#10;一人当たり面積">
          <a:extLst>
            <a:ext uri="{FF2B5EF4-FFF2-40B4-BE49-F238E27FC236}">
              <a16:creationId xmlns:a16="http://schemas.microsoft.com/office/drawing/2014/main" id="{379212EF-F3EF-4BB9-BBE7-EA14B0925DDA}"/>
            </a:ext>
          </a:extLst>
        </xdr:cNvPr>
        <xdr:cNvSpPr txBox="1"/>
      </xdr:nvSpPr>
      <xdr:spPr>
        <a:xfrm>
          <a:off x="7626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72661</xdr:rowOff>
    </xdr:from>
    <xdr:ext cx="469744" cy="259045"/>
    <xdr:sp macro="" textlink="">
      <xdr:nvSpPr>
        <xdr:cNvPr id="142" name="n_4aveValue【図書館】&#10;一人当たり面積">
          <a:extLst>
            <a:ext uri="{FF2B5EF4-FFF2-40B4-BE49-F238E27FC236}">
              <a16:creationId xmlns:a16="http://schemas.microsoft.com/office/drawing/2014/main" id="{8D6B0D4E-0296-4EF6-80B4-E7922FA4E180}"/>
            </a:ext>
          </a:extLst>
        </xdr:cNvPr>
        <xdr:cNvSpPr txBox="1"/>
      </xdr:nvSpPr>
      <xdr:spPr>
        <a:xfrm>
          <a:off x="6737427" y="658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10685</xdr:rowOff>
    </xdr:from>
    <xdr:ext cx="469744" cy="259045"/>
    <xdr:sp macro="" textlink="">
      <xdr:nvSpPr>
        <xdr:cNvPr id="143" name="n_1mainValue【図書館】&#10;一人当たり面積">
          <a:extLst>
            <a:ext uri="{FF2B5EF4-FFF2-40B4-BE49-F238E27FC236}">
              <a16:creationId xmlns:a16="http://schemas.microsoft.com/office/drawing/2014/main" id="{CB7C5B4F-1B8C-447B-BC5E-AAAF70A32C05}"/>
            </a:ext>
          </a:extLst>
        </xdr:cNvPr>
        <xdr:cNvSpPr txBox="1"/>
      </xdr:nvSpPr>
      <xdr:spPr>
        <a:xfrm>
          <a:off x="9391727" y="704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15257</xdr:rowOff>
    </xdr:from>
    <xdr:ext cx="469744" cy="259045"/>
    <xdr:sp macro="" textlink="">
      <xdr:nvSpPr>
        <xdr:cNvPr id="144" name="n_2mainValue【図書館】&#10;一人当たり面積">
          <a:extLst>
            <a:ext uri="{FF2B5EF4-FFF2-40B4-BE49-F238E27FC236}">
              <a16:creationId xmlns:a16="http://schemas.microsoft.com/office/drawing/2014/main" id="{BF5D557A-4A42-4A4E-A1DE-155498DE1268}"/>
            </a:ext>
          </a:extLst>
        </xdr:cNvPr>
        <xdr:cNvSpPr txBox="1"/>
      </xdr:nvSpPr>
      <xdr:spPr>
        <a:xfrm>
          <a:off x="8515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19829</xdr:rowOff>
    </xdr:from>
    <xdr:ext cx="469744" cy="259045"/>
    <xdr:sp macro="" textlink="">
      <xdr:nvSpPr>
        <xdr:cNvPr id="145" name="n_3mainValue【図書館】&#10;一人当たり面積">
          <a:extLst>
            <a:ext uri="{FF2B5EF4-FFF2-40B4-BE49-F238E27FC236}">
              <a16:creationId xmlns:a16="http://schemas.microsoft.com/office/drawing/2014/main" id="{EFDA45E5-83AB-4FBB-B415-BB9DDF911117}"/>
            </a:ext>
          </a:extLst>
        </xdr:cNvPr>
        <xdr:cNvSpPr txBox="1"/>
      </xdr:nvSpPr>
      <xdr:spPr>
        <a:xfrm>
          <a:off x="7626427" y="704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22115</xdr:rowOff>
    </xdr:from>
    <xdr:ext cx="469744" cy="259045"/>
    <xdr:sp macro="" textlink="">
      <xdr:nvSpPr>
        <xdr:cNvPr id="146" name="n_4mainValue【図書館】&#10;一人当たり面積">
          <a:extLst>
            <a:ext uri="{FF2B5EF4-FFF2-40B4-BE49-F238E27FC236}">
              <a16:creationId xmlns:a16="http://schemas.microsoft.com/office/drawing/2014/main" id="{AE4B4E5B-B208-4870-93B4-14CB26FE0091}"/>
            </a:ext>
          </a:extLst>
        </xdr:cNvPr>
        <xdr:cNvSpPr txBox="1"/>
      </xdr:nvSpPr>
      <xdr:spPr>
        <a:xfrm>
          <a:off x="6737427" y="705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B89596CD-5CFF-418D-A502-5C4077D2607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25DCA96-36BE-4CD3-A97A-1FE9BFE3B64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91DC003-C617-4299-A12F-E795E7E4C72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688673E5-8EED-493C-A70D-A72DF8CC4CB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D8010690-86F6-49F5-B87F-9128B0632E0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4308D3C-A157-44E6-84F4-4408B9901F7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5D5DBBE4-B587-4862-9875-68A9E462104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FA4A3111-C839-4D0C-9310-EC373BEBCDE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158E7611-F437-4758-86D2-059176BA157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7D1D0EA-CE10-48FD-9550-A85DCD76569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51E2E49-00EB-4DA7-8220-A75A05E7425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328DD37C-E740-44C9-B8DD-F59EDD93C1B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986664F4-D66D-4986-8339-9360CA2145E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ADD0D7B2-260A-4561-879A-065A41C3B94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499E6C71-19A4-4132-B14E-4647F7DD993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F3A02C02-5EC3-4ED6-BE03-1E2F268404C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FB968194-CE84-4BEC-BFD3-7E050E132A4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30BA6592-D579-4236-81D7-FBC3CB1C588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17F102FC-05B3-4300-8D93-D05A26AE11B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1BF1C4DD-D4CE-47D2-A202-26BD19533E3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F69FE954-2623-4C91-B5C0-45FE3104FA9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886D4E37-A180-4015-9F9C-2839135B4C3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D49F68C1-C4D3-4B26-936F-5E845F799E4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8608A5ED-D5DF-4D6D-BC50-25345788C44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139B5B74-2A30-4886-BB2B-E77CE6DE9C0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405AC31F-5E08-45AA-A3F8-23B650EF5426}"/>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9D8985AF-D719-4DF6-A99B-1ECFF39DDEC4}"/>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2A0153B9-15B6-4B9A-9ADC-F23486BC1E0C}"/>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C74EEE1F-D6C6-4286-A1F2-7F1F621CB333}"/>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97D9DCB7-070C-409D-90A2-3A2A10813672}"/>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107242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27DE13A1-A891-4CB8-8A35-1264A7BEE4B2}"/>
            </a:ext>
          </a:extLst>
        </xdr:cNvPr>
        <xdr:cNvSpPr txBox="1"/>
      </xdr:nvSpPr>
      <xdr:spPr>
        <a:xfrm>
          <a:off x="4673600" y="1056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921CCE25-8348-4B1C-A920-96CCCC207ACD}"/>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18B7F2EE-4E0E-4417-AE81-6D7BAC917083}"/>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0213BE94-A47E-4A45-95C2-4A05B461F334}"/>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702CACE7-F137-498A-BD75-C7EE34A3C9E6}"/>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a:extLst>
            <a:ext uri="{FF2B5EF4-FFF2-40B4-BE49-F238E27FC236}">
              <a16:creationId xmlns:a16="http://schemas.microsoft.com/office/drawing/2014/main" id="{E826D437-54EB-4909-9199-C95761FC2285}"/>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9D0A1AE-BD21-4B91-979C-8B4C01DB969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F35E12A-B9C0-4A37-8F14-4EB63905430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08B595A-0232-44FE-A421-3BA1D2BF204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EDA4F3E-BC68-468C-AC85-7011CE9FD9A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8F4AE15-9ACE-43DF-AC6D-92E08632BAF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119017</xdr:rowOff>
    </xdr:from>
    <xdr:to>
      <xdr:col>24</xdr:col>
      <xdr:colOff>114300</xdr:colOff>
      <xdr:row>61</xdr:row>
      <xdr:rowOff>49167</xdr:rowOff>
    </xdr:to>
    <xdr:sp macro="" textlink="">
      <xdr:nvSpPr>
        <xdr:cNvPr id="188" name="楕円 187">
          <a:extLst>
            <a:ext uri="{FF2B5EF4-FFF2-40B4-BE49-F238E27FC236}">
              <a16:creationId xmlns:a16="http://schemas.microsoft.com/office/drawing/2014/main" id="{CAAC75AA-8415-4546-A765-E417A22B0FE1}"/>
            </a:ext>
          </a:extLst>
        </xdr:cNvPr>
        <xdr:cNvSpPr/>
      </xdr:nvSpPr>
      <xdr:spPr>
        <a:xfrm>
          <a:off x="45847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141894</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BA2001AA-1C89-41BB-9DBA-9D70FDD70844}"/>
            </a:ext>
          </a:extLst>
        </xdr:cNvPr>
        <xdr:cNvSpPr txBox="1"/>
      </xdr:nvSpPr>
      <xdr:spPr>
        <a:xfrm>
          <a:off x="4673600" y="10257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68399</xdr:rowOff>
    </xdr:from>
    <xdr:to>
      <xdr:col>20</xdr:col>
      <xdr:colOff>38100</xdr:colOff>
      <xdr:row>60</xdr:row>
      <xdr:rowOff>169999</xdr:rowOff>
    </xdr:to>
    <xdr:sp macro="" textlink="">
      <xdr:nvSpPr>
        <xdr:cNvPr id="190" name="楕円 189">
          <a:extLst>
            <a:ext uri="{FF2B5EF4-FFF2-40B4-BE49-F238E27FC236}">
              <a16:creationId xmlns:a16="http://schemas.microsoft.com/office/drawing/2014/main" id="{223D84C1-0F51-486B-9384-9F88C4AECCCA}"/>
            </a:ext>
          </a:extLst>
        </xdr:cNvPr>
        <xdr:cNvSpPr/>
      </xdr:nvSpPr>
      <xdr:spPr>
        <a:xfrm>
          <a:off x="3746500" y="1035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119199</xdr:rowOff>
    </xdr:from>
    <xdr:to>
      <xdr:col>24</xdr:col>
      <xdr:colOff>63500</xdr:colOff>
      <xdr:row>60</xdr:row>
      <xdr:rowOff>169817</xdr:rowOff>
    </xdr:to>
    <xdr:cxnSp macro="">
      <xdr:nvCxnSpPr>
        <xdr:cNvPr id="191" name="直線コネクタ 190">
          <a:extLst>
            <a:ext uri="{FF2B5EF4-FFF2-40B4-BE49-F238E27FC236}">
              <a16:creationId xmlns:a16="http://schemas.microsoft.com/office/drawing/2014/main" id="{7C92C156-9646-4854-8361-210D554B6B2C}"/>
            </a:ext>
          </a:extLst>
        </xdr:cNvPr>
        <xdr:cNvCxnSpPr/>
      </xdr:nvCxnSpPr>
      <xdr:spPr>
        <a:xfrm>
          <a:off x="3797300" y="10406199"/>
          <a:ext cx="8382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125549</xdr:rowOff>
    </xdr:from>
    <xdr:to>
      <xdr:col>15</xdr:col>
      <xdr:colOff>101600</xdr:colOff>
      <xdr:row>62</xdr:row>
      <xdr:rowOff>55699</xdr:rowOff>
    </xdr:to>
    <xdr:sp macro="" textlink="">
      <xdr:nvSpPr>
        <xdr:cNvPr id="192" name="楕円 191">
          <a:extLst>
            <a:ext uri="{FF2B5EF4-FFF2-40B4-BE49-F238E27FC236}">
              <a16:creationId xmlns:a16="http://schemas.microsoft.com/office/drawing/2014/main" id="{56415983-0D34-49D4-B517-2887C4CF44D9}"/>
            </a:ext>
          </a:extLst>
        </xdr:cNvPr>
        <xdr:cNvSpPr/>
      </xdr:nvSpPr>
      <xdr:spPr>
        <a:xfrm>
          <a:off x="2857500" y="1058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119199</xdr:rowOff>
    </xdr:from>
    <xdr:to>
      <xdr:col>19</xdr:col>
      <xdr:colOff>177800</xdr:colOff>
      <xdr:row>62</xdr:row>
      <xdr:rowOff>4899</xdr:rowOff>
    </xdr:to>
    <xdr:cxnSp macro="">
      <xdr:nvCxnSpPr>
        <xdr:cNvPr id="193" name="直線コネクタ 192">
          <a:extLst>
            <a:ext uri="{FF2B5EF4-FFF2-40B4-BE49-F238E27FC236}">
              <a16:creationId xmlns:a16="http://schemas.microsoft.com/office/drawing/2014/main" id="{89974A83-1E65-4B1A-8E52-AA8A16B249C0}"/>
            </a:ext>
          </a:extLst>
        </xdr:cNvPr>
        <xdr:cNvCxnSpPr/>
      </xdr:nvCxnSpPr>
      <xdr:spPr>
        <a:xfrm flipV="1">
          <a:off x="2908300" y="10406199"/>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122283</xdr:rowOff>
    </xdr:from>
    <xdr:to>
      <xdr:col>10</xdr:col>
      <xdr:colOff>165100</xdr:colOff>
      <xdr:row>62</xdr:row>
      <xdr:rowOff>52433</xdr:rowOff>
    </xdr:to>
    <xdr:sp macro="" textlink="">
      <xdr:nvSpPr>
        <xdr:cNvPr id="194" name="楕円 193">
          <a:extLst>
            <a:ext uri="{FF2B5EF4-FFF2-40B4-BE49-F238E27FC236}">
              <a16:creationId xmlns:a16="http://schemas.microsoft.com/office/drawing/2014/main" id="{8071D45B-3250-4260-AD09-6AE1A9F5B328}"/>
            </a:ext>
          </a:extLst>
        </xdr:cNvPr>
        <xdr:cNvSpPr/>
      </xdr:nvSpPr>
      <xdr:spPr>
        <a:xfrm>
          <a:off x="1968500" y="105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1633</xdr:rowOff>
    </xdr:from>
    <xdr:to>
      <xdr:col>15</xdr:col>
      <xdr:colOff>50800</xdr:colOff>
      <xdr:row>62</xdr:row>
      <xdr:rowOff>4899</xdr:rowOff>
    </xdr:to>
    <xdr:cxnSp macro="">
      <xdr:nvCxnSpPr>
        <xdr:cNvPr id="195" name="直線コネクタ 194">
          <a:extLst>
            <a:ext uri="{FF2B5EF4-FFF2-40B4-BE49-F238E27FC236}">
              <a16:creationId xmlns:a16="http://schemas.microsoft.com/office/drawing/2014/main" id="{1D2A0F27-3261-4482-9CD8-0F9A087FA2E9}"/>
            </a:ext>
          </a:extLst>
        </xdr:cNvPr>
        <xdr:cNvCxnSpPr/>
      </xdr:nvCxnSpPr>
      <xdr:spPr>
        <a:xfrm>
          <a:off x="2019300" y="1063153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89626</xdr:rowOff>
    </xdr:from>
    <xdr:to>
      <xdr:col>6</xdr:col>
      <xdr:colOff>38100</xdr:colOff>
      <xdr:row>62</xdr:row>
      <xdr:rowOff>19776</xdr:rowOff>
    </xdr:to>
    <xdr:sp macro="" textlink="">
      <xdr:nvSpPr>
        <xdr:cNvPr id="196" name="楕円 195">
          <a:extLst>
            <a:ext uri="{FF2B5EF4-FFF2-40B4-BE49-F238E27FC236}">
              <a16:creationId xmlns:a16="http://schemas.microsoft.com/office/drawing/2014/main" id="{D376E37D-FFE9-4357-87A2-C87D2F0498CC}"/>
            </a:ext>
          </a:extLst>
        </xdr:cNvPr>
        <xdr:cNvSpPr/>
      </xdr:nvSpPr>
      <xdr:spPr>
        <a:xfrm>
          <a:off x="1079500" y="1054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140426</xdr:rowOff>
    </xdr:from>
    <xdr:to>
      <xdr:col>10</xdr:col>
      <xdr:colOff>114300</xdr:colOff>
      <xdr:row>62</xdr:row>
      <xdr:rowOff>1633</xdr:rowOff>
    </xdr:to>
    <xdr:cxnSp macro="">
      <xdr:nvCxnSpPr>
        <xdr:cNvPr id="197" name="直線コネクタ 196">
          <a:extLst>
            <a:ext uri="{FF2B5EF4-FFF2-40B4-BE49-F238E27FC236}">
              <a16:creationId xmlns:a16="http://schemas.microsoft.com/office/drawing/2014/main" id="{B8E2101C-70D6-45DE-A21D-8AB9FBDCC5DB}"/>
            </a:ext>
          </a:extLst>
        </xdr:cNvPr>
        <xdr:cNvCxnSpPr/>
      </xdr:nvCxnSpPr>
      <xdr:spPr>
        <a:xfrm>
          <a:off x="1130300" y="1059887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9270</xdr:rowOff>
    </xdr:from>
    <xdr:ext cx="405111" cy="259045"/>
    <xdr:sp macro="" textlink="">
      <xdr:nvSpPr>
        <xdr:cNvPr id="198" name="n_1aveValue【体育館・プール】&#10;有形固定資産減価償却率">
          <a:extLst>
            <a:ext uri="{FF2B5EF4-FFF2-40B4-BE49-F238E27FC236}">
              <a16:creationId xmlns:a16="http://schemas.microsoft.com/office/drawing/2014/main" id="{5B99510A-28B2-48C4-B8D6-22DA4BA279BF}"/>
            </a:ext>
          </a:extLst>
        </xdr:cNvPr>
        <xdr:cNvSpPr txBox="1"/>
      </xdr:nvSpPr>
      <xdr:spPr>
        <a:xfrm>
          <a:off x="35820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99" name="n_2aveValue【体育館・プール】&#10;有形固定資産減価償却率">
          <a:extLst>
            <a:ext uri="{FF2B5EF4-FFF2-40B4-BE49-F238E27FC236}">
              <a16:creationId xmlns:a16="http://schemas.microsoft.com/office/drawing/2014/main" id="{C46DB791-92E5-48CA-B2F6-7D5EFE19E68D}"/>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0" name="n_3aveValue【体育館・プール】&#10;有形固定資産減価償却率">
          <a:extLst>
            <a:ext uri="{FF2B5EF4-FFF2-40B4-BE49-F238E27FC236}">
              <a16:creationId xmlns:a16="http://schemas.microsoft.com/office/drawing/2014/main" id="{15B99F16-E52E-4770-94FD-C1BCE248834B}"/>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201" name="n_4aveValue【体育館・プール】&#10;有形固定資産減価償却率">
          <a:extLst>
            <a:ext uri="{FF2B5EF4-FFF2-40B4-BE49-F238E27FC236}">
              <a16:creationId xmlns:a16="http://schemas.microsoft.com/office/drawing/2014/main" id="{E41D66CA-DA34-4889-8101-C5DCDF0AFDEB}"/>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15076</xdr:rowOff>
    </xdr:from>
    <xdr:ext cx="405111" cy="259045"/>
    <xdr:sp macro="" textlink="">
      <xdr:nvSpPr>
        <xdr:cNvPr id="202" name="n_1mainValue【体育館・プール】&#10;有形固定資産減価償却率">
          <a:extLst>
            <a:ext uri="{FF2B5EF4-FFF2-40B4-BE49-F238E27FC236}">
              <a16:creationId xmlns:a16="http://schemas.microsoft.com/office/drawing/2014/main" id="{4B37AF58-E137-4F6A-98D5-A77FF64F7EF6}"/>
            </a:ext>
          </a:extLst>
        </xdr:cNvPr>
        <xdr:cNvSpPr txBox="1"/>
      </xdr:nvSpPr>
      <xdr:spPr>
        <a:xfrm>
          <a:off x="3582044" y="1013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46826</xdr:rowOff>
    </xdr:from>
    <xdr:ext cx="405111" cy="259045"/>
    <xdr:sp macro="" textlink="">
      <xdr:nvSpPr>
        <xdr:cNvPr id="203" name="n_2mainValue【体育館・プール】&#10;有形固定資産減価償却率">
          <a:extLst>
            <a:ext uri="{FF2B5EF4-FFF2-40B4-BE49-F238E27FC236}">
              <a16:creationId xmlns:a16="http://schemas.microsoft.com/office/drawing/2014/main" id="{7743AB50-D678-40DA-A624-D33DC9D37CC9}"/>
            </a:ext>
          </a:extLst>
        </xdr:cNvPr>
        <xdr:cNvSpPr txBox="1"/>
      </xdr:nvSpPr>
      <xdr:spPr>
        <a:xfrm>
          <a:off x="2705744" y="1067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43560</xdr:rowOff>
    </xdr:from>
    <xdr:ext cx="405111" cy="259045"/>
    <xdr:sp macro="" textlink="">
      <xdr:nvSpPr>
        <xdr:cNvPr id="204" name="n_3mainValue【体育館・プール】&#10;有形固定資産減価償却率">
          <a:extLst>
            <a:ext uri="{FF2B5EF4-FFF2-40B4-BE49-F238E27FC236}">
              <a16:creationId xmlns:a16="http://schemas.microsoft.com/office/drawing/2014/main" id="{A81337D0-ACB4-4A51-8A04-A3E0C9F6DA50}"/>
            </a:ext>
          </a:extLst>
        </xdr:cNvPr>
        <xdr:cNvSpPr txBox="1"/>
      </xdr:nvSpPr>
      <xdr:spPr>
        <a:xfrm>
          <a:off x="1816744" y="1067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10903</xdr:rowOff>
    </xdr:from>
    <xdr:ext cx="405111" cy="259045"/>
    <xdr:sp macro="" textlink="">
      <xdr:nvSpPr>
        <xdr:cNvPr id="205" name="n_4mainValue【体育館・プール】&#10;有形固定資産減価償却率">
          <a:extLst>
            <a:ext uri="{FF2B5EF4-FFF2-40B4-BE49-F238E27FC236}">
              <a16:creationId xmlns:a16="http://schemas.microsoft.com/office/drawing/2014/main" id="{B76DDBBC-8BE8-4333-A2AA-1AC324C82FD0}"/>
            </a:ext>
          </a:extLst>
        </xdr:cNvPr>
        <xdr:cNvSpPr txBox="1"/>
      </xdr:nvSpPr>
      <xdr:spPr>
        <a:xfrm>
          <a:off x="927744" y="1064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74D783E9-C9DA-4812-99F5-272F9762818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5E6066C-D691-4415-B2B4-E53967650A0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9E886EB5-A7E4-4A9B-B562-305CC46987B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D91D9DD2-C671-4F10-AB08-8ED45659235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B0BEE7A7-E382-4CC9-8CA1-FC7287E8F9F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5A8E8A15-92B5-4FEC-A547-92459C5EB7D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D647F21A-5AA9-4EBA-B199-F5E9DEDE80C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8D4A4C43-2C51-4A83-98E4-0105A36E444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90C3A85C-9897-4036-AD1D-5E77ACC88DE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3144E9A2-3BD8-42DB-891A-067CA52F25F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3DB501D4-05E9-4B79-8E70-1394950DEA1E}"/>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81C1FB02-5878-468E-B2C1-0AD21B37A0B7}"/>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0D59CCAE-C9D9-40DE-AF4A-A6A7FC5265CD}"/>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5F2D8980-8DC7-411E-8033-586AFEA03CA2}"/>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78871F17-0E35-4651-B0FB-40347C1BF74D}"/>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7CEF6995-A1E2-4666-9A99-36DBD074B4BD}"/>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257DFD4C-56D0-4CEA-9409-34DC2C2A6CE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9A3B837C-BD41-47D7-97F7-941BDC4FDFD4}"/>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DBA49703-B587-4886-91DE-7F130570DBC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58FE04DE-2628-40A3-8FCB-D6C795F1B6B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3F1ACC66-4444-4122-9D67-24480E3A12F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B1FA302C-2725-40DF-8151-BE4D08BD91AF}"/>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0C80C11A-9E5A-47CD-8F07-81D03E3971CF}"/>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6B2C4E05-BCF1-4A0C-BFCA-A22D038993FC}"/>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6D535CAC-9CCF-48F2-8FC1-988C44BDB803}"/>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7E330DFC-254D-4463-9331-8F7582A8CB80}"/>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232" name="【体育館・プール】&#10;一人当たり面積平均値テキスト">
          <a:extLst>
            <a:ext uri="{FF2B5EF4-FFF2-40B4-BE49-F238E27FC236}">
              <a16:creationId xmlns:a16="http://schemas.microsoft.com/office/drawing/2014/main" id="{DF4928CA-CF73-4D28-892A-E7179079D3F8}"/>
            </a:ext>
          </a:extLst>
        </xdr:cNvPr>
        <xdr:cNvSpPr txBox="1"/>
      </xdr:nvSpPr>
      <xdr:spPr>
        <a:xfrm>
          <a:off x="10515600" y="10540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A1C9362F-5869-4516-80DF-AFE492E16D9A}"/>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A56B08F8-7777-4729-94FA-0E0E19E8DA28}"/>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494FD923-BE34-4FC3-B847-348D2B22883D}"/>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02B31B39-E69A-44DC-A35F-4B3BD1553E2C}"/>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a:extLst>
            <a:ext uri="{FF2B5EF4-FFF2-40B4-BE49-F238E27FC236}">
              <a16:creationId xmlns:a16="http://schemas.microsoft.com/office/drawing/2014/main" id="{ADFF2D0E-2B8D-4BC7-9697-DCCC9368F99B}"/>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DBB1F48-FFAD-4FBF-81B4-3AE60723590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F822BA7-0F76-4D05-8658-9658C25BA0D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48540A1-5A36-46EB-891C-A5B628483D5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5108435-3E48-4A9E-A203-4ED3E11B4CC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BDF94DB-7926-4CC6-B75E-85BC0FC1CE4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95047</xdr:rowOff>
    </xdr:from>
    <xdr:to>
      <xdr:col>55</xdr:col>
      <xdr:colOff>50800</xdr:colOff>
      <xdr:row>61</xdr:row>
      <xdr:rowOff>25197</xdr:rowOff>
    </xdr:to>
    <xdr:sp macro="" textlink="">
      <xdr:nvSpPr>
        <xdr:cNvPr id="243" name="楕円 242">
          <a:extLst>
            <a:ext uri="{FF2B5EF4-FFF2-40B4-BE49-F238E27FC236}">
              <a16:creationId xmlns:a16="http://schemas.microsoft.com/office/drawing/2014/main" id="{ACBDEB2E-6B89-4C66-8ACD-C50065043EA3}"/>
            </a:ext>
          </a:extLst>
        </xdr:cNvPr>
        <xdr:cNvSpPr/>
      </xdr:nvSpPr>
      <xdr:spPr>
        <a:xfrm>
          <a:off x="10426700" y="1038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117924</xdr:rowOff>
    </xdr:from>
    <xdr:ext cx="469744" cy="259045"/>
    <xdr:sp macro="" textlink="">
      <xdr:nvSpPr>
        <xdr:cNvPr id="244" name="【体育館・プール】&#10;一人当たり面積該当値テキスト">
          <a:extLst>
            <a:ext uri="{FF2B5EF4-FFF2-40B4-BE49-F238E27FC236}">
              <a16:creationId xmlns:a16="http://schemas.microsoft.com/office/drawing/2014/main" id="{6FF32BA1-8668-4A6D-9C5F-7EF913728417}"/>
            </a:ext>
          </a:extLst>
        </xdr:cNvPr>
        <xdr:cNvSpPr txBox="1"/>
      </xdr:nvSpPr>
      <xdr:spPr>
        <a:xfrm>
          <a:off x="10515600" y="10233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110134</xdr:rowOff>
    </xdr:from>
    <xdr:to>
      <xdr:col>50</xdr:col>
      <xdr:colOff>165100</xdr:colOff>
      <xdr:row>61</xdr:row>
      <xdr:rowOff>40284</xdr:rowOff>
    </xdr:to>
    <xdr:sp macro="" textlink="">
      <xdr:nvSpPr>
        <xdr:cNvPr id="245" name="楕円 244">
          <a:extLst>
            <a:ext uri="{FF2B5EF4-FFF2-40B4-BE49-F238E27FC236}">
              <a16:creationId xmlns:a16="http://schemas.microsoft.com/office/drawing/2014/main" id="{D16C4AF1-847A-4664-80A2-F9FA4C9EBC68}"/>
            </a:ext>
          </a:extLst>
        </xdr:cNvPr>
        <xdr:cNvSpPr/>
      </xdr:nvSpPr>
      <xdr:spPr>
        <a:xfrm>
          <a:off x="9588500" y="1039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145847</xdr:rowOff>
    </xdr:from>
    <xdr:to>
      <xdr:col>55</xdr:col>
      <xdr:colOff>0</xdr:colOff>
      <xdr:row>60</xdr:row>
      <xdr:rowOff>160934</xdr:rowOff>
    </xdr:to>
    <xdr:cxnSp macro="">
      <xdr:nvCxnSpPr>
        <xdr:cNvPr id="246" name="直線コネクタ 245">
          <a:extLst>
            <a:ext uri="{FF2B5EF4-FFF2-40B4-BE49-F238E27FC236}">
              <a16:creationId xmlns:a16="http://schemas.microsoft.com/office/drawing/2014/main" id="{F5D671D8-D8AC-4F95-8E84-65CA08858A1B}"/>
            </a:ext>
          </a:extLst>
        </xdr:cNvPr>
        <xdr:cNvCxnSpPr/>
      </xdr:nvCxnSpPr>
      <xdr:spPr>
        <a:xfrm flipV="1">
          <a:off x="9639300" y="10432847"/>
          <a:ext cx="83820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127051</xdr:rowOff>
    </xdr:from>
    <xdr:to>
      <xdr:col>46</xdr:col>
      <xdr:colOff>38100</xdr:colOff>
      <xdr:row>61</xdr:row>
      <xdr:rowOff>57201</xdr:rowOff>
    </xdr:to>
    <xdr:sp macro="" textlink="">
      <xdr:nvSpPr>
        <xdr:cNvPr id="247" name="楕円 246">
          <a:extLst>
            <a:ext uri="{FF2B5EF4-FFF2-40B4-BE49-F238E27FC236}">
              <a16:creationId xmlns:a16="http://schemas.microsoft.com/office/drawing/2014/main" id="{F2658EE6-2E09-4DA0-B974-19DAA9DBE244}"/>
            </a:ext>
          </a:extLst>
        </xdr:cNvPr>
        <xdr:cNvSpPr/>
      </xdr:nvSpPr>
      <xdr:spPr>
        <a:xfrm>
          <a:off x="8699500" y="1041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160934</xdr:rowOff>
    </xdr:from>
    <xdr:to>
      <xdr:col>50</xdr:col>
      <xdr:colOff>114300</xdr:colOff>
      <xdr:row>61</xdr:row>
      <xdr:rowOff>6401</xdr:rowOff>
    </xdr:to>
    <xdr:cxnSp macro="">
      <xdr:nvCxnSpPr>
        <xdr:cNvPr id="248" name="直線コネクタ 247">
          <a:extLst>
            <a:ext uri="{FF2B5EF4-FFF2-40B4-BE49-F238E27FC236}">
              <a16:creationId xmlns:a16="http://schemas.microsoft.com/office/drawing/2014/main" id="{4705E348-7C3F-4CF7-A9ED-BB186D53EA88}"/>
            </a:ext>
          </a:extLst>
        </xdr:cNvPr>
        <xdr:cNvCxnSpPr/>
      </xdr:nvCxnSpPr>
      <xdr:spPr>
        <a:xfrm flipV="1">
          <a:off x="8750300" y="10447934"/>
          <a:ext cx="8890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142596</xdr:rowOff>
    </xdr:from>
    <xdr:to>
      <xdr:col>41</xdr:col>
      <xdr:colOff>101600</xdr:colOff>
      <xdr:row>61</xdr:row>
      <xdr:rowOff>72746</xdr:rowOff>
    </xdr:to>
    <xdr:sp macro="" textlink="">
      <xdr:nvSpPr>
        <xdr:cNvPr id="249" name="楕円 248">
          <a:extLst>
            <a:ext uri="{FF2B5EF4-FFF2-40B4-BE49-F238E27FC236}">
              <a16:creationId xmlns:a16="http://schemas.microsoft.com/office/drawing/2014/main" id="{4278A61E-A324-47E4-8E5B-F81AD086456A}"/>
            </a:ext>
          </a:extLst>
        </xdr:cNvPr>
        <xdr:cNvSpPr/>
      </xdr:nvSpPr>
      <xdr:spPr>
        <a:xfrm>
          <a:off x="7810500" y="1042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6401</xdr:rowOff>
    </xdr:from>
    <xdr:to>
      <xdr:col>45</xdr:col>
      <xdr:colOff>177800</xdr:colOff>
      <xdr:row>61</xdr:row>
      <xdr:rowOff>21946</xdr:rowOff>
    </xdr:to>
    <xdr:cxnSp macro="">
      <xdr:nvCxnSpPr>
        <xdr:cNvPr id="250" name="直線コネクタ 249">
          <a:extLst>
            <a:ext uri="{FF2B5EF4-FFF2-40B4-BE49-F238E27FC236}">
              <a16:creationId xmlns:a16="http://schemas.microsoft.com/office/drawing/2014/main" id="{B49EC4F7-F04F-4F58-B8CD-2D4F98387774}"/>
            </a:ext>
          </a:extLst>
        </xdr:cNvPr>
        <xdr:cNvCxnSpPr/>
      </xdr:nvCxnSpPr>
      <xdr:spPr>
        <a:xfrm flipV="1">
          <a:off x="7861300" y="10464851"/>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153112</xdr:rowOff>
    </xdr:from>
    <xdr:to>
      <xdr:col>36</xdr:col>
      <xdr:colOff>165100</xdr:colOff>
      <xdr:row>61</xdr:row>
      <xdr:rowOff>83262</xdr:rowOff>
    </xdr:to>
    <xdr:sp macro="" textlink="">
      <xdr:nvSpPr>
        <xdr:cNvPr id="251" name="楕円 250">
          <a:extLst>
            <a:ext uri="{FF2B5EF4-FFF2-40B4-BE49-F238E27FC236}">
              <a16:creationId xmlns:a16="http://schemas.microsoft.com/office/drawing/2014/main" id="{BA41879C-7094-488B-88CE-B4958DA03E4B}"/>
            </a:ext>
          </a:extLst>
        </xdr:cNvPr>
        <xdr:cNvSpPr/>
      </xdr:nvSpPr>
      <xdr:spPr>
        <a:xfrm>
          <a:off x="6921500" y="1044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21946</xdr:rowOff>
    </xdr:from>
    <xdr:to>
      <xdr:col>41</xdr:col>
      <xdr:colOff>50800</xdr:colOff>
      <xdr:row>61</xdr:row>
      <xdr:rowOff>32462</xdr:rowOff>
    </xdr:to>
    <xdr:cxnSp macro="">
      <xdr:nvCxnSpPr>
        <xdr:cNvPr id="252" name="直線コネクタ 251">
          <a:extLst>
            <a:ext uri="{FF2B5EF4-FFF2-40B4-BE49-F238E27FC236}">
              <a16:creationId xmlns:a16="http://schemas.microsoft.com/office/drawing/2014/main" id="{32970852-D378-4845-B0D2-6B9B87FB41F8}"/>
            </a:ext>
          </a:extLst>
        </xdr:cNvPr>
        <xdr:cNvCxnSpPr/>
      </xdr:nvCxnSpPr>
      <xdr:spPr>
        <a:xfrm flipV="1">
          <a:off x="6972300" y="10480396"/>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23639</xdr:rowOff>
    </xdr:from>
    <xdr:ext cx="469744" cy="259045"/>
    <xdr:sp macro="" textlink="">
      <xdr:nvSpPr>
        <xdr:cNvPr id="253" name="n_1aveValue【体育館・プール】&#10;一人当たり面積">
          <a:extLst>
            <a:ext uri="{FF2B5EF4-FFF2-40B4-BE49-F238E27FC236}">
              <a16:creationId xmlns:a16="http://schemas.microsoft.com/office/drawing/2014/main" id="{33DA3E27-7F2F-4FCA-B241-99BEF582A49A}"/>
            </a:ext>
          </a:extLst>
        </xdr:cNvPr>
        <xdr:cNvSpPr txBox="1"/>
      </xdr:nvSpPr>
      <xdr:spPr>
        <a:xfrm>
          <a:off x="93917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254" name="n_2aveValue【体育館・プール】&#10;一人当たり面積">
          <a:extLst>
            <a:ext uri="{FF2B5EF4-FFF2-40B4-BE49-F238E27FC236}">
              <a16:creationId xmlns:a16="http://schemas.microsoft.com/office/drawing/2014/main" id="{D4BD00D3-9710-4FE2-BA56-EBEACEA67E5D}"/>
            </a:ext>
          </a:extLst>
        </xdr:cNvPr>
        <xdr:cNvSpPr txBox="1"/>
      </xdr:nvSpPr>
      <xdr:spPr>
        <a:xfrm>
          <a:off x="85154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255" name="n_3aveValue【体育館・プール】&#10;一人当たり面積">
          <a:extLst>
            <a:ext uri="{FF2B5EF4-FFF2-40B4-BE49-F238E27FC236}">
              <a16:creationId xmlns:a16="http://schemas.microsoft.com/office/drawing/2014/main" id="{9C388011-C52B-42E8-8F98-3D1A2DBE3CE4}"/>
            </a:ext>
          </a:extLst>
        </xdr:cNvPr>
        <xdr:cNvSpPr txBox="1"/>
      </xdr:nvSpPr>
      <xdr:spPr>
        <a:xfrm>
          <a:off x="7626427" y="1068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256" name="n_4aveValue【体育館・プール】&#10;一人当たり面積">
          <a:extLst>
            <a:ext uri="{FF2B5EF4-FFF2-40B4-BE49-F238E27FC236}">
              <a16:creationId xmlns:a16="http://schemas.microsoft.com/office/drawing/2014/main" id="{68E74C66-8556-4D49-82B7-4517A9BD46CC}"/>
            </a:ext>
          </a:extLst>
        </xdr:cNvPr>
        <xdr:cNvSpPr txBox="1"/>
      </xdr:nvSpPr>
      <xdr:spPr>
        <a:xfrm>
          <a:off x="6737427" y="1067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56811</xdr:rowOff>
    </xdr:from>
    <xdr:ext cx="469744" cy="259045"/>
    <xdr:sp macro="" textlink="">
      <xdr:nvSpPr>
        <xdr:cNvPr id="257" name="n_1mainValue【体育館・プール】&#10;一人当たり面積">
          <a:extLst>
            <a:ext uri="{FF2B5EF4-FFF2-40B4-BE49-F238E27FC236}">
              <a16:creationId xmlns:a16="http://schemas.microsoft.com/office/drawing/2014/main" id="{B2D53FC3-4B6A-43D0-A29F-019BF6C0E1F3}"/>
            </a:ext>
          </a:extLst>
        </xdr:cNvPr>
        <xdr:cNvSpPr txBox="1"/>
      </xdr:nvSpPr>
      <xdr:spPr>
        <a:xfrm>
          <a:off x="9391727" y="1017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73728</xdr:rowOff>
    </xdr:from>
    <xdr:ext cx="469744" cy="259045"/>
    <xdr:sp macro="" textlink="">
      <xdr:nvSpPr>
        <xdr:cNvPr id="258" name="n_2mainValue【体育館・プール】&#10;一人当たり面積">
          <a:extLst>
            <a:ext uri="{FF2B5EF4-FFF2-40B4-BE49-F238E27FC236}">
              <a16:creationId xmlns:a16="http://schemas.microsoft.com/office/drawing/2014/main" id="{59418536-C828-47AD-84CF-47049FC33A29}"/>
            </a:ext>
          </a:extLst>
        </xdr:cNvPr>
        <xdr:cNvSpPr txBox="1"/>
      </xdr:nvSpPr>
      <xdr:spPr>
        <a:xfrm>
          <a:off x="8515427" y="10189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89273</xdr:rowOff>
    </xdr:from>
    <xdr:ext cx="469744" cy="259045"/>
    <xdr:sp macro="" textlink="">
      <xdr:nvSpPr>
        <xdr:cNvPr id="259" name="n_3mainValue【体育館・プール】&#10;一人当たり面積">
          <a:extLst>
            <a:ext uri="{FF2B5EF4-FFF2-40B4-BE49-F238E27FC236}">
              <a16:creationId xmlns:a16="http://schemas.microsoft.com/office/drawing/2014/main" id="{A6F867E3-33F3-4714-A9D4-50D1FB5F582F}"/>
            </a:ext>
          </a:extLst>
        </xdr:cNvPr>
        <xdr:cNvSpPr txBox="1"/>
      </xdr:nvSpPr>
      <xdr:spPr>
        <a:xfrm>
          <a:off x="7626427" y="10204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99789</xdr:rowOff>
    </xdr:from>
    <xdr:ext cx="469744" cy="259045"/>
    <xdr:sp macro="" textlink="">
      <xdr:nvSpPr>
        <xdr:cNvPr id="260" name="n_4mainValue【体育館・プール】&#10;一人当たり面積">
          <a:extLst>
            <a:ext uri="{FF2B5EF4-FFF2-40B4-BE49-F238E27FC236}">
              <a16:creationId xmlns:a16="http://schemas.microsoft.com/office/drawing/2014/main" id="{31A9699E-D3E7-4EE9-9708-8D7A973DEF3F}"/>
            </a:ext>
          </a:extLst>
        </xdr:cNvPr>
        <xdr:cNvSpPr txBox="1"/>
      </xdr:nvSpPr>
      <xdr:spPr>
        <a:xfrm>
          <a:off x="6737427" y="1021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527DA9DE-E69D-4879-BC61-4FD64F77C95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90CE3893-EE61-4522-B920-D6B1D759362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28747EB6-ACC8-4C77-BAC8-8BBF58E4CD1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42B280B6-3FC0-45DD-AA88-3EAB5BAB2E9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121A6EE1-96E0-4D6F-BAE9-1415F9743A1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D4FD34AF-46C4-48C9-88B0-B9DDF0FDC80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D7A75372-0A52-423C-B0D8-878950E64A0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287874D9-7EC4-4A51-8861-9A3A78A42A9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1C358C78-48C9-4F12-86AB-8D75C30293E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4B7C773B-552E-404A-89E1-58DA85571A5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29462C9E-419B-4710-8C2D-58FB1E2BFD2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C2ADB7D1-EA5B-4650-9335-B3D1C0FC248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7395E5A1-9DEF-4377-97DB-B432F31132E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C651D75C-97B5-48C9-A6F0-006D32ABECD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53C9EE03-05D1-4D27-A111-B5D133AB943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5CFC3992-3B52-4328-9A55-94CE0EF3C29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935B3F00-3D9B-467A-AFAB-906656B11E3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33D47593-80DC-4CA5-8309-2F3EF526559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131662B5-3D18-4BB2-8B8E-E3BA004752A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989A6037-B635-4183-B420-2528A9E39FF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436036B1-F460-4051-8FD2-18B6CB6C30A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0A225BA7-5E83-41B5-9FBE-E66E7E78414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17519101-9012-480E-B5C5-BEA841F7589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ABE31432-FA7F-498B-8C1B-BAE7679F3E4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369D0F15-400A-4BF0-BABA-DC1D41E10DAB}"/>
            </a:ext>
          </a:extLst>
        </xdr:cNvPr>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AD961968-64AF-4F89-B451-437DADB0793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9ABCDB4D-222C-47D3-AF52-D1DAFF2E4DC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B2420CF3-21EA-4180-9245-AF8B59CB9E00}"/>
            </a:ext>
          </a:extLst>
        </xdr:cNvPr>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289" name="直線コネクタ 288">
          <a:extLst>
            <a:ext uri="{FF2B5EF4-FFF2-40B4-BE49-F238E27FC236}">
              <a16:creationId xmlns:a16="http://schemas.microsoft.com/office/drawing/2014/main" id="{446BCEA9-64A1-4CC8-BF7E-61F59224ADC7}"/>
            </a:ext>
          </a:extLst>
        </xdr:cNvPr>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121938</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6A9ED73A-659A-4235-B6EA-EFE97412E79D}"/>
            </a:ext>
          </a:extLst>
        </xdr:cNvPr>
        <xdr:cNvSpPr txBox="1"/>
      </xdr:nvSpPr>
      <xdr:spPr>
        <a:xfrm>
          <a:off x="4673600" y="1400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291" name="フローチャート: 判断 290">
          <a:extLst>
            <a:ext uri="{FF2B5EF4-FFF2-40B4-BE49-F238E27FC236}">
              <a16:creationId xmlns:a16="http://schemas.microsoft.com/office/drawing/2014/main" id="{60584338-B6CB-499F-B1E8-C6A80EC96B78}"/>
            </a:ext>
          </a:extLst>
        </xdr:cNvPr>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292" name="フローチャート: 判断 291">
          <a:extLst>
            <a:ext uri="{FF2B5EF4-FFF2-40B4-BE49-F238E27FC236}">
              <a16:creationId xmlns:a16="http://schemas.microsoft.com/office/drawing/2014/main" id="{67D3A6CC-0AEA-4FC5-AE66-8113487F4FCF}"/>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3" name="フローチャート: 判断 292">
          <a:extLst>
            <a:ext uri="{FF2B5EF4-FFF2-40B4-BE49-F238E27FC236}">
              <a16:creationId xmlns:a16="http://schemas.microsoft.com/office/drawing/2014/main" id="{83DEC24C-CE72-4919-A2B1-6414B249A7C5}"/>
            </a:ext>
          </a:extLst>
        </xdr:cNvPr>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03730283-C4F7-4526-A42C-27BE7F938849}"/>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295" name="フローチャート: 判断 294">
          <a:extLst>
            <a:ext uri="{FF2B5EF4-FFF2-40B4-BE49-F238E27FC236}">
              <a16:creationId xmlns:a16="http://schemas.microsoft.com/office/drawing/2014/main" id="{D0CEF210-F54A-4DE5-BA44-26616F7E795A}"/>
            </a:ext>
          </a:extLst>
        </xdr:cNvPr>
        <xdr:cNvSpPr/>
      </xdr:nvSpPr>
      <xdr:spPr>
        <a:xfrm>
          <a:off x="1079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B98210F-724F-468D-B429-88F422F733A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9E91129-84F1-4DFA-BA25-30AF5A3AA40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C494B3C-52F1-440B-A4D8-5A9CD700329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AF4C97C-AE9D-4942-8BF0-7E4CA092A77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771AC8E-BD44-413B-86CD-95023742169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63500</xdr:rowOff>
    </xdr:from>
    <xdr:to>
      <xdr:col>24</xdr:col>
      <xdr:colOff>114300</xdr:colOff>
      <xdr:row>79</xdr:row>
      <xdr:rowOff>165100</xdr:rowOff>
    </xdr:to>
    <xdr:sp macro="" textlink="">
      <xdr:nvSpPr>
        <xdr:cNvPr id="301" name="楕円 300">
          <a:extLst>
            <a:ext uri="{FF2B5EF4-FFF2-40B4-BE49-F238E27FC236}">
              <a16:creationId xmlns:a16="http://schemas.microsoft.com/office/drawing/2014/main" id="{BA1A6F1A-856C-4197-B893-842EDB6DA5F0}"/>
            </a:ext>
          </a:extLst>
        </xdr:cNvPr>
        <xdr:cNvSpPr/>
      </xdr:nvSpPr>
      <xdr:spPr>
        <a:xfrm>
          <a:off x="4584700" y="1360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86377</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04669718-5356-4E9F-9753-235C25F4B9EB}"/>
            </a:ext>
          </a:extLst>
        </xdr:cNvPr>
        <xdr:cNvSpPr txBox="1"/>
      </xdr:nvSpPr>
      <xdr:spPr>
        <a:xfrm>
          <a:off x="4673600"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2539</xdr:rowOff>
    </xdr:from>
    <xdr:to>
      <xdr:col>20</xdr:col>
      <xdr:colOff>38100</xdr:colOff>
      <xdr:row>79</xdr:row>
      <xdr:rowOff>104139</xdr:rowOff>
    </xdr:to>
    <xdr:sp macro="" textlink="">
      <xdr:nvSpPr>
        <xdr:cNvPr id="303" name="楕円 302">
          <a:extLst>
            <a:ext uri="{FF2B5EF4-FFF2-40B4-BE49-F238E27FC236}">
              <a16:creationId xmlns:a16="http://schemas.microsoft.com/office/drawing/2014/main" id="{32D12237-7AB5-4BA2-B910-D05FC9B3A9DB}"/>
            </a:ext>
          </a:extLst>
        </xdr:cNvPr>
        <xdr:cNvSpPr/>
      </xdr:nvSpPr>
      <xdr:spPr>
        <a:xfrm>
          <a:off x="3746500" y="1354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53339</xdr:rowOff>
    </xdr:from>
    <xdr:to>
      <xdr:col>24</xdr:col>
      <xdr:colOff>63500</xdr:colOff>
      <xdr:row>79</xdr:row>
      <xdr:rowOff>114300</xdr:rowOff>
    </xdr:to>
    <xdr:cxnSp macro="">
      <xdr:nvCxnSpPr>
        <xdr:cNvPr id="304" name="直線コネクタ 303">
          <a:extLst>
            <a:ext uri="{FF2B5EF4-FFF2-40B4-BE49-F238E27FC236}">
              <a16:creationId xmlns:a16="http://schemas.microsoft.com/office/drawing/2014/main" id="{61132E10-DFE5-4DA3-A303-430352E59DA1}"/>
            </a:ext>
          </a:extLst>
        </xdr:cNvPr>
        <xdr:cNvCxnSpPr/>
      </xdr:nvCxnSpPr>
      <xdr:spPr>
        <a:xfrm>
          <a:off x="3797300" y="13597889"/>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116839</xdr:rowOff>
    </xdr:from>
    <xdr:to>
      <xdr:col>15</xdr:col>
      <xdr:colOff>101600</xdr:colOff>
      <xdr:row>79</xdr:row>
      <xdr:rowOff>46989</xdr:rowOff>
    </xdr:to>
    <xdr:sp macro="" textlink="">
      <xdr:nvSpPr>
        <xdr:cNvPr id="305" name="楕円 304">
          <a:extLst>
            <a:ext uri="{FF2B5EF4-FFF2-40B4-BE49-F238E27FC236}">
              <a16:creationId xmlns:a16="http://schemas.microsoft.com/office/drawing/2014/main" id="{AB368423-AD07-4089-A7BE-7C50BB90A301}"/>
            </a:ext>
          </a:extLst>
        </xdr:cNvPr>
        <xdr:cNvSpPr/>
      </xdr:nvSpPr>
      <xdr:spPr>
        <a:xfrm>
          <a:off x="2857500" y="1348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167639</xdr:rowOff>
    </xdr:from>
    <xdr:to>
      <xdr:col>19</xdr:col>
      <xdr:colOff>177800</xdr:colOff>
      <xdr:row>79</xdr:row>
      <xdr:rowOff>53339</xdr:rowOff>
    </xdr:to>
    <xdr:cxnSp macro="">
      <xdr:nvCxnSpPr>
        <xdr:cNvPr id="306" name="直線コネクタ 305">
          <a:extLst>
            <a:ext uri="{FF2B5EF4-FFF2-40B4-BE49-F238E27FC236}">
              <a16:creationId xmlns:a16="http://schemas.microsoft.com/office/drawing/2014/main" id="{120EA78C-A1CA-4945-8417-299856F9F61D}"/>
            </a:ext>
          </a:extLst>
        </xdr:cNvPr>
        <xdr:cNvCxnSpPr/>
      </xdr:nvCxnSpPr>
      <xdr:spPr>
        <a:xfrm>
          <a:off x="2908300" y="1354073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57786</xdr:rowOff>
    </xdr:from>
    <xdr:to>
      <xdr:col>10</xdr:col>
      <xdr:colOff>165100</xdr:colOff>
      <xdr:row>78</xdr:row>
      <xdr:rowOff>159386</xdr:rowOff>
    </xdr:to>
    <xdr:sp macro="" textlink="">
      <xdr:nvSpPr>
        <xdr:cNvPr id="307" name="楕円 306">
          <a:extLst>
            <a:ext uri="{FF2B5EF4-FFF2-40B4-BE49-F238E27FC236}">
              <a16:creationId xmlns:a16="http://schemas.microsoft.com/office/drawing/2014/main" id="{85B92B96-22BD-4290-9FA4-7259903D8623}"/>
            </a:ext>
          </a:extLst>
        </xdr:cNvPr>
        <xdr:cNvSpPr/>
      </xdr:nvSpPr>
      <xdr:spPr>
        <a:xfrm>
          <a:off x="1968500" y="1343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108586</xdr:rowOff>
    </xdr:from>
    <xdr:to>
      <xdr:col>15</xdr:col>
      <xdr:colOff>50800</xdr:colOff>
      <xdr:row>78</xdr:row>
      <xdr:rowOff>167639</xdr:rowOff>
    </xdr:to>
    <xdr:cxnSp macro="">
      <xdr:nvCxnSpPr>
        <xdr:cNvPr id="308" name="直線コネクタ 307">
          <a:extLst>
            <a:ext uri="{FF2B5EF4-FFF2-40B4-BE49-F238E27FC236}">
              <a16:creationId xmlns:a16="http://schemas.microsoft.com/office/drawing/2014/main" id="{A141418A-1DCD-46C5-B10D-52C189BD6CB5}"/>
            </a:ext>
          </a:extLst>
        </xdr:cNvPr>
        <xdr:cNvCxnSpPr/>
      </xdr:nvCxnSpPr>
      <xdr:spPr>
        <a:xfrm>
          <a:off x="2019300" y="13481686"/>
          <a:ext cx="8890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168275</xdr:rowOff>
    </xdr:from>
    <xdr:to>
      <xdr:col>6</xdr:col>
      <xdr:colOff>38100</xdr:colOff>
      <xdr:row>78</xdr:row>
      <xdr:rowOff>98425</xdr:rowOff>
    </xdr:to>
    <xdr:sp macro="" textlink="">
      <xdr:nvSpPr>
        <xdr:cNvPr id="309" name="楕円 308">
          <a:extLst>
            <a:ext uri="{FF2B5EF4-FFF2-40B4-BE49-F238E27FC236}">
              <a16:creationId xmlns:a16="http://schemas.microsoft.com/office/drawing/2014/main" id="{047AC950-A8A8-4561-849C-BB0021C49C9F}"/>
            </a:ext>
          </a:extLst>
        </xdr:cNvPr>
        <xdr:cNvSpPr/>
      </xdr:nvSpPr>
      <xdr:spPr>
        <a:xfrm>
          <a:off x="1079500" y="1336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47625</xdr:rowOff>
    </xdr:from>
    <xdr:to>
      <xdr:col>10</xdr:col>
      <xdr:colOff>114300</xdr:colOff>
      <xdr:row>78</xdr:row>
      <xdr:rowOff>108586</xdr:rowOff>
    </xdr:to>
    <xdr:cxnSp macro="">
      <xdr:nvCxnSpPr>
        <xdr:cNvPr id="310" name="直線コネクタ 309">
          <a:extLst>
            <a:ext uri="{FF2B5EF4-FFF2-40B4-BE49-F238E27FC236}">
              <a16:creationId xmlns:a16="http://schemas.microsoft.com/office/drawing/2014/main" id="{B5E2C402-7ABE-4512-BDB4-3711AB54C97A}"/>
            </a:ext>
          </a:extLst>
        </xdr:cNvPr>
        <xdr:cNvCxnSpPr/>
      </xdr:nvCxnSpPr>
      <xdr:spPr>
        <a:xfrm>
          <a:off x="1130300" y="13420725"/>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43832</xdr:rowOff>
    </xdr:from>
    <xdr:ext cx="405111" cy="259045"/>
    <xdr:sp macro="" textlink="">
      <xdr:nvSpPr>
        <xdr:cNvPr id="311" name="n_1aveValue【福祉施設】&#10;有形固定資産減価償却率">
          <a:extLst>
            <a:ext uri="{FF2B5EF4-FFF2-40B4-BE49-F238E27FC236}">
              <a16:creationId xmlns:a16="http://schemas.microsoft.com/office/drawing/2014/main" id="{CF3A4406-82E6-4FFD-8158-534412334548}"/>
            </a:ext>
          </a:extLst>
        </xdr:cNvPr>
        <xdr:cNvSpPr txBox="1"/>
      </xdr:nvSpPr>
      <xdr:spPr>
        <a:xfrm>
          <a:off x="3582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24782</xdr:rowOff>
    </xdr:from>
    <xdr:ext cx="405111" cy="259045"/>
    <xdr:sp macro="" textlink="">
      <xdr:nvSpPr>
        <xdr:cNvPr id="312" name="n_2aveValue【福祉施設】&#10;有形固定資産減価償却率">
          <a:extLst>
            <a:ext uri="{FF2B5EF4-FFF2-40B4-BE49-F238E27FC236}">
              <a16:creationId xmlns:a16="http://schemas.microsoft.com/office/drawing/2014/main" id="{C74E86AD-64DF-499B-9E5D-C0AF6CDE5C49}"/>
            </a:ext>
          </a:extLst>
        </xdr:cNvPr>
        <xdr:cNvSpPr txBox="1"/>
      </xdr:nvSpPr>
      <xdr:spPr>
        <a:xfrm>
          <a:off x="2705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313" name="n_3aveValue【福祉施設】&#10;有形固定資産減価償却率">
          <a:extLst>
            <a:ext uri="{FF2B5EF4-FFF2-40B4-BE49-F238E27FC236}">
              <a16:creationId xmlns:a16="http://schemas.microsoft.com/office/drawing/2014/main" id="{F0FA3E3A-6C3B-4299-BCA7-D038FF9111FB}"/>
            </a:ext>
          </a:extLst>
        </xdr:cNvPr>
        <xdr:cNvSpPr txBox="1"/>
      </xdr:nvSpPr>
      <xdr:spPr>
        <a:xfrm>
          <a:off x="1816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142891</xdr:rowOff>
    </xdr:from>
    <xdr:ext cx="405111" cy="259045"/>
    <xdr:sp macro="" textlink="">
      <xdr:nvSpPr>
        <xdr:cNvPr id="314" name="n_4aveValue【福祉施設】&#10;有形固定資産減価償却率">
          <a:extLst>
            <a:ext uri="{FF2B5EF4-FFF2-40B4-BE49-F238E27FC236}">
              <a16:creationId xmlns:a16="http://schemas.microsoft.com/office/drawing/2014/main" id="{8501D31B-AA90-4AEE-A9A0-9A723508E0A5}"/>
            </a:ext>
          </a:extLst>
        </xdr:cNvPr>
        <xdr:cNvSpPr txBox="1"/>
      </xdr:nvSpPr>
      <xdr:spPr>
        <a:xfrm>
          <a:off x="927744" y="1403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120666</xdr:rowOff>
    </xdr:from>
    <xdr:ext cx="405111" cy="259045"/>
    <xdr:sp macro="" textlink="">
      <xdr:nvSpPr>
        <xdr:cNvPr id="315" name="n_1mainValue【福祉施設】&#10;有形固定資産減価償却率">
          <a:extLst>
            <a:ext uri="{FF2B5EF4-FFF2-40B4-BE49-F238E27FC236}">
              <a16:creationId xmlns:a16="http://schemas.microsoft.com/office/drawing/2014/main" id="{3B3BD07D-261D-4B50-9542-96C9367BE394}"/>
            </a:ext>
          </a:extLst>
        </xdr:cNvPr>
        <xdr:cNvSpPr txBox="1"/>
      </xdr:nvSpPr>
      <xdr:spPr>
        <a:xfrm>
          <a:off x="3582044" y="1332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63516</xdr:rowOff>
    </xdr:from>
    <xdr:ext cx="405111" cy="259045"/>
    <xdr:sp macro="" textlink="">
      <xdr:nvSpPr>
        <xdr:cNvPr id="316" name="n_2mainValue【福祉施設】&#10;有形固定資産減価償却率">
          <a:extLst>
            <a:ext uri="{FF2B5EF4-FFF2-40B4-BE49-F238E27FC236}">
              <a16:creationId xmlns:a16="http://schemas.microsoft.com/office/drawing/2014/main" id="{FA4ECCE0-DEFB-46D9-A4B9-0AE6811BF5DC}"/>
            </a:ext>
          </a:extLst>
        </xdr:cNvPr>
        <xdr:cNvSpPr txBox="1"/>
      </xdr:nvSpPr>
      <xdr:spPr>
        <a:xfrm>
          <a:off x="2705744" y="1326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4463</xdr:rowOff>
    </xdr:from>
    <xdr:ext cx="405111" cy="259045"/>
    <xdr:sp macro="" textlink="">
      <xdr:nvSpPr>
        <xdr:cNvPr id="317" name="n_3mainValue【福祉施設】&#10;有形固定資産減価償却率">
          <a:extLst>
            <a:ext uri="{FF2B5EF4-FFF2-40B4-BE49-F238E27FC236}">
              <a16:creationId xmlns:a16="http://schemas.microsoft.com/office/drawing/2014/main" id="{86F5B9F2-CD21-4E95-89BC-3D172445FFAC}"/>
            </a:ext>
          </a:extLst>
        </xdr:cNvPr>
        <xdr:cNvSpPr txBox="1"/>
      </xdr:nvSpPr>
      <xdr:spPr>
        <a:xfrm>
          <a:off x="1816744" y="1320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114952</xdr:rowOff>
    </xdr:from>
    <xdr:ext cx="405111" cy="259045"/>
    <xdr:sp macro="" textlink="">
      <xdr:nvSpPr>
        <xdr:cNvPr id="318" name="n_4mainValue【福祉施設】&#10;有形固定資産減価償却率">
          <a:extLst>
            <a:ext uri="{FF2B5EF4-FFF2-40B4-BE49-F238E27FC236}">
              <a16:creationId xmlns:a16="http://schemas.microsoft.com/office/drawing/2014/main" id="{9137FDDD-C5B4-40D9-9638-F3980352D1F8}"/>
            </a:ext>
          </a:extLst>
        </xdr:cNvPr>
        <xdr:cNvSpPr txBox="1"/>
      </xdr:nvSpPr>
      <xdr:spPr>
        <a:xfrm>
          <a:off x="927744" y="1314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1BF46EBA-5694-4619-AE93-2AAD25A9AE8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EB33AB02-B276-4A60-B1D8-EBAE0B70121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BE9FB58C-0312-462A-92DA-8762C10174B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874BC635-8093-481F-9BA2-64F3F97FF93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DBAF6551-ACAF-4D62-806E-7BF127A3227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A193A4EB-943D-400B-9AE5-ACC7A72FBF0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492B6FA2-2F11-4552-A1C0-7518298AC4C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792B4C85-0DA9-45CB-984F-C586B2D0C9C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10DBBA09-0E54-411B-B04A-4FB00ED6B6B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7E8AD24C-062F-494E-854F-194A786676C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AEF00843-ECAF-4997-B5E8-827C19C62C6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14A508D2-130B-49A8-8B00-209FBB5DE40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1A638D99-4CBB-437D-8538-5ED11AFC034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44B3EB4A-EA16-41E9-894A-66E69C0B0FD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581D21DA-3B84-401C-88B1-0273D1EFD5E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12ACFCA1-72F1-450E-B50B-65EE2D3AE6F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2680ECAC-4DB6-436B-B490-A7BFC19AEDE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F838674D-FF1A-4FA0-A6DD-1FDA6278C06C}"/>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0FF2E40-A48B-45DF-8F2B-0D946260164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433E79AD-95EF-43D0-A334-A5F796F2074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2A8BBA0-0F74-4969-8EB7-B1312CC8763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9274D709-316F-4CBE-8D00-A0CDF195EAD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957C56FE-7B14-454C-938E-7B758D699CF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342" name="直線コネクタ 341">
          <a:extLst>
            <a:ext uri="{FF2B5EF4-FFF2-40B4-BE49-F238E27FC236}">
              <a16:creationId xmlns:a16="http://schemas.microsoft.com/office/drawing/2014/main" id="{7524512C-384E-4289-8099-0A9EABA24A16}"/>
            </a:ext>
          </a:extLst>
        </xdr:cNvPr>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3" name="【福祉施設】&#10;一人当たり面積最小値テキスト">
          <a:extLst>
            <a:ext uri="{FF2B5EF4-FFF2-40B4-BE49-F238E27FC236}">
              <a16:creationId xmlns:a16="http://schemas.microsoft.com/office/drawing/2014/main" id="{DC94CDC7-6A72-4BE2-8F21-143AB1D1AFCE}"/>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4" name="直線コネクタ 343">
          <a:extLst>
            <a:ext uri="{FF2B5EF4-FFF2-40B4-BE49-F238E27FC236}">
              <a16:creationId xmlns:a16="http://schemas.microsoft.com/office/drawing/2014/main" id="{7701DCCD-0BD5-4DA9-B2A0-A3CDA3A4DC11}"/>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345" name="【福祉施設】&#10;一人当たり面積最大値テキスト">
          <a:extLst>
            <a:ext uri="{FF2B5EF4-FFF2-40B4-BE49-F238E27FC236}">
              <a16:creationId xmlns:a16="http://schemas.microsoft.com/office/drawing/2014/main" id="{1F2FF573-F2EB-4B4D-99D9-CE934E693D25}"/>
            </a:ext>
          </a:extLst>
        </xdr:cNvPr>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346" name="直線コネクタ 345">
          <a:extLst>
            <a:ext uri="{FF2B5EF4-FFF2-40B4-BE49-F238E27FC236}">
              <a16:creationId xmlns:a16="http://schemas.microsoft.com/office/drawing/2014/main" id="{A4505EB6-A289-42FE-BE9C-255F7726BFD3}"/>
            </a:ext>
          </a:extLst>
        </xdr:cNvPr>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6494</xdr:rowOff>
    </xdr:from>
    <xdr:ext cx="469744" cy="259045"/>
    <xdr:sp macro="" textlink="">
      <xdr:nvSpPr>
        <xdr:cNvPr id="347" name="【福祉施設】&#10;一人当たり面積平均値テキスト">
          <a:extLst>
            <a:ext uri="{FF2B5EF4-FFF2-40B4-BE49-F238E27FC236}">
              <a16:creationId xmlns:a16="http://schemas.microsoft.com/office/drawing/2014/main" id="{03AFC677-9CB1-4ECF-ADB4-780975760717}"/>
            </a:ext>
          </a:extLst>
        </xdr:cNvPr>
        <xdr:cNvSpPr txBox="1"/>
      </xdr:nvSpPr>
      <xdr:spPr>
        <a:xfrm>
          <a:off x="10515600" y="14579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348" name="フローチャート: 判断 347">
          <a:extLst>
            <a:ext uri="{FF2B5EF4-FFF2-40B4-BE49-F238E27FC236}">
              <a16:creationId xmlns:a16="http://schemas.microsoft.com/office/drawing/2014/main" id="{03CF6371-3ABE-493D-887D-C2588F6895D4}"/>
            </a:ext>
          </a:extLst>
        </xdr:cNvPr>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349" name="フローチャート: 判断 348">
          <a:extLst>
            <a:ext uri="{FF2B5EF4-FFF2-40B4-BE49-F238E27FC236}">
              <a16:creationId xmlns:a16="http://schemas.microsoft.com/office/drawing/2014/main" id="{B80D18D9-4131-4327-998B-4350F9D3B669}"/>
            </a:ext>
          </a:extLst>
        </xdr:cNvPr>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350" name="フローチャート: 判断 349">
          <a:extLst>
            <a:ext uri="{FF2B5EF4-FFF2-40B4-BE49-F238E27FC236}">
              <a16:creationId xmlns:a16="http://schemas.microsoft.com/office/drawing/2014/main" id="{AAD940CE-A879-4CD1-AC85-93088FC23D8D}"/>
            </a:ext>
          </a:extLst>
        </xdr:cNvPr>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351" name="フローチャート: 判断 350">
          <a:extLst>
            <a:ext uri="{FF2B5EF4-FFF2-40B4-BE49-F238E27FC236}">
              <a16:creationId xmlns:a16="http://schemas.microsoft.com/office/drawing/2014/main" id="{AB3F9067-9DF0-44DE-95DD-A4AAA200B4BE}"/>
            </a:ext>
          </a:extLst>
        </xdr:cNvPr>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352" name="フローチャート: 判断 351">
          <a:extLst>
            <a:ext uri="{FF2B5EF4-FFF2-40B4-BE49-F238E27FC236}">
              <a16:creationId xmlns:a16="http://schemas.microsoft.com/office/drawing/2014/main" id="{59DAE92F-A6AA-4A07-9B5C-399795F85EA7}"/>
            </a:ext>
          </a:extLst>
        </xdr:cNvPr>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55DA9CA-E7A5-40FB-A13D-BE56EF6E139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2354AD2-2309-4D78-A221-734FFA757CC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25ED1C3-2985-4425-A3D9-1E2D5BFFA45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69B5E0D-3F3B-4A22-A646-24737E0A05A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2483E86-C625-4A39-8140-9F57CD24225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119507</xdr:rowOff>
    </xdr:from>
    <xdr:to>
      <xdr:col>55</xdr:col>
      <xdr:colOff>50800</xdr:colOff>
      <xdr:row>79</xdr:row>
      <xdr:rowOff>49657</xdr:rowOff>
    </xdr:to>
    <xdr:sp macro="" textlink="">
      <xdr:nvSpPr>
        <xdr:cNvPr id="358" name="楕円 357">
          <a:extLst>
            <a:ext uri="{FF2B5EF4-FFF2-40B4-BE49-F238E27FC236}">
              <a16:creationId xmlns:a16="http://schemas.microsoft.com/office/drawing/2014/main" id="{0D8B52E7-4EC6-4E2A-A6DE-10E7B0775C66}"/>
            </a:ext>
          </a:extLst>
        </xdr:cNvPr>
        <xdr:cNvSpPr/>
      </xdr:nvSpPr>
      <xdr:spPr>
        <a:xfrm>
          <a:off x="10426700" y="1349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72534</xdr:rowOff>
    </xdr:from>
    <xdr:ext cx="469744" cy="259045"/>
    <xdr:sp macro="" textlink="">
      <xdr:nvSpPr>
        <xdr:cNvPr id="359" name="【福祉施設】&#10;一人当たり面積該当値テキスト">
          <a:extLst>
            <a:ext uri="{FF2B5EF4-FFF2-40B4-BE49-F238E27FC236}">
              <a16:creationId xmlns:a16="http://schemas.microsoft.com/office/drawing/2014/main" id="{C5F7F02E-1B3A-40AF-961F-630BE24A7AFB}"/>
            </a:ext>
          </a:extLst>
        </xdr:cNvPr>
        <xdr:cNvSpPr txBox="1"/>
      </xdr:nvSpPr>
      <xdr:spPr>
        <a:xfrm>
          <a:off x="10515600" y="13445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156845</xdr:rowOff>
    </xdr:from>
    <xdr:to>
      <xdr:col>50</xdr:col>
      <xdr:colOff>165100</xdr:colOff>
      <xdr:row>79</xdr:row>
      <xdr:rowOff>86995</xdr:rowOff>
    </xdr:to>
    <xdr:sp macro="" textlink="">
      <xdr:nvSpPr>
        <xdr:cNvPr id="360" name="楕円 359">
          <a:extLst>
            <a:ext uri="{FF2B5EF4-FFF2-40B4-BE49-F238E27FC236}">
              <a16:creationId xmlns:a16="http://schemas.microsoft.com/office/drawing/2014/main" id="{1BD3E6AE-9FCB-4D52-82CB-44EAD71D7576}"/>
            </a:ext>
          </a:extLst>
        </xdr:cNvPr>
        <xdr:cNvSpPr/>
      </xdr:nvSpPr>
      <xdr:spPr>
        <a:xfrm>
          <a:off x="9588500" y="1352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170307</xdr:rowOff>
    </xdr:from>
    <xdr:to>
      <xdr:col>55</xdr:col>
      <xdr:colOff>0</xdr:colOff>
      <xdr:row>79</xdr:row>
      <xdr:rowOff>36195</xdr:rowOff>
    </xdr:to>
    <xdr:cxnSp macro="">
      <xdr:nvCxnSpPr>
        <xdr:cNvPr id="361" name="直線コネクタ 360">
          <a:extLst>
            <a:ext uri="{FF2B5EF4-FFF2-40B4-BE49-F238E27FC236}">
              <a16:creationId xmlns:a16="http://schemas.microsoft.com/office/drawing/2014/main" id="{83C29D16-BE6F-433D-BF78-7D8432141DB2}"/>
            </a:ext>
          </a:extLst>
        </xdr:cNvPr>
        <xdr:cNvCxnSpPr/>
      </xdr:nvCxnSpPr>
      <xdr:spPr>
        <a:xfrm flipV="1">
          <a:off x="9639300" y="13543407"/>
          <a:ext cx="8382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26163</xdr:rowOff>
    </xdr:from>
    <xdr:to>
      <xdr:col>46</xdr:col>
      <xdr:colOff>38100</xdr:colOff>
      <xdr:row>79</xdr:row>
      <xdr:rowOff>127763</xdr:rowOff>
    </xdr:to>
    <xdr:sp macro="" textlink="">
      <xdr:nvSpPr>
        <xdr:cNvPr id="362" name="楕円 361">
          <a:extLst>
            <a:ext uri="{FF2B5EF4-FFF2-40B4-BE49-F238E27FC236}">
              <a16:creationId xmlns:a16="http://schemas.microsoft.com/office/drawing/2014/main" id="{6735F150-9307-4393-9FAE-2F0FD95DDEE8}"/>
            </a:ext>
          </a:extLst>
        </xdr:cNvPr>
        <xdr:cNvSpPr/>
      </xdr:nvSpPr>
      <xdr:spPr>
        <a:xfrm>
          <a:off x="8699500" y="1357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36195</xdr:rowOff>
    </xdr:from>
    <xdr:to>
      <xdr:col>50</xdr:col>
      <xdr:colOff>114300</xdr:colOff>
      <xdr:row>79</xdr:row>
      <xdr:rowOff>76963</xdr:rowOff>
    </xdr:to>
    <xdr:cxnSp macro="">
      <xdr:nvCxnSpPr>
        <xdr:cNvPr id="363" name="直線コネクタ 362">
          <a:extLst>
            <a:ext uri="{FF2B5EF4-FFF2-40B4-BE49-F238E27FC236}">
              <a16:creationId xmlns:a16="http://schemas.microsoft.com/office/drawing/2014/main" id="{9E43AC0B-FED6-4E64-AC32-F12872EE07AA}"/>
            </a:ext>
          </a:extLst>
        </xdr:cNvPr>
        <xdr:cNvCxnSpPr/>
      </xdr:nvCxnSpPr>
      <xdr:spPr>
        <a:xfrm flipV="1">
          <a:off x="8750300" y="13580745"/>
          <a:ext cx="889000" cy="4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63881</xdr:rowOff>
    </xdr:from>
    <xdr:to>
      <xdr:col>41</xdr:col>
      <xdr:colOff>101600</xdr:colOff>
      <xdr:row>79</xdr:row>
      <xdr:rowOff>165481</xdr:rowOff>
    </xdr:to>
    <xdr:sp macro="" textlink="">
      <xdr:nvSpPr>
        <xdr:cNvPr id="364" name="楕円 363">
          <a:extLst>
            <a:ext uri="{FF2B5EF4-FFF2-40B4-BE49-F238E27FC236}">
              <a16:creationId xmlns:a16="http://schemas.microsoft.com/office/drawing/2014/main" id="{D736F451-F3A8-4145-A2B1-889A7F35E00D}"/>
            </a:ext>
          </a:extLst>
        </xdr:cNvPr>
        <xdr:cNvSpPr/>
      </xdr:nvSpPr>
      <xdr:spPr>
        <a:xfrm>
          <a:off x="7810500" y="1360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76963</xdr:rowOff>
    </xdr:from>
    <xdr:to>
      <xdr:col>45</xdr:col>
      <xdr:colOff>177800</xdr:colOff>
      <xdr:row>79</xdr:row>
      <xdr:rowOff>114681</xdr:rowOff>
    </xdr:to>
    <xdr:cxnSp macro="">
      <xdr:nvCxnSpPr>
        <xdr:cNvPr id="365" name="直線コネクタ 364">
          <a:extLst>
            <a:ext uri="{FF2B5EF4-FFF2-40B4-BE49-F238E27FC236}">
              <a16:creationId xmlns:a16="http://schemas.microsoft.com/office/drawing/2014/main" id="{1A33680D-8FCE-40C5-B78D-0B1A8A4505C8}"/>
            </a:ext>
          </a:extLst>
        </xdr:cNvPr>
        <xdr:cNvCxnSpPr/>
      </xdr:nvCxnSpPr>
      <xdr:spPr>
        <a:xfrm flipV="1">
          <a:off x="7861300" y="13621513"/>
          <a:ext cx="889000" cy="37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89408</xdr:rowOff>
    </xdr:from>
    <xdr:to>
      <xdr:col>36</xdr:col>
      <xdr:colOff>165100</xdr:colOff>
      <xdr:row>80</xdr:row>
      <xdr:rowOff>19558</xdr:rowOff>
    </xdr:to>
    <xdr:sp macro="" textlink="">
      <xdr:nvSpPr>
        <xdr:cNvPr id="366" name="楕円 365">
          <a:extLst>
            <a:ext uri="{FF2B5EF4-FFF2-40B4-BE49-F238E27FC236}">
              <a16:creationId xmlns:a16="http://schemas.microsoft.com/office/drawing/2014/main" id="{7A05C33A-2F93-432C-A268-C28627E91496}"/>
            </a:ext>
          </a:extLst>
        </xdr:cNvPr>
        <xdr:cNvSpPr/>
      </xdr:nvSpPr>
      <xdr:spPr>
        <a:xfrm>
          <a:off x="6921500" y="1363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114681</xdr:rowOff>
    </xdr:from>
    <xdr:to>
      <xdr:col>41</xdr:col>
      <xdr:colOff>50800</xdr:colOff>
      <xdr:row>79</xdr:row>
      <xdr:rowOff>140208</xdr:rowOff>
    </xdr:to>
    <xdr:cxnSp macro="">
      <xdr:nvCxnSpPr>
        <xdr:cNvPr id="367" name="直線コネクタ 366">
          <a:extLst>
            <a:ext uri="{FF2B5EF4-FFF2-40B4-BE49-F238E27FC236}">
              <a16:creationId xmlns:a16="http://schemas.microsoft.com/office/drawing/2014/main" id="{7C7EEF5B-93DA-4532-A35C-28B7E2199714}"/>
            </a:ext>
          </a:extLst>
        </xdr:cNvPr>
        <xdr:cNvCxnSpPr/>
      </xdr:nvCxnSpPr>
      <xdr:spPr>
        <a:xfrm flipV="1">
          <a:off x="6972300" y="13659231"/>
          <a:ext cx="8890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126509</xdr:rowOff>
    </xdr:from>
    <xdr:ext cx="469744" cy="259045"/>
    <xdr:sp macro="" textlink="">
      <xdr:nvSpPr>
        <xdr:cNvPr id="368" name="n_1aveValue【福祉施設】&#10;一人当たり面積">
          <a:extLst>
            <a:ext uri="{FF2B5EF4-FFF2-40B4-BE49-F238E27FC236}">
              <a16:creationId xmlns:a16="http://schemas.microsoft.com/office/drawing/2014/main" id="{290F8F9C-F919-4503-946D-D0C122BA7A9B}"/>
            </a:ext>
          </a:extLst>
        </xdr:cNvPr>
        <xdr:cNvSpPr txBox="1"/>
      </xdr:nvSpPr>
      <xdr:spPr>
        <a:xfrm>
          <a:off x="9391727" y="1469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151655</xdr:rowOff>
    </xdr:from>
    <xdr:ext cx="469744" cy="259045"/>
    <xdr:sp macro="" textlink="">
      <xdr:nvSpPr>
        <xdr:cNvPr id="369" name="n_2aveValue【福祉施設】&#10;一人当たり面積">
          <a:extLst>
            <a:ext uri="{FF2B5EF4-FFF2-40B4-BE49-F238E27FC236}">
              <a16:creationId xmlns:a16="http://schemas.microsoft.com/office/drawing/2014/main" id="{324137EF-FCA9-43CC-A45E-24BA73E16437}"/>
            </a:ext>
          </a:extLst>
        </xdr:cNvPr>
        <xdr:cNvSpPr txBox="1"/>
      </xdr:nvSpPr>
      <xdr:spPr>
        <a:xfrm>
          <a:off x="8515427" y="14724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xdr:rowOff>
    </xdr:from>
    <xdr:ext cx="469744" cy="259045"/>
    <xdr:sp macro="" textlink="">
      <xdr:nvSpPr>
        <xdr:cNvPr id="370" name="n_3aveValue【福祉施設】&#10;一人当たり面積">
          <a:extLst>
            <a:ext uri="{FF2B5EF4-FFF2-40B4-BE49-F238E27FC236}">
              <a16:creationId xmlns:a16="http://schemas.microsoft.com/office/drawing/2014/main" id="{A3FDA18B-0760-4977-B846-DAA6085BF4F7}"/>
            </a:ext>
          </a:extLst>
        </xdr:cNvPr>
        <xdr:cNvSpPr txBox="1"/>
      </xdr:nvSpPr>
      <xdr:spPr>
        <a:xfrm>
          <a:off x="7626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11447</xdr:rowOff>
    </xdr:from>
    <xdr:ext cx="469744" cy="259045"/>
    <xdr:sp macro="" textlink="">
      <xdr:nvSpPr>
        <xdr:cNvPr id="371" name="n_4aveValue【福祉施設】&#10;一人当たり面積">
          <a:extLst>
            <a:ext uri="{FF2B5EF4-FFF2-40B4-BE49-F238E27FC236}">
              <a16:creationId xmlns:a16="http://schemas.microsoft.com/office/drawing/2014/main" id="{B35CA526-BF72-403F-BBBA-3DAC1FC19C60}"/>
            </a:ext>
          </a:extLst>
        </xdr:cNvPr>
        <xdr:cNvSpPr txBox="1"/>
      </xdr:nvSpPr>
      <xdr:spPr>
        <a:xfrm>
          <a:off x="6737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103522</xdr:rowOff>
    </xdr:from>
    <xdr:ext cx="469744" cy="259045"/>
    <xdr:sp macro="" textlink="">
      <xdr:nvSpPr>
        <xdr:cNvPr id="372" name="n_1mainValue【福祉施設】&#10;一人当たり面積">
          <a:extLst>
            <a:ext uri="{FF2B5EF4-FFF2-40B4-BE49-F238E27FC236}">
              <a16:creationId xmlns:a16="http://schemas.microsoft.com/office/drawing/2014/main" id="{E93229A8-874D-46A5-8A81-62D80F2C55BB}"/>
            </a:ext>
          </a:extLst>
        </xdr:cNvPr>
        <xdr:cNvSpPr txBox="1"/>
      </xdr:nvSpPr>
      <xdr:spPr>
        <a:xfrm>
          <a:off x="9391727" y="1330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144290</xdr:rowOff>
    </xdr:from>
    <xdr:ext cx="469744" cy="259045"/>
    <xdr:sp macro="" textlink="">
      <xdr:nvSpPr>
        <xdr:cNvPr id="373" name="n_2mainValue【福祉施設】&#10;一人当たり面積">
          <a:extLst>
            <a:ext uri="{FF2B5EF4-FFF2-40B4-BE49-F238E27FC236}">
              <a16:creationId xmlns:a16="http://schemas.microsoft.com/office/drawing/2014/main" id="{BFA878DC-2A9B-43BE-82A4-FDE57F22F47F}"/>
            </a:ext>
          </a:extLst>
        </xdr:cNvPr>
        <xdr:cNvSpPr txBox="1"/>
      </xdr:nvSpPr>
      <xdr:spPr>
        <a:xfrm>
          <a:off x="8515427" y="1334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10558</xdr:rowOff>
    </xdr:from>
    <xdr:ext cx="469744" cy="259045"/>
    <xdr:sp macro="" textlink="">
      <xdr:nvSpPr>
        <xdr:cNvPr id="374" name="n_3mainValue【福祉施設】&#10;一人当たり面積">
          <a:extLst>
            <a:ext uri="{FF2B5EF4-FFF2-40B4-BE49-F238E27FC236}">
              <a16:creationId xmlns:a16="http://schemas.microsoft.com/office/drawing/2014/main" id="{E5D55C40-8821-4226-8609-79DF4EE713F8}"/>
            </a:ext>
          </a:extLst>
        </xdr:cNvPr>
        <xdr:cNvSpPr txBox="1"/>
      </xdr:nvSpPr>
      <xdr:spPr>
        <a:xfrm>
          <a:off x="7626427" y="1338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36085</xdr:rowOff>
    </xdr:from>
    <xdr:ext cx="469744" cy="259045"/>
    <xdr:sp macro="" textlink="">
      <xdr:nvSpPr>
        <xdr:cNvPr id="375" name="n_4mainValue【福祉施設】&#10;一人当たり面積">
          <a:extLst>
            <a:ext uri="{FF2B5EF4-FFF2-40B4-BE49-F238E27FC236}">
              <a16:creationId xmlns:a16="http://schemas.microsoft.com/office/drawing/2014/main" id="{E62C823A-0D05-4855-84BA-F391156B3031}"/>
            </a:ext>
          </a:extLst>
        </xdr:cNvPr>
        <xdr:cNvSpPr txBox="1"/>
      </xdr:nvSpPr>
      <xdr:spPr>
        <a:xfrm>
          <a:off x="6737427" y="1340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95835A3-472B-4D4A-AD04-B538F146779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1CDAE8ED-94BD-4AD0-8A4E-B2699BA7141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EBE72B8D-2ECC-4DA3-BC5B-557343CABC3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45F76EB-4BC7-44BF-AC97-B1267404795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8DF0C07-0138-4937-AFF7-47D5D090CF6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E1C9B3DD-F8C7-4EE7-B78B-52BBCCA6E7E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2E6A67A8-5073-4681-9757-431FB529A71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BB7332AD-2537-488F-8C73-2F7D0828912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A7C55F96-477F-471D-832E-27DDDC967B7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A19F7AD0-2025-4169-8403-59F1667A535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5D27B351-201C-4C22-B7DD-D61C3B780FC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A3D30714-24FA-4C6A-BD59-B788265C6A4E}"/>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943AD71A-2934-4247-B794-3AF78AB4A77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FDE18A68-6FB1-42F3-BD84-1F49143B524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8607CC26-55D4-492F-B124-EE81620436D7}"/>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A95DFFDD-C5BC-4DA0-955C-2651B613DE5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89B9C375-DCC6-45F8-A9EE-D72F3351F0DF}"/>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87D1437-F1BB-4608-A805-DC03B4DCA0A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ADD12781-5C58-4E86-A6E4-058D2F3BB34D}"/>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3BF4CFCF-4269-40E1-93D4-2B6CE097AD2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5868C524-C0E4-4E48-9484-CA435F4285C8}"/>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D1B79867-F47A-49ED-B479-2E5BF1C58DF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D839D711-02DE-4BCF-8485-29A0060AB163}"/>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BAABB57A-9655-4C28-AE4B-2ADF786C47F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B964D9AD-70B3-4C9F-AC93-4BE68127F04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166007</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9CA92AD9-FD00-44DE-A882-8A06AA1610E3}"/>
            </a:ext>
          </a:extLst>
        </xdr:cNvPr>
        <xdr:cNvCxnSpPr/>
      </xdr:nvCxnSpPr>
      <xdr:spPr>
        <a:xfrm flipV="1">
          <a:off x="4634865" y="17139557"/>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C862722-3A28-4A22-B379-7C0855361069}"/>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4662EB1F-6095-4517-B24A-F79690FCCEE9}"/>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112684</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13CA941C-A206-4718-9FDF-B3ADBD3C5834}"/>
            </a:ext>
          </a:extLst>
        </xdr:cNvPr>
        <xdr:cNvSpPr txBox="1"/>
      </xdr:nvSpPr>
      <xdr:spPr>
        <a:xfrm>
          <a:off x="4673600" y="1691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166007</xdr:rowOff>
    </xdr:from>
    <xdr:to>
      <xdr:col>24</xdr:col>
      <xdr:colOff>152400</xdr:colOff>
      <xdr:row>99</xdr:row>
      <xdr:rowOff>166007</xdr:rowOff>
    </xdr:to>
    <xdr:cxnSp macro="">
      <xdr:nvCxnSpPr>
        <xdr:cNvPr id="405" name="直線コネクタ 404">
          <a:extLst>
            <a:ext uri="{FF2B5EF4-FFF2-40B4-BE49-F238E27FC236}">
              <a16:creationId xmlns:a16="http://schemas.microsoft.com/office/drawing/2014/main" id="{7818BE12-4358-40F9-B4EC-5780B31EAEC7}"/>
            </a:ext>
          </a:extLst>
        </xdr:cNvPr>
        <xdr:cNvCxnSpPr/>
      </xdr:nvCxnSpPr>
      <xdr:spPr>
        <a:xfrm>
          <a:off x="4546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10721</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B2ECB932-3AEF-424D-BFFD-9726D57B78BA}"/>
            </a:ext>
          </a:extLst>
        </xdr:cNvPr>
        <xdr:cNvSpPr txBox="1"/>
      </xdr:nvSpPr>
      <xdr:spPr>
        <a:xfrm>
          <a:off x="4673600" y="17841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407" name="フローチャート: 判断 406">
          <a:extLst>
            <a:ext uri="{FF2B5EF4-FFF2-40B4-BE49-F238E27FC236}">
              <a16:creationId xmlns:a16="http://schemas.microsoft.com/office/drawing/2014/main" id="{8D5A7FA7-055F-46C7-BDAA-BB0A984AA87E}"/>
            </a:ext>
          </a:extLst>
        </xdr:cNvPr>
        <xdr:cNvSpPr/>
      </xdr:nvSpPr>
      <xdr:spPr>
        <a:xfrm>
          <a:off x="45847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33564</xdr:rowOff>
    </xdr:from>
    <xdr:to>
      <xdr:col>20</xdr:col>
      <xdr:colOff>38100</xdr:colOff>
      <xdr:row>105</xdr:row>
      <xdr:rowOff>135164</xdr:rowOff>
    </xdr:to>
    <xdr:sp macro="" textlink="">
      <xdr:nvSpPr>
        <xdr:cNvPr id="408" name="フローチャート: 判断 407">
          <a:extLst>
            <a:ext uri="{FF2B5EF4-FFF2-40B4-BE49-F238E27FC236}">
              <a16:creationId xmlns:a16="http://schemas.microsoft.com/office/drawing/2014/main" id="{A413D2B8-9C11-47AB-ABE6-6C834F556C7D}"/>
            </a:ext>
          </a:extLst>
        </xdr:cNvPr>
        <xdr:cNvSpPr/>
      </xdr:nvSpPr>
      <xdr:spPr>
        <a:xfrm>
          <a:off x="37465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409" name="フローチャート: 判断 408">
          <a:extLst>
            <a:ext uri="{FF2B5EF4-FFF2-40B4-BE49-F238E27FC236}">
              <a16:creationId xmlns:a16="http://schemas.microsoft.com/office/drawing/2014/main" id="{917130F9-8B1C-4AB9-A94C-A81D43AC6E47}"/>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100512</xdr:rowOff>
    </xdr:from>
    <xdr:to>
      <xdr:col>10</xdr:col>
      <xdr:colOff>165100</xdr:colOff>
      <xdr:row>106</xdr:row>
      <xdr:rowOff>30662</xdr:rowOff>
    </xdr:to>
    <xdr:sp macro="" textlink="">
      <xdr:nvSpPr>
        <xdr:cNvPr id="410" name="フローチャート: 判断 409">
          <a:extLst>
            <a:ext uri="{FF2B5EF4-FFF2-40B4-BE49-F238E27FC236}">
              <a16:creationId xmlns:a16="http://schemas.microsoft.com/office/drawing/2014/main" id="{1201C2D3-19BA-4C28-83ED-BF067A1700B5}"/>
            </a:ext>
          </a:extLst>
        </xdr:cNvPr>
        <xdr:cNvSpPr/>
      </xdr:nvSpPr>
      <xdr:spPr>
        <a:xfrm>
          <a:off x="1968500" y="1810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411" name="フローチャート: 判断 410">
          <a:extLst>
            <a:ext uri="{FF2B5EF4-FFF2-40B4-BE49-F238E27FC236}">
              <a16:creationId xmlns:a16="http://schemas.microsoft.com/office/drawing/2014/main" id="{3ADB3C80-CA61-4B3C-B05D-1D019391AF06}"/>
            </a:ext>
          </a:extLst>
        </xdr:cNvPr>
        <xdr:cNvSpPr/>
      </xdr:nvSpPr>
      <xdr:spPr>
        <a:xfrm>
          <a:off x="1079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659B251-88B1-4C7A-8626-D333F15B895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F31B00E6-ACFB-4DA6-AB4F-37ECD312019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74B47A3-9706-4B08-AAE4-B55F93A9831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51A5C13-5392-49CA-BFB2-99388CF529A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F2F0FDC-4990-4A33-857F-3221E4AE25E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43362</xdr:rowOff>
    </xdr:from>
    <xdr:to>
      <xdr:col>24</xdr:col>
      <xdr:colOff>114300</xdr:colOff>
      <xdr:row>108</xdr:row>
      <xdr:rowOff>144962</xdr:rowOff>
    </xdr:to>
    <xdr:sp macro="" textlink="">
      <xdr:nvSpPr>
        <xdr:cNvPr id="417" name="楕円 416">
          <a:extLst>
            <a:ext uri="{FF2B5EF4-FFF2-40B4-BE49-F238E27FC236}">
              <a16:creationId xmlns:a16="http://schemas.microsoft.com/office/drawing/2014/main" id="{A0956C0F-186E-4ACC-8358-50BCA5CA0207}"/>
            </a:ext>
          </a:extLst>
        </xdr:cNvPr>
        <xdr:cNvSpPr/>
      </xdr:nvSpPr>
      <xdr:spPr>
        <a:xfrm>
          <a:off x="4584700" y="1855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129739</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743B0096-4097-490A-A37D-68BDA39328F7}"/>
            </a:ext>
          </a:extLst>
        </xdr:cNvPr>
        <xdr:cNvSpPr txBox="1"/>
      </xdr:nvSpPr>
      <xdr:spPr>
        <a:xfrm>
          <a:off x="4673600" y="18474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59689</xdr:rowOff>
    </xdr:from>
    <xdr:to>
      <xdr:col>20</xdr:col>
      <xdr:colOff>38100</xdr:colOff>
      <xdr:row>108</xdr:row>
      <xdr:rowOff>161289</xdr:rowOff>
    </xdr:to>
    <xdr:sp macro="" textlink="">
      <xdr:nvSpPr>
        <xdr:cNvPr id="419" name="楕円 418">
          <a:extLst>
            <a:ext uri="{FF2B5EF4-FFF2-40B4-BE49-F238E27FC236}">
              <a16:creationId xmlns:a16="http://schemas.microsoft.com/office/drawing/2014/main" id="{9320D414-A1A4-414D-9D7D-8DBE420E0235}"/>
            </a:ext>
          </a:extLst>
        </xdr:cNvPr>
        <xdr:cNvSpPr/>
      </xdr:nvSpPr>
      <xdr:spPr>
        <a:xfrm>
          <a:off x="37465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94162</xdr:rowOff>
    </xdr:from>
    <xdr:to>
      <xdr:col>24</xdr:col>
      <xdr:colOff>63500</xdr:colOff>
      <xdr:row>108</xdr:row>
      <xdr:rowOff>110489</xdr:rowOff>
    </xdr:to>
    <xdr:cxnSp macro="">
      <xdr:nvCxnSpPr>
        <xdr:cNvPr id="420" name="直線コネクタ 419">
          <a:extLst>
            <a:ext uri="{FF2B5EF4-FFF2-40B4-BE49-F238E27FC236}">
              <a16:creationId xmlns:a16="http://schemas.microsoft.com/office/drawing/2014/main" id="{C95F7962-E528-4F17-A10C-62E7A24E0838}"/>
            </a:ext>
          </a:extLst>
        </xdr:cNvPr>
        <xdr:cNvCxnSpPr/>
      </xdr:nvCxnSpPr>
      <xdr:spPr>
        <a:xfrm flipV="1">
          <a:off x="3797300" y="18610762"/>
          <a:ext cx="8382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51526</xdr:rowOff>
    </xdr:from>
    <xdr:to>
      <xdr:col>15</xdr:col>
      <xdr:colOff>101600</xdr:colOff>
      <xdr:row>108</xdr:row>
      <xdr:rowOff>153126</xdr:rowOff>
    </xdr:to>
    <xdr:sp macro="" textlink="">
      <xdr:nvSpPr>
        <xdr:cNvPr id="421" name="楕円 420">
          <a:extLst>
            <a:ext uri="{FF2B5EF4-FFF2-40B4-BE49-F238E27FC236}">
              <a16:creationId xmlns:a16="http://schemas.microsoft.com/office/drawing/2014/main" id="{0E4BD6AB-A750-4C9C-B989-CEE9EC7EAC71}"/>
            </a:ext>
          </a:extLst>
        </xdr:cNvPr>
        <xdr:cNvSpPr/>
      </xdr:nvSpPr>
      <xdr:spPr>
        <a:xfrm>
          <a:off x="2857500" y="1856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102326</xdr:rowOff>
    </xdr:from>
    <xdr:to>
      <xdr:col>19</xdr:col>
      <xdr:colOff>177800</xdr:colOff>
      <xdr:row>108</xdr:row>
      <xdr:rowOff>110489</xdr:rowOff>
    </xdr:to>
    <xdr:cxnSp macro="">
      <xdr:nvCxnSpPr>
        <xdr:cNvPr id="422" name="直線コネクタ 421">
          <a:extLst>
            <a:ext uri="{FF2B5EF4-FFF2-40B4-BE49-F238E27FC236}">
              <a16:creationId xmlns:a16="http://schemas.microsoft.com/office/drawing/2014/main" id="{D00AC588-D9CB-4601-8D1E-9D04E699323C}"/>
            </a:ext>
          </a:extLst>
        </xdr:cNvPr>
        <xdr:cNvCxnSpPr/>
      </xdr:nvCxnSpPr>
      <xdr:spPr>
        <a:xfrm>
          <a:off x="2908300" y="18618926"/>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80918</xdr:rowOff>
    </xdr:from>
    <xdr:to>
      <xdr:col>10</xdr:col>
      <xdr:colOff>165100</xdr:colOff>
      <xdr:row>109</xdr:row>
      <xdr:rowOff>11068</xdr:rowOff>
    </xdr:to>
    <xdr:sp macro="" textlink="">
      <xdr:nvSpPr>
        <xdr:cNvPr id="423" name="楕円 422">
          <a:extLst>
            <a:ext uri="{FF2B5EF4-FFF2-40B4-BE49-F238E27FC236}">
              <a16:creationId xmlns:a16="http://schemas.microsoft.com/office/drawing/2014/main" id="{A420EC2F-E708-4CB9-9F84-1FAE10F6307B}"/>
            </a:ext>
          </a:extLst>
        </xdr:cNvPr>
        <xdr:cNvSpPr/>
      </xdr:nvSpPr>
      <xdr:spPr>
        <a:xfrm>
          <a:off x="1968500" y="1859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102326</xdr:rowOff>
    </xdr:from>
    <xdr:to>
      <xdr:col>15</xdr:col>
      <xdr:colOff>50800</xdr:colOff>
      <xdr:row>108</xdr:row>
      <xdr:rowOff>131718</xdr:rowOff>
    </xdr:to>
    <xdr:cxnSp macro="">
      <xdr:nvCxnSpPr>
        <xdr:cNvPr id="424" name="直線コネクタ 423">
          <a:extLst>
            <a:ext uri="{FF2B5EF4-FFF2-40B4-BE49-F238E27FC236}">
              <a16:creationId xmlns:a16="http://schemas.microsoft.com/office/drawing/2014/main" id="{74F15DD4-3526-47DF-A31A-458CCAA23398}"/>
            </a:ext>
          </a:extLst>
        </xdr:cNvPr>
        <xdr:cNvCxnSpPr/>
      </xdr:nvCxnSpPr>
      <xdr:spPr>
        <a:xfrm flipV="1">
          <a:off x="2019300" y="18618926"/>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77651</xdr:rowOff>
    </xdr:from>
    <xdr:to>
      <xdr:col>6</xdr:col>
      <xdr:colOff>38100</xdr:colOff>
      <xdr:row>109</xdr:row>
      <xdr:rowOff>7801</xdr:rowOff>
    </xdr:to>
    <xdr:sp macro="" textlink="">
      <xdr:nvSpPr>
        <xdr:cNvPr id="425" name="楕円 424">
          <a:extLst>
            <a:ext uri="{FF2B5EF4-FFF2-40B4-BE49-F238E27FC236}">
              <a16:creationId xmlns:a16="http://schemas.microsoft.com/office/drawing/2014/main" id="{15F1C202-2B18-4DAD-AE1A-D53AD238E46B}"/>
            </a:ext>
          </a:extLst>
        </xdr:cNvPr>
        <xdr:cNvSpPr/>
      </xdr:nvSpPr>
      <xdr:spPr>
        <a:xfrm>
          <a:off x="1079500" y="1859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128451</xdr:rowOff>
    </xdr:from>
    <xdr:to>
      <xdr:col>10</xdr:col>
      <xdr:colOff>114300</xdr:colOff>
      <xdr:row>108</xdr:row>
      <xdr:rowOff>131718</xdr:rowOff>
    </xdr:to>
    <xdr:cxnSp macro="">
      <xdr:nvCxnSpPr>
        <xdr:cNvPr id="426" name="直線コネクタ 425">
          <a:extLst>
            <a:ext uri="{FF2B5EF4-FFF2-40B4-BE49-F238E27FC236}">
              <a16:creationId xmlns:a16="http://schemas.microsoft.com/office/drawing/2014/main" id="{E7EE240B-3554-4661-ADD6-2A7A6B04209E}"/>
            </a:ext>
          </a:extLst>
        </xdr:cNvPr>
        <xdr:cNvCxnSpPr/>
      </xdr:nvCxnSpPr>
      <xdr:spPr>
        <a:xfrm>
          <a:off x="1130300" y="1864505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151691</xdr:rowOff>
    </xdr:from>
    <xdr:ext cx="405111" cy="259045"/>
    <xdr:sp macro="" textlink="">
      <xdr:nvSpPr>
        <xdr:cNvPr id="427" name="n_1aveValue【市民会館】&#10;有形固定資産減価償却率">
          <a:extLst>
            <a:ext uri="{FF2B5EF4-FFF2-40B4-BE49-F238E27FC236}">
              <a16:creationId xmlns:a16="http://schemas.microsoft.com/office/drawing/2014/main" id="{DA48198B-CD25-4399-8BA6-89427A42B53C}"/>
            </a:ext>
          </a:extLst>
        </xdr:cNvPr>
        <xdr:cNvSpPr txBox="1"/>
      </xdr:nvSpPr>
      <xdr:spPr>
        <a:xfrm>
          <a:off x="3582044" y="1781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428" name="n_2aveValue【市民会館】&#10;有形固定資産減価償却率">
          <a:extLst>
            <a:ext uri="{FF2B5EF4-FFF2-40B4-BE49-F238E27FC236}">
              <a16:creationId xmlns:a16="http://schemas.microsoft.com/office/drawing/2014/main" id="{6400825D-0FFF-4C8F-9297-953DB336B630}"/>
            </a:ext>
          </a:extLst>
        </xdr:cNvPr>
        <xdr:cNvSpPr txBox="1"/>
      </xdr:nvSpPr>
      <xdr:spPr>
        <a:xfrm>
          <a:off x="2705744" y="17913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47189</xdr:rowOff>
    </xdr:from>
    <xdr:ext cx="405111" cy="259045"/>
    <xdr:sp macro="" textlink="">
      <xdr:nvSpPr>
        <xdr:cNvPr id="429" name="n_3aveValue【市民会館】&#10;有形固定資産減価償却率">
          <a:extLst>
            <a:ext uri="{FF2B5EF4-FFF2-40B4-BE49-F238E27FC236}">
              <a16:creationId xmlns:a16="http://schemas.microsoft.com/office/drawing/2014/main" id="{CF5DC2C6-A369-4EBE-8A39-8F74ABFF574D}"/>
            </a:ext>
          </a:extLst>
        </xdr:cNvPr>
        <xdr:cNvSpPr txBox="1"/>
      </xdr:nvSpPr>
      <xdr:spPr>
        <a:xfrm>
          <a:off x="1816744" y="1787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169653</xdr:rowOff>
    </xdr:from>
    <xdr:ext cx="405111" cy="259045"/>
    <xdr:sp macro="" textlink="">
      <xdr:nvSpPr>
        <xdr:cNvPr id="430" name="n_4aveValue【市民会館】&#10;有形固定資産減価償却率">
          <a:extLst>
            <a:ext uri="{FF2B5EF4-FFF2-40B4-BE49-F238E27FC236}">
              <a16:creationId xmlns:a16="http://schemas.microsoft.com/office/drawing/2014/main" id="{95EFA45A-0CB3-4AA3-B8F8-D3178C1D52EE}"/>
            </a:ext>
          </a:extLst>
        </xdr:cNvPr>
        <xdr:cNvSpPr txBox="1"/>
      </xdr:nvSpPr>
      <xdr:spPr>
        <a:xfrm>
          <a:off x="927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152416</xdr:rowOff>
    </xdr:from>
    <xdr:ext cx="405111" cy="259045"/>
    <xdr:sp macro="" textlink="">
      <xdr:nvSpPr>
        <xdr:cNvPr id="431" name="n_1mainValue【市民会館】&#10;有形固定資産減価償却率">
          <a:extLst>
            <a:ext uri="{FF2B5EF4-FFF2-40B4-BE49-F238E27FC236}">
              <a16:creationId xmlns:a16="http://schemas.microsoft.com/office/drawing/2014/main" id="{2C6CC2AB-D864-4AE9-B0C5-62069992167E}"/>
            </a:ext>
          </a:extLst>
        </xdr:cNvPr>
        <xdr:cNvSpPr txBox="1"/>
      </xdr:nvSpPr>
      <xdr:spPr>
        <a:xfrm>
          <a:off x="3582044" y="186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144253</xdr:rowOff>
    </xdr:from>
    <xdr:ext cx="405111" cy="259045"/>
    <xdr:sp macro="" textlink="">
      <xdr:nvSpPr>
        <xdr:cNvPr id="432" name="n_2mainValue【市民会館】&#10;有形固定資産減価償却率">
          <a:extLst>
            <a:ext uri="{FF2B5EF4-FFF2-40B4-BE49-F238E27FC236}">
              <a16:creationId xmlns:a16="http://schemas.microsoft.com/office/drawing/2014/main" id="{837B0D9D-7EB6-41C8-A07B-A02B94D31D14}"/>
            </a:ext>
          </a:extLst>
        </xdr:cNvPr>
        <xdr:cNvSpPr txBox="1"/>
      </xdr:nvSpPr>
      <xdr:spPr>
        <a:xfrm>
          <a:off x="2705744" y="1866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2195</xdr:rowOff>
    </xdr:from>
    <xdr:ext cx="405111" cy="259045"/>
    <xdr:sp macro="" textlink="">
      <xdr:nvSpPr>
        <xdr:cNvPr id="433" name="n_3mainValue【市民会館】&#10;有形固定資産減価償却率">
          <a:extLst>
            <a:ext uri="{FF2B5EF4-FFF2-40B4-BE49-F238E27FC236}">
              <a16:creationId xmlns:a16="http://schemas.microsoft.com/office/drawing/2014/main" id="{FA8BA5F9-3F10-4219-AE69-0B2951123608}"/>
            </a:ext>
          </a:extLst>
        </xdr:cNvPr>
        <xdr:cNvSpPr txBox="1"/>
      </xdr:nvSpPr>
      <xdr:spPr>
        <a:xfrm>
          <a:off x="1816744" y="18690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170378</xdr:rowOff>
    </xdr:from>
    <xdr:ext cx="405111" cy="259045"/>
    <xdr:sp macro="" textlink="">
      <xdr:nvSpPr>
        <xdr:cNvPr id="434" name="n_4mainValue【市民会館】&#10;有形固定資産減価償却率">
          <a:extLst>
            <a:ext uri="{FF2B5EF4-FFF2-40B4-BE49-F238E27FC236}">
              <a16:creationId xmlns:a16="http://schemas.microsoft.com/office/drawing/2014/main" id="{E6C05797-46F9-4CBB-A2A7-AFE31C5D464D}"/>
            </a:ext>
          </a:extLst>
        </xdr:cNvPr>
        <xdr:cNvSpPr txBox="1"/>
      </xdr:nvSpPr>
      <xdr:spPr>
        <a:xfrm>
          <a:off x="927744" y="1868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9429B049-FC69-4817-B1F4-A923E683B80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B092D771-7A27-4B61-87A5-ED52BB345A3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597B0407-0214-4373-A0CD-126A3B8265C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193C95C3-5F52-4C74-8F95-7DE1592BE95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BF87B510-8348-4659-8D3A-A7BE70BC66C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CFF3ABFE-19FB-4E0F-B916-792F5641CA7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9ED51694-45FB-4089-8A77-425FF16F111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6452DA1E-5BB0-4F8B-A675-9723FDCCA6A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B572284B-5CBE-4C67-B7BD-9004510C04A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54D188D2-2ACE-452D-ACF5-84DE8912F764}"/>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CAF3D7D5-8B95-486F-AFF8-6FC239325127}"/>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46" name="テキスト ボックス 445">
          <a:extLst>
            <a:ext uri="{FF2B5EF4-FFF2-40B4-BE49-F238E27FC236}">
              <a16:creationId xmlns:a16="http://schemas.microsoft.com/office/drawing/2014/main" id="{05CBB58E-31D8-4FB7-A5BF-A180059704EF}"/>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F73363A1-2D36-43D0-88DE-8E996CE91ABF}"/>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48" name="テキスト ボックス 447">
          <a:extLst>
            <a:ext uri="{FF2B5EF4-FFF2-40B4-BE49-F238E27FC236}">
              <a16:creationId xmlns:a16="http://schemas.microsoft.com/office/drawing/2014/main" id="{F44CFC81-9D49-4360-822D-99071D73BF34}"/>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384E2764-BC1D-4FC3-BC93-5D753BFA1B98}"/>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0" name="テキスト ボックス 449">
          <a:extLst>
            <a:ext uri="{FF2B5EF4-FFF2-40B4-BE49-F238E27FC236}">
              <a16:creationId xmlns:a16="http://schemas.microsoft.com/office/drawing/2014/main" id="{0E315E9D-ECBD-481D-B8D2-2B77733C3701}"/>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4E653862-B6F5-457E-A79E-3F8A484B3E8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2" name="テキスト ボックス 451">
          <a:extLst>
            <a:ext uri="{FF2B5EF4-FFF2-40B4-BE49-F238E27FC236}">
              <a16:creationId xmlns:a16="http://schemas.microsoft.com/office/drawing/2014/main" id="{7FFD42A7-CC81-40C2-8D08-7E33E21996CB}"/>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8760447A-9417-4468-BEA8-DFBEBFDC47F5}"/>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54" name="テキスト ボックス 453">
          <a:extLst>
            <a:ext uri="{FF2B5EF4-FFF2-40B4-BE49-F238E27FC236}">
              <a16:creationId xmlns:a16="http://schemas.microsoft.com/office/drawing/2014/main" id="{83A4FF51-8922-4EE9-A198-B44078C2693A}"/>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F82EE900-141E-43C2-B119-6F020AE5AE0F}"/>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56" name="テキスト ボックス 455">
          <a:extLst>
            <a:ext uri="{FF2B5EF4-FFF2-40B4-BE49-F238E27FC236}">
              <a16:creationId xmlns:a16="http://schemas.microsoft.com/office/drawing/2014/main" id="{6383237D-9386-40DB-8DB0-1DA4FFCE0690}"/>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9BE1F7EA-2DE9-41B3-853B-30E336F39CB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AD1824DD-AF73-42D5-B07C-BBC993604C5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10E30F71-058F-42EA-8F21-669ACC8B281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109</xdr:row>
      <xdr:rowOff>2721</xdr:rowOff>
    </xdr:to>
    <xdr:cxnSp macro="">
      <xdr:nvCxnSpPr>
        <xdr:cNvPr id="460" name="直線コネクタ 459">
          <a:extLst>
            <a:ext uri="{FF2B5EF4-FFF2-40B4-BE49-F238E27FC236}">
              <a16:creationId xmlns:a16="http://schemas.microsoft.com/office/drawing/2014/main" id="{F76F10B6-31C6-4D5A-8908-7F32BD8DB188}"/>
            </a:ext>
          </a:extLst>
        </xdr:cNvPr>
        <xdr:cNvCxnSpPr/>
      </xdr:nvCxnSpPr>
      <xdr:spPr>
        <a:xfrm flipV="1">
          <a:off x="10476865" y="17276718"/>
          <a:ext cx="0" cy="141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6548</xdr:rowOff>
    </xdr:from>
    <xdr:ext cx="469744" cy="259045"/>
    <xdr:sp macro="" textlink="">
      <xdr:nvSpPr>
        <xdr:cNvPr id="461" name="【市民会館】&#10;一人当たり面積最小値テキスト">
          <a:extLst>
            <a:ext uri="{FF2B5EF4-FFF2-40B4-BE49-F238E27FC236}">
              <a16:creationId xmlns:a16="http://schemas.microsoft.com/office/drawing/2014/main" id="{3331442B-82FB-4216-BBEF-62DC85382608}"/>
            </a:ext>
          </a:extLst>
        </xdr:cNvPr>
        <xdr:cNvSpPr txBox="1"/>
      </xdr:nvSpPr>
      <xdr:spPr>
        <a:xfrm>
          <a:off x="10515600" y="1869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2721</xdr:rowOff>
    </xdr:from>
    <xdr:to>
      <xdr:col>55</xdr:col>
      <xdr:colOff>88900</xdr:colOff>
      <xdr:row>109</xdr:row>
      <xdr:rowOff>2721</xdr:rowOff>
    </xdr:to>
    <xdr:cxnSp macro="">
      <xdr:nvCxnSpPr>
        <xdr:cNvPr id="462" name="直線コネクタ 461">
          <a:extLst>
            <a:ext uri="{FF2B5EF4-FFF2-40B4-BE49-F238E27FC236}">
              <a16:creationId xmlns:a16="http://schemas.microsoft.com/office/drawing/2014/main" id="{DF6560A7-640F-49D9-A9E6-41857389B210}"/>
            </a:ext>
          </a:extLst>
        </xdr:cNvPr>
        <xdr:cNvCxnSpPr/>
      </xdr:nvCxnSpPr>
      <xdr:spPr>
        <a:xfrm>
          <a:off x="10388600" y="1869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463" name="【市民会館】&#10;一人当たり面積最大値テキスト">
          <a:extLst>
            <a:ext uri="{FF2B5EF4-FFF2-40B4-BE49-F238E27FC236}">
              <a16:creationId xmlns:a16="http://schemas.microsoft.com/office/drawing/2014/main" id="{7169946C-EA94-45A4-9134-11E09ED60D38}"/>
            </a:ext>
          </a:extLst>
        </xdr:cNvPr>
        <xdr:cNvSpPr txBox="1"/>
      </xdr:nvSpPr>
      <xdr:spPr>
        <a:xfrm>
          <a:off x="10515600" y="17051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464" name="直線コネクタ 463">
          <a:extLst>
            <a:ext uri="{FF2B5EF4-FFF2-40B4-BE49-F238E27FC236}">
              <a16:creationId xmlns:a16="http://schemas.microsoft.com/office/drawing/2014/main" id="{ABF5BB61-EE6B-4D71-A4FA-9B2B158419B4}"/>
            </a:ext>
          </a:extLst>
        </xdr:cNvPr>
        <xdr:cNvCxnSpPr/>
      </xdr:nvCxnSpPr>
      <xdr:spPr>
        <a:xfrm>
          <a:off x="10388600" y="1727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71863</xdr:rowOff>
    </xdr:from>
    <xdr:ext cx="469744" cy="259045"/>
    <xdr:sp macro="" textlink="">
      <xdr:nvSpPr>
        <xdr:cNvPr id="465" name="【市民会館】&#10;一人当たり面積平均値テキスト">
          <a:extLst>
            <a:ext uri="{FF2B5EF4-FFF2-40B4-BE49-F238E27FC236}">
              <a16:creationId xmlns:a16="http://schemas.microsoft.com/office/drawing/2014/main" id="{26AA0DA4-6C81-401D-8A83-FD33815F0FAE}"/>
            </a:ext>
          </a:extLst>
        </xdr:cNvPr>
        <xdr:cNvSpPr txBox="1"/>
      </xdr:nvSpPr>
      <xdr:spPr>
        <a:xfrm>
          <a:off x="10515600" y="18074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93436</xdr:rowOff>
    </xdr:from>
    <xdr:to>
      <xdr:col>55</xdr:col>
      <xdr:colOff>50800</xdr:colOff>
      <xdr:row>106</xdr:row>
      <xdr:rowOff>23586</xdr:rowOff>
    </xdr:to>
    <xdr:sp macro="" textlink="">
      <xdr:nvSpPr>
        <xdr:cNvPr id="466" name="フローチャート: 判断 465">
          <a:extLst>
            <a:ext uri="{FF2B5EF4-FFF2-40B4-BE49-F238E27FC236}">
              <a16:creationId xmlns:a16="http://schemas.microsoft.com/office/drawing/2014/main" id="{512087CC-E9C6-4242-901D-95CBEF6F07AB}"/>
            </a:ext>
          </a:extLst>
        </xdr:cNvPr>
        <xdr:cNvSpPr/>
      </xdr:nvSpPr>
      <xdr:spPr>
        <a:xfrm>
          <a:off x="10426700" y="1809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126093</xdr:rowOff>
    </xdr:from>
    <xdr:to>
      <xdr:col>50</xdr:col>
      <xdr:colOff>165100</xdr:colOff>
      <xdr:row>106</xdr:row>
      <xdr:rowOff>56243</xdr:rowOff>
    </xdr:to>
    <xdr:sp macro="" textlink="">
      <xdr:nvSpPr>
        <xdr:cNvPr id="467" name="フローチャート: 判断 466">
          <a:extLst>
            <a:ext uri="{FF2B5EF4-FFF2-40B4-BE49-F238E27FC236}">
              <a16:creationId xmlns:a16="http://schemas.microsoft.com/office/drawing/2014/main" id="{CBF60E53-EB2A-477F-9EE5-B98CEED555FA}"/>
            </a:ext>
          </a:extLst>
        </xdr:cNvPr>
        <xdr:cNvSpPr/>
      </xdr:nvSpPr>
      <xdr:spPr>
        <a:xfrm>
          <a:off x="9588500" y="1812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11249</xdr:rowOff>
    </xdr:from>
    <xdr:to>
      <xdr:col>46</xdr:col>
      <xdr:colOff>38100</xdr:colOff>
      <xdr:row>106</xdr:row>
      <xdr:rowOff>112849</xdr:rowOff>
    </xdr:to>
    <xdr:sp macro="" textlink="">
      <xdr:nvSpPr>
        <xdr:cNvPr id="468" name="フローチャート: 判断 467">
          <a:extLst>
            <a:ext uri="{FF2B5EF4-FFF2-40B4-BE49-F238E27FC236}">
              <a16:creationId xmlns:a16="http://schemas.microsoft.com/office/drawing/2014/main" id="{53CDDB20-32ED-46D9-ACC7-DAA2C108280A}"/>
            </a:ext>
          </a:extLst>
        </xdr:cNvPr>
        <xdr:cNvSpPr/>
      </xdr:nvSpPr>
      <xdr:spPr>
        <a:xfrm>
          <a:off x="8699500" y="1818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40639</xdr:rowOff>
    </xdr:from>
    <xdr:to>
      <xdr:col>41</xdr:col>
      <xdr:colOff>101600</xdr:colOff>
      <xdr:row>106</xdr:row>
      <xdr:rowOff>142239</xdr:rowOff>
    </xdr:to>
    <xdr:sp macro="" textlink="">
      <xdr:nvSpPr>
        <xdr:cNvPr id="469" name="フローチャート: 判断 468">
          <a:extLst>
            <a:ext uri="{FF2B5EF4-FFF2-40B4-BE49-F238E27FC236}">
              <a16:creationId xmlns:a16="http://schemas.microsoft.com/office/drawing/2014/main" id="{F27561C3-7F4B-41F2-BD16-75A85F0D8489}"/>
            </a:ext>
          </a:extLst>
        </xdr:cNvPr>
        <xdr:cNvSpPr/>
      </xdr:nvSpPr>
      <xdr:spPr>
        <a:xfrm>
          <a:off x="7810500" y="182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23223</xdr:rowOff>
    </xdr:from>
    <xdr:to>
      <xdr:col>36</xdr:col>
      <xdr:colOff>165100</xdr:colOff>
      <xdr:row>106</xdr:row>
      <xdr:rowOff>124823</xdr:rowOff>
    </xdr:to>
    <xdr:sp macro="" textlink="">
      <xdr:nvSpPr>
        <xdr:cNvPr id="470" name="フローチャート: 判断 469">
          <a:extLst>
            <a:ext uri="{FF2B5EF4-FFF2-40B4-BE49-F238E27FC236}">
              <a16:creationId xmlns:a16="http://schemas.microsoft.com/office/drawing/2014/main" id="{FB4CF755-7A65-4DD5-B191-1ECB9A39D00F}"/>
            </a:ext>
          </a:extLst>
        </xdr:cNvPr>
        <xdr:cNvSpPr/>
      </xdr:nvSpPr>
      <xdr:spPr>
        <a:xfrm>
          <a:off x="6921500" y="181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BF1A89F-0C85-40C9-ACA5-36CE5D46D8C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132DBCC-82CB-4ECA-A8C2-946583CB4EE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E323CD42-B9D2-44EE-8377-DBB934822E2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384885C-51A1-426F-A044-83DD7B92A81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AE8E5E2-D24F-42BD-B19B-A543B5D605F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81462</xdr:rowOff>
    </xdr:from>
    <xdr:to>
      <xdr:col>55</xdr:col>
      <xdr:colOff>50800</xdr:colOff>
      <xdr:row>102</xdr:row>
      <xdr:rowOff>11612</xdr:rowOff>
    </xdr:to>
    <xdr:sp macro="" textlink="">
      <xdr:nvSpPr>
        <xdr:cNvPr id="476" name="楕円 475">
          <a:extLst>
            <a:ext uri="{FF2B5EF4-FFF2-40B4-BE49-F238E27FC236}">
              <a16:creationId xmlns:a16="http://schemas.microsoft.com/office/drawing/2014/main" id="{057D0DCD-A88B-46CA-979F-B1AF36E407E3}"/>
            </a:ext>
          </a:extLst>
        </xdr:cNvPr>
        <xdr:cNvSpPr/>
      </xdr:nvSpPr>
      <xdr:spPr>
        <a:xfrm>
          <a:off x="10426700" y="1739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104339</xdr:rowOff>
    </xdr:from>
    <xdr:ext cx="469744" cy="259045"/>
    <xdr:sp macro="" textlink="">
      <xdr:nvSpPr>
        <xdr:cNvPr id="477" name="【市民会館】&#10;一人当たり面積該当値テキスト">
          <a:extLst>
            <a:ext uri="{FF2B5EF4-FFF2-40B4-BE49-F238E27FC236}">
              <a16:creationId xmlns:a16="http://schemas.microsoft.com/office/drawing/2014/main" id="{126D7C1D-AA02-4472-9E8C-912A2F10B21D}"/>
            </a:ext>
          </a:extLst>
        </xdr:cNvPr>
        <xdr:cNvSpPr txBox="1"/>
      </xdr:nvSpPr>
      <xdr:spPr>
        <a:xfrm>
          <a:off x="10515600" y="172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117384</xdr:rowOff>
    </xdr:from>
    <xdr:to>
      <xdr:col>50</xdr:col>
      <xdr:colOff>165100</xdr:colOff>
      <xdr:row>102</xdr:row>
      <xdr:rowOff>47534</xdr:rowOff>
    </xdr:to>
    <xdr:sp macro="" textlink="">
      <xdr:nvSpPr>
        <xdr:cNvPr id="478" name="楕円 477">
          <a:extLst>
            <a:ext uri="{FF2B5EF4-FFF2-40B4-BE49-F238E27FC236}">
              <a16:creationId xmlns:a16="http://schemas.microsoft.com/office/drawing/2014/main" id="{CEB5EA82-8234-4CEA-93FA-9F6CF02E5BB0}"/>
            </a:ext>
          </a:extLst>
        </xdr:cNvPr>
        <xdr:cNvSpPr/>
      </xdr:nvSpPr>
      <xdr:spPr>
        <a:xfrm>
          <a:off x="9588500" y="1743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132262</xdr:rowOff>
    </xdr:from>
    <xdr:to>
      <xdr:col>55</xdr:col>
      <xdr:colOff>0</xdr:colOff>
      <xdr:row>101</xdr:row>
      <xdr:rowOff>168184</xdr:rowOff>
    </xdr:to>
    <xdr:cxnSp macro="">
      <xdr:nvCxnSpPr>
        <xdr:cNvPr id="479" name="直線コネクタ 478">
          <a:extLst>
            <a:ext uri="{FF2B5EF4-FFF2-40B4-BE49-F238E27FC236}">
              <a16:creationId xmlns:a16="http://schemas.microsoft.com/office/drawing/2014/main" id="{0D19AAB7-A604-45C6-A7AF-95A46E0569C1}"/>
            </a:ext>
          </a:extLst>
        </xdr:cNvPr>
        <xdr:cNvCxnSpPr/>
      </xdr:nvCxnSpPr>
      <xdr:spPr>
        <a:xfrm flipV="1">
          <a:off x="9639300" y="17448712"/>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157662</xdr:rowOff>
    </xdr:from>
    <xdr:to>
      <xdr:col>46</xdr:col>
      <xdr:colOff>38100</xdr:colOff>
      <xdr:row>102</xdr:row>
      <xdr:rowOff>87812</xdr:rowOff>
    </xdr:to>
    <xdr:sp macro="" textlink="">
      <xdr:nvSpPr>
        <xdr:cNvPr id="480" name="楕円 479">
          <a:extLst>
            <a:ext uri="{FF2B5EF4-FFF2-40B4-BE49-F238E27FC236}">
              <a16:creationId xmlns:a16="http://schemas.microsoft.com/office/drawing/2014/main" id="{A968F8A5-F654-4690-BB73-BF023C2C8642}"/>
            </a:ext>
          </a:extLst>
        </xdr:cNvPr>
        <xdr:cNvSpPr/>
      </xdr:nvSpPr>
      <xdr:spPr>
        <a:xfrm>
          <a:off x="8699500" y="1747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168184</xdr:rowOff>
    </xdr:from>
    <xdr:to>
      <xdr:col>50</xdr:col>
      <xdr:colOff>114300</xdr:colOff>
      <xdr:row>102</xdr:row>
      <xdr:rowOff>37012</xdr:rowOff>
    </xdr:to>
    <xdr:cxnSp macro="">
      <xdr:nvCxnSpPr>
        <xdr:cNvPr id="481" name="直線コネクタ 480">
          <a:extLst>
            <a:ext uri="{FF2B5EF4-FFF2-40B4-BE49-F238E27FC236}">
              <a16:creationId xmlns:a16="http://schemas.microsoft.com/office/drawing/2014/main" id="{796390BF-422A-4AEC-8DFB-2DB34637354C}"/>
            </a:ext>
          </a:extLst>
        </xdr:cNvPr>
        <xdr:cNvCxnSpPr/>
      </xdr:nvCxnSpPr>
      <xdr:spPr>
        <a:xfrm flipV="1">
          <a:off x="8750300" y="17484634"/>
          <a:ext cx="889000" cy="4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23223</xdr:rowOff>
    </xdr:from>
    <xdr:to>
      <xdr:col>41</xdr:col>
      <xdr:colOff>101600</xdr:colOff>
      <xdr:row>102</xdr:row>
      <xdr:rowOff>124823</xdr:rowOff>
    </xdr:to>
    <xdr:sp macro="" textlink="">
      <xdr:nvSpPr>
        <xdr:cNvPr id="482" name="楕円 481">
          <a:extLst>
            <a:ext uri="{FF2B5EF4-FFF2-40B4-BE49-F238E27FC236}">
              <a16:creationId xmlns:a16="http://schemas.microsoft.com/office/drawing/2014/main" id="{F97CC398-F9F3-4AD3-8690-50A9549C8218}"/>
            </a:ext>
          </a:extLst>
        </xdr:cNvPr>
        <xdr:cNvSpPr/>
      </xdr:nvSpPr>
      <xdr:spPr>
        <a:xfrm>
          <a:off x="7810500" y="17511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37012</xdr:rowOff>
    </xdr:from>
    <xdr:to>
      <xdr:col>45</xdr:col>
      <xdr:colOff>177800</xdr:colOff>
      <xdr:row>102</xdr:row>
      <xdr:rowOff>74023</xdr:rowOff>
    </xdr:to>
    <xdr:cxnSp macro="">
      <xdr:nvCxnSpPr>
        <xdr:cNvPr id="483" name="直線コネクタ 482">
          <a:extLst>
            <a:ext uri="{FF2B5EF4-FFF2-40B4-BE49-F238E27FC236}">
              <a16:creationId xmlns:a16="http://schemas.microsoft.com/office/drawing/2014/main" id="{917EB5A4-841A-43FC-BDA4-07055BA01538}"/>
            </a:ext>
          </a:extLst>
        </xdr:cNvPr>
        <xdr:cNvCxnSpPr/>
      </xdr:nvCxnSpPr>
      <xdr:spPr>
        <a:xfrm flipV="1">
          <a:off x="7861300" y="17524912"/>
          <a:ext cx="889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47171</xdr:rowOff>
    </xdr:from>
    <xdr:to>
      <xdr:col>36</xdr:col>
      <xdr:colOff>165100</xdr:colOff>
      <xdr:row>102</xdr:row>
      <xdr:rowOff>148771</xdr:rowOff>
    </xdr:to>
    <xdr:sp macro="" textlink="">
      <xdr:nvSpPr>
        <xdr:cNvPr id="484" name="楕円 483">
          <a:extLst>
            <a:ext uri="{FF2B5EF4-FFF2-40B4-BE49-F238E27FC236}">
              <a16:creationId xmlns:a16="http://schemas.microsoft.com/office/drawing/2014/main" id="{6283282F-F89E-404F-A5A7-0F2C6A0B51CC}"/>
            </a:ext>
          </a:extLst>
        </xdr:cNvPr>
        <xdr:cNvSpPr/>
      </xdr:nvSpPr>
      <xdr:spPr>
        <a:xfrm>
          <a:off x="6921500" y="17535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74023</xdr:rowOff>
    </xdr:from>
    <xdr:to>
      <xdr:col>41</xdr:col>
      <xdr:colOff>50800</xdr:colOff>
      <xdr:row>102</xdr:row>
      <xdr:rowOff>97971</xdr:rowOff>
    </xdr:to>
    <xdr:cxnSp macro="">
      <xdr:nvCxnSpPr>
        <xdr:cNvPr id="485" name="直線コネクタ 484">
          <a:extLst>
            <a:ext uri="{FF2B5EF4-FFF2-40B4-BE49-F238E27FC236}">
              <a16:creationId xmlns:a16="http://schemas.microsoft.com/office/drawing/2014/main" id="{0D243DC9-B0C6-437C-B89B-BD9CC92349DC}"/>
            </a:ext>
          </a:extLst>
        </xdr:cNvPr>
        <xdr:cNvCxnSpPr/>
      </xdr:nvCxnSpPr>
      <xdr:spPr>
        <a:xfrm flipV="1">
          <a:off x="6972300" y="17561923"/>
          <a:ext cx="88900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47370</xdr:rowOff>
    </xdr:from>
    <xdr:ext cx="469744" cy="259045"/>
    <xdr:sp macro="" textlink="">
      <xdr:nvSpPr>
        <xdr:cNvPr id="486" name="n_1aveValue【市民会館】&#10;一人当たり面積">
          <a:extLst>
            <a:ext uri="{FF2B5EF4-FFF2-40B4-BE49-F238E27FC236}">
              <a16:creationId xmlns:a16="http://schemas.microsoft.com/office/drawing/2014/main" id="{FACF9C9F-473E-4735-9664-E8C7ECADB5FB}"/>
            </a:ext>
          </a:extLst>
        </xdr:cNvPr>
        <xdr:cNvSpPr txBox="1"/>
      </xdr:nvSpPr>
      <xdr:spPr>
        <a:xfrm>
          <a:off x="9391727" y="1822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103976</xdr:rowOff>
    </xdr:from>
    <xdr:ext cx="469744" cy="259045"/>
    <xdr:sp macro="" textlink="">
      <xdr:nvSpPr>
        <xdr:cNvPr id="487" name="n_2aveValue【市民会館】&#10;一人当たり面積">
          <a:extLst>
            <a:ext uri="{FF2B5EF4-FFF2-40B4-BE49-F238E27FC236}">
              <a16:creationId xmlns:a16="http://schemas.microsoft.com/office/drawing/2014/main" id="{785DBCED-4AF9-4688-948E-4118C9E68A7E}"/>
            </a:ext>
          </a:extLst>
        </xdr:cNvPr>
        <xdr:cNvSpPr txBox="1"/>
      </xdr:nvSpPr>
      <xdr:spPr>
        <a:xfrm>
          <a:off x="8515427" y="1827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133366</xdr:rowOff>
    </xdr:from>
    <xdr:ext cx="469744" cy="259045"/>
    <xdr:sp macro="" textlink="">
      <xdr:nvSpPr>
        <xdr:cNvPr id="488" name="n_3aveValue【市民会館】&#10;一人当たり面積">
          <a:extLst>
            <a:ext uri="{FF2B5EF4-FFF2-40B4-BE49-F238E27FC236}">
              <a16:creationId xmlns:a16="http://schemas.microsoft.com/office/drawing/2014/main" id="{A14606A1-4875-4ABC-BCAA-3D35B624854E}"/>
            </a:ext>
          </a:extLst>
        </xdr:cNvPr>
        <xdr:cNvSpPr txBox="1"/>
      </xdr:nvSpPr>
      <xdr:spPr>
        <a:xfrm>
          <a:off x="7626427"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115950</xdr:rowOff>
    </xdr:from>
    <xdr:ext cx="469744" cy="259045"/>
    <xdr:sp macro="" textlink="">
      <xdr:nvSpPr>
        <xdr:cNvPr id="489" name="n_4aveValue【市民会館】&#10;一人当たり面積">
          <a:extLst>
            <a:ext uri="{FF2B5EF4-FFF2-40B4-BE49-F238E27FC236}">
              <a16:creationId xmlns:a16="http://schemas.microsoft.com/office/drawing/2014/main" id="{974E38BB-5FD1-4CCE-AD78-C7656431FBAD}"/>
            </a:ext>
          </a:extLst>
        </xdr:cNvPr>
        <xdr:cNvSpPr txBox="1"/>
      </xdr:nvSpPr>
      <xdr:spPr>
        <a:xfrm>
          <a:off x="6737427" y="18289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100</xdr:row>
      <xdr:rowOff>64061</xdr:rowOff>
    </xdr:from>
    <xdr:ext cx="469744" cy="259045"/>
    <xdr:sp macro="" textlink="">
      <xdr:nvSpPr>
        <xdr:cNvPr id="490" name="n_1mainValue【市民会館】&#10;一人当たり面積">
          <a:extLst>
            <a:ext uri="{FF2B5EF4-FFF2-40B4-BE49-F238E27FC236}">
              <a16:creationId xmlns:a16="http://schemas.microsoft.com/office/drawing/2014/main" id="{9126C13D-6A3C-4637-864F-C04E4FA28554}"/>
            </a:ext>
          </a:extLst>
        </xdr:cNvPr>
        <xdr:cNvSpPr txBox="1"/>
      </xdr:nvSpPr>
      <xdr:spPr>
        <a:xfrm>
          <a:off x="9391727" y="1720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100</xdr:row>
      <xdr:rowOff>104339</xdr:rowOff>
    </xdr:from>
    <xdr:ext cx="469744" cy="259045"/>
    <xdr:sp macro="" textlink="">
      <xdr:nvSpPr>
        <xdr:cNvPr id="491" name="n_2mainValue【市民会館】&#10;一人当たり面積">
          <a:extLst>
            <a:ext uri="{FF2B5EF4-FFF2-40B4-BE49-F238E27FC236}">
              <a16:creationId xmlns:a16="http://schemas.microsoft.com/office/drawing/2014/main" id="{C6EFCF86-63FC-4CAD-99F0-AF820F174F79}"/>
            </a:ext>
          </a:extLst>
        </xdr:cNvPr>
        <xdr:cNvSpPr txBox="1"/>
      </xdr:nvSpPr>
      <xdr:spPr>
        <a:xfrm>
          <a:off x="8515427" y="172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100</xdr:row>
      <xdr:rowOff>141350</xdr:rowOff>
    </xdr:from>
    <xdr:ext cx="469744" cy="259045"/>
    <xdr:sp macro="" textlink="">
      <xdr:nvSpPr>
        <xdr:cNvPr id="492" name="n_3mainValue【市民会館】&#10;一人当たり面積">
          <a:extLst>
            <a:ext uri="{FF2B5EF4-FFF2-40B4-BE49-F238E27FC236}">
              <a16:creationId xmlns:a16="http://schemas.microsoft.com/office/drawing/2014/main" id="{552AE534-C56C-4F3A-A3C9-FF2E21CBFDA9}"/>
            </a:ext>
          </a:extLst>
        </xdr:cNvPr>
        <xdr:cNvSpPr txBox="1"/>
      </xdr:nvSpPr>
      <xdr:spPr>
        <a:xfrm>
          <a:off x="7626427" y="1728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100</xdr:row>
      <xdr:rowOff>165298</xdr:rowOff>
    </xdr:from>
    <xdr:ext cx="469744" cy="259045"/>
    <xdr:sp macro="" textlink="">
      <xdr:nvSpPr>
        <xdr:cNvPr id="493" name="n_4mainValue【市民会館】&#10;一人当たり面積">
          <a:extLst>
            <a:ext uri="{FF2B5EF4-FFF2-40B4-BE49-F238E27FC236}">
              <a16:creationId xmlns:a16="http://schemas.microsoft.com/office/drawing/2014/main" id="{9EF9308A-A43F-4563-8ADF-88C1E7A03944}"/>
            </a:ext>
          </a:extLst>
        </xdr:cNvPr>
        <xdr:cNvSpPr txBox="1"/>
      </xdr:nvSpPr>
      <xdr:spPr>
        <a:xfrm>
          <a:off x="6737427" y="1731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3C76924B-E30A-4F98-AACB-189A4692C76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25AB7DF3-E6E2-4C49-B689-4EE17CC19DD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8CBA3DC1-0461-4EAC-B12F-E906393A127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326ADF66-0221-4683-8F31-58B731A0015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37337FA3-B048-42F4-ABFE-CF425B7A1EA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66831566-5E05-4DF3-98F0-1C64092EE6E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E576A9D-84E8-4B41-B834-AB517135191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8023E15B-2B7C-4BB1-9792-FC39F3EC84EA}"/>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2" name="正方形/長方形 501">
          <a:extLst>
            <a:ext uri="{FF2B5EF4-FFF2-40B4-BE49-F238E27FC236}">
              <a16:creationId xmlns:a16="http://schemas.microsoft.com/office/drawing/2014/main" id="{C2C6E48B-0FEF-4709-ACA1-6E329A2D3E2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3" name="正方形/長方形 502">
          <a:extLst>
            <a:ext uri="{FF2B5EF4-FFF2-40B4-BE49-F238E27FC236}">
              <a16:creationId xmlns:a16="http://schemas.microsoft.com/office/drawing/2014/main" id="{3B349E58-B60E-46FD-838C-C2B50DA0720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4" name="正方形/長方形 503">
          <a:extLst>
            <a:ext uri="{FF2B5EF4-FFF2-40B4-BE49-F238E27FC236}">
              <a16:creationId xmlns:a16="http://schemas.microsoft.com/office/drawing/2014/main" id="{DBFC00BE-CF4C-46A2-BE03-F9A9E09A536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5" name="正方形/長方形 504">
          <a:extLst>
            <a:ext uri="{FF2B5EF4-FFF2-40B4-BE49-F238E27FC236}">
              <a16:creationId xmlns:a16="http://schemas.microsoft.com/office/drawing/2014/main" id="{FF5D42AF-5C7C-45B6-ADBA-37B52DAF089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6" name="正方形/長方形 505">
          <a:extLst>
            <a:ext uri="{FF2B5EF4-FFF2-40B4-BE49-F238E27FC236}">
              <a16:creationId xmlns:a16="http://schemas.microsoft.com/office/drawing/2014/main" id="{FAB1AE3A-8C3A-46E4-B55A-2DA1FA43C8A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7" name="正方形/長方形 506">
          <a:extLst>
            <a:ext uri="{FF2B5EF4-FFF2-40B4-BE49-F238E27FC236}">
              <a16:creationId xmlns:a16="http://schemas.microsoft.com/office/drawing/2014/main" id="{8DB9FEBF-1704-427B-8738-1BD4EAEEFF0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8" name="正方形/長方形 507">
          <a:extLst>
            <a:ext uri="{FF2B5EF4-FFF2-40B4-BE49-F238E27FC236}">
              <a16:creationId xmlns:a16="http://schemas.microsoft.com/office/drawing/2014/main" id="{E026C393-679A-496D-9521-0B90DF3A5C0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9" name="正方形/長方形 508">
          <a:extLst>
            <a:ext uri="{FF2B5EF4-FFF2-40B4-BE49-F238E27FC236}">
              <a16:creationId xmlns:a16="http://schemas.microsoft.com/office/drawing/2014/main" id="{60F440F2-8AEF-4329-87FB-80CC77AEBC86}"/>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87956258-503B-49C3-A7C5-7347831B5F2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728AE5CC-2837-40A1-A791-78DEB68D4F2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76018336-FF0A-4F2B-B621-D6A97AEEBD6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188DB64D-E80C-4525-AC0B-3260E732A11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AB551869-F3F7-49DE-AFE3-C6FF4AA8F8F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D0C8B248-3D64-41D9-B817-8ECFE059AEC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6B7F03BA-C72A-4839-A90C-AE0B49D1EC7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3BFFEFB1-EA5F-4126-AAB4-1FEEEB4F0C08}"/>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8" name="正方形/長方形 517">
          <a:extLst>
            <a:ext uri="{FF2B5EF4-FFF2-40B4-BE49-F238E27FC236}">
              <a16:creationId xmlns:a16="http://schemas.microsoft.com/office/drawing/2014/main" id="{0222FBE9-789C-4234-98A7-B745CA2CC6F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9" name="正方形/長方形 518">
          <a:extLst>
            <a:ext uri="{FF2B5EF4-FFF2-40B4-BE49-F238E27FC236}">
              <a16:creationId xmlns:a16="http://schemas.microsoft.com/office/drawing/2014/main" id="{C7636B00-9228-4769-AF62-E159CA3AD86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0" name="正方形/長方形 519">
          <a:extLst>
            <a:ext uri="{FF2B5EF4-FFF2-40B4-BE49-F238E27FC236}">
              <a16:creationId xmlns:a16="http://schemas.microsoft.com/office/drawing/2014/main" id="{50CE69B2-71D6-4236-AFC3-235DA1CDE6A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1" name="正方形/長方形 520">
          <a:extLst>
            <a:ext uri="{FF2B5EF4-FFF2-40B4-BE49-F238E27FC236}">
              <a16:creationId xmlns:a16="http://schemas.microsoft.com/office/drawing/2014/main" id="{8523AAD1-F233-4BA8-8304-893392825F1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2" name="正方形/長方形 521">
          <a:extLst>
            <a:ext uri="{FF2B5EF4-FFF2-40B4-BE49-F238E27FC236}">
              <a16:creationId xmlns:a16="http://schemas.microsoft.com/office/drawing/2014/main" id="{C4731863-6C88-49C5-9FF6-151F6D035F4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3" name="正方形/長方形 522">
          <a:extLst>
            <a:ext uri="{FF2B5EF4-FFF2-40B4-BE49-F238E27FC236}">
              <a16:creationId xmlns:a16="http://schemas.microsoft.com/office/drawing/2014/main" id="{886B42F4-1528-454E-8358-FC80E33E8EB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4" name="正方形/長方形 523">
          <a:extLst>
            <a:ext uri="{FF2B5EF4-FFF2-40B4-BE49-F238E27FC236}">
              <a16:creationId xmlns:a16="http://schemas.microsoft.com/office/drawing/2014/main" id="{5B3E4C3A-21E1-4151-B378-13EACFF6A4B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5" name="正方形/長方形 524">
          <a:extLst>
            <a:ext uri="{FF2B5EF4-FFF2-40B4-BE49-F238E27FC236}">
              <a16:creationId xmlns:a16="http://schemas.microsoft.com/office/drawing/2014/main" id="{9BA8C45A-28CF-415B-9FF3-B9C5F04FCEAB}"/>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a16="http://schemas.microsoft.com/office/drawing/2014/main" id="{6FD10859-9B5E-41B1-8BE2-1C5B8D50096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a16="http://schemas.microsoft.com/office/drawing/2014/main" id="{024FECDB-34D0-416C-A394-D2A59D125FE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a16="http://schemas.microsoft.com/office/drawing/2014/main" id="{D76906B7-C7E3-417B-AD3E-3442CC54517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a16="http://schemas.microsoft.com/office/drawing/2014/main" id="{82E7EA4D-726B-44EA-8BD1-90FFF2FACFA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a16="http://schemas.microsoft.com/office/drawing/2014/main" id="{1EAA73BB-F7DE-4A8E-B696-96E8535FFA5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a16="http://schemas.microsoft.com/office/drawing/2014/main" id="{16E8BB91-61D0-468F-A0CB-C1E02E87DAA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a16="http://schemas.microsoft.com/office/drawing/2014/main" id="{778689DA-D2F0-49AC-80D1-C5723CB3190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a16="http://schemas.microsoft.com/office/drawing/2014/main" id="{997123A4-7A08-4419-8BAA-62D358DD7DC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4" name="テキスト ボックス 533">
          <a:extLst>
            <a:ext uri="{FF2B5EF4-FFF2-40B4-BE49-F238E27FC236}">
              <a16:creationId xmlns:a16="http://schemas.microsoft.com/office/drawing/2014/main" id="{A92682AB-0140-4171-A220-16AD48C19CD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5" name="直線コネクタ 534">
          <a:extLst>
            <a:ext uri="{FF2B5EF4-FFF2-40B4-BE49-F238E27FC236}">
              <a16:creationId xmlns:a16="http://schemas.microsoft.com/office/drawing/2014/main" id="{A91FABA7-386F-48E9-BCD4-9ECBEF2AE25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6" name="テキスト ボックス 535">
          <a:extLst>
            <a:ext uri="{FF2B5EF4-FFF2-40B4-BE49-F238E27FC236}">
              <a16:creationId xmlns:a16="http://schemas.microsoft.com/office/drawing/2014/main" id="{9E046E6A-5306-49CF-98E4-C9098DA4450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7" name="直線コネクタ 536">
          <a:extLst>
            <a:ext uri="{FF2B5EF4-FFF2-40B4-BE49-F238E27FC236}">
              <a16:creationId xmlns:a16="http://schemas.microsoft.com/office/drawing/2014/main" id="{72889987-2A62-4D9B-A368-C7201DFFF7BB}"/>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8" name="テキスト ボックス 537">
          <a:extLst>
            <a:ext uri="{FF2B5EF4-FFF2-40B4-BE49-F238E27FC236}">
              <a16:creationId xmlns:a16="http://schemas.microsoft.com/office/drawing/2014/main" id="{1CDCC693-B1D0-4516-9C1B-3FD5979832C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9" name="直線コネクタ 538">
          <a:extLst>
            <a:ext uri="{FF2B5EF4-FFF2-40B4-BE49-F238E27FC236}">
              <a16:creationId xmlns:a16="http://schemas.microsoft.com/office/drawing/2014/main" id="{9773E2F7-508B-46C3-9158-58DF101337F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0" name="テキスト ボックス 539">
          <a:extLst>
            <a:ext uri="{FF2B5EF4-FFF2-40B4-BE49-F238E27FC236}">
              <a16:creationId xmlns:a16="http://schemas.microsoft.com/office/drawing/2014/main" id="{2211432B-2170-4AB8-88D9-914734047F7E}"/>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1" name="直線コネクタ 540">
          <a:extLst>
            <a:ext uri="{FF2B5EF4-FFF2-40B4-BE49-F238E27FC236}">
              <a16:creationId xmlns:a16="http://schemas.microsoft.com/office/drawing/2014/main" id="{EB409864-CF2A-4A6D-AD80-D047836DF6C1}"/>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2" name="テキスト ボックス 541">
          <a:extLst>
            <a:ext uri="{FF2B5EF4-FFF2-40B4-BE49-F238E27FC236}">
              <a16:creationId xmlns:a16="http://schemas.microsoft.com/office/drawing/2014/main" id="{D9700645-7114-428D-9620-58F1E8F9074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3" name="直線コネクタ 542">
          <a:extLst>
            <a:ext uri="{FF2B5EF4-FFF2-40B4-BE49-F238E27FC236}">
              <a16:creationId xmlns:a16="http://schemas.microsoft.com/office/drawing/2014/main" id="{06752082-0313-431A-B9AD-4A0E785AFB2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4" name="テキスト ボックス 543">
          <a:extLst>
            <a:ext uri="{FF2B5EF4-FFF2-40B4-BE49-F238E27FC236}">
              <a16:creationId xmlns:a16="http://schemas.microsoft.com/office/drawing/2014/main" id="{23F4EDE5-57FE-4224-B730-EA5E0EEB9D27}"/>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5" name="直線コネクタ 544">
          <a:extLst>
            <a:ext uri="{FF2B5EF4-FFF2-40B4-BE49-F238E27FC236}">
              <a16:creationId xmlns:a16="http://schemas.microsoft.com/office/drawing/2014/main" id="{788D6EE3-594A-49E9-AB71-BEE1418CFD77}"/>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6" name="テキスト ボックス 545">
          <a:extLst>
            <a:ext uri="{FF2B5EF4-FFF2-40B4-BE49-F238E27FC236}">
              <a16:creationId xmlns:a16="http://schemas.microsoft.com/office/drawing/2014/main" id="{2E4ACF66-2C1B-4C8A-8056-8F4AA3AA510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7" name="直線コネクタ 546">
          <a:extLst>
            <a:ext uri="{FF2B5EF4-FFF2-40B4-BE49-F238E27FC236}">
              <a16:creationId xmlns:a16="http://schemas.microsoft.com/office/drawing/2014/main" id="{356257F2-4EFF-4FAD-AEC3-1A545DEB3862}"/>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8" name="テキスト ボックス 547">
          <a:extLst>
            <a:ext uri="{FF2B5EF4-FFF2-40B4-BE49-F238E27FC236}">
              <a16:creationId xmlns:a16="http://schemas.microsoft.com/office/drawing/2014/main" id="{2F4E640D-2A17-4497-907E-21FA45A7AAF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9" name="直線コネクタ 548">
          <a:extLst>
            <a:ext uri="{FF2B5EF4-FFF2-40B4-BE49-F238E27FC236}">
              <a16:creationId xmlns:a16="http://schemas.microsoft.com/office/drawing/2014/main" id="{864C4FF7-7916-40DA-A212-BC67B1CEA08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0" name="【消防施設】&#10;有形固定資産減価償却率グラフ枠">
          <a:extLst>
            <a:ext uri="{FF2B5EF4-FFF2-40B4-BE49-F238E27FC236}">
              <a16:creationId xmlns:a16="http://schemas.microsoft.com/office/drawing/2014/main" id="{AB42B950-D914-4F5E-A806-ABAEE937B93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551" name="直線コネクタ 550">
          <a:extLst>
            <a:ext uri="{FF2B5EF4-FFF2-40B4-BE49-F238E27FC236}">
              <a16:creationId xmlns:a16="http://schemas.microsoft.com/office/drawing/2014/main" id="{5396932D-C93C-4366-B500-8F51A985E8B1}"/>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2" name="【消防施設】&#10;有形固定資産減価償却率最小値テキスト">
          <a:extLst>
            <a:ext uri="{FF2B5EF4-FFF2-40B4-BE49-F238E27FC236}">
              <a16:creationId xmlns:a16="http://schemas.microsoft.com/office/drawing/2014/main" id="{770FDD75-0377-4109-A908-40FBE2A9F392}"/>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3" name="直線コネクタ 552">
          <a:extLst>
            <a:ext uri="{FF2B5EF4-FFF2-40B4-BE49-F238E27FC236}">
              <a16:creationId xmlns:a16="http://schemas.microsoft.com/office/drawing/2014/main" id="{E7645E32-BC9E-45A2-9484-7699EB8AEE5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554" name="【消防施設】&#10;有形固定資産減価償却率最大値テキスト">
          <a:extLst>
            <a:ext uri="{FF2B5EF4-FFF2-40B4-BE49-F238E27FC236}">
              <a16:creationId xmlns:a16="http://schemas.microsoft.com/office/drawing/2014/main" id="{F9A9CBFB-0EE9-49A6-BA56-6239D3770830}"/>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555" name="直線コネクタ 554">
          <a:extLst>
            <a:ext uri="{FF2B5EF4-FFF2-40B4-BE49-F238E27FC236}">
              <a16:creationId xmlns:a16="http://schemas.microsoft.com/office/drawing/2014/main" id="{3082BE5C-421B-433E-A5F4-4821CD098411}"/>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162033</xdr:rowOff>
    </xdr:from>
    <xdr:ext cx="405111" cy="259045"/>
    <xdr:sp macro="" textlink="">
      <xdr:nvSpPr>
        <xdr:cNvPr id="556" name="【消防施設】&#10;有形固定資産減価償却率平均値テキスト">
          <a:extLst>
            <a:ext uri="{FF2B5EF4-FFF2-40B4-BE49-F238E27FC236}">
              <a16:creationId xmlns:a16="http://schemas.microsoft.com/office/drawing/2014/main" id="{A2C82BDF-31E2-47C5-B042-998BDC778E81}"/>
            </a:ext>
          </a:extLst>
        </xdr:cNvPr>
        <xdr:cNvSpPr txBox="1"/>
      </xdr:nvSpPr>
      <xdr:spPr>
        <a:xfrm>
          <a:off x="16357600" y="14049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557" name="フローチャート: 判断 556">
          <a:extLst>
            <a:ext uri="{FF2B5EF4-FFF2-40B4-BE49-F238E27FC236}">
              <a16:creationId xmlns:a16="http://schemas.microsoft.com/office/drawing/2014/main" id="{A4A7A1EA-4A8F-4D4D-8AA6-609372934E8B}"/>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558" name="フローチャート: 判断 557">
          <a:extLst>
            <a:ext uri="{FF2B5EF4-FFF2-40B4-BE49-F238E27FC236}">
              <a16:creationId xmlns:a16="http://schemas.microsoft.com/office/drawing/2014/main" id="{F50C5108-AB62-42D2-B3C6-1ECAD9BEDFD2}"/>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559" name="フローチャート: 判断 558">
          <a:extLst>
            <a:ext uri="{FF2B5EF4-FFF2-40B4-BE49-F238E27FC236}">
              <a16:creationId xmlns:a16="http://schemas.microsoft.com/office/drawing/2014/main" id="{CBDC519C-67C5-40FC-BD4F-B4E5032E60C7}"/>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560" name="フローチャート: 判断 559">
          <a:extLst>
            <a:ext uri="{FF2B5EF4-FFF2-40B4-BE49-F238E27FC236}">
              <a16:creationId xmlns:a16="http://schemas.microsoft.com/office/drawing/2014/main" id="{A0B9B1AB-3B26-43B6-B9F1-44595FF55405}"/>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561" name="フローチャート: 判断 560">
          <a:extLst>
            <a:ext uri="{FF2B5EF4-FFF2-40B4-BE49-F238E27FC236}">
              <a16:creationId xmlns:a16="http://schemas.microsoft.com/office/drawing/2014/main" id="{8BF88634-BEC0-4257-BC65-5D7FE03D33E3}"/>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372D4B69-5369-48E1-B8FF-8F9D58E9BAA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28DCFCC4-2DF2-45B6-BC0B-D490668B68F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1753AC90-7BBB-43E6-A687-5D1B2230CCF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E640AAD-0B4F-4DE8-AAAF-6A9A89759F1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3E41F9EA-2922-4193-AD38-F4FDDD5F2F0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82006</xdr:rowOff>
    </xdr:from>
    <xdr:to>
      <xdr:col>85</xdr:col>
      <xdr:colOff>177800</xdr:colOff>
      <xdr:row>87</xdr:row>
      <xdr:rowOff>12156</xdr:rowOff>
    </xdr:to>
    <xdr:sp macro="" textlink="">
      <xdr:nvSpPr>
        <xdr:cNvPr id="567" name="楕円 566">
          <a:extLst>
            <a:ext uri="{FF2B5EF4-FFF2-40B4-BE49-F238E27FC236}">
              <a16:creationId xmlns:a16="http://schemas.microsoft.com/office/drawing/2014/main" id="{9257430F-038F-4409-AD79-79D410B84D45}"/>
            </a:ext>
          </a:extLst>
        </xdr:cNvPr>
        <xdr:cNvSpPr/>
      </xdr:nvSpPr>
      <xdr:spPr>
        <a:xfrm>
          <a:off x="16268700" y="1482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168383</xdr:rowOff>
    </xdr:from>
    <xdr:ext cx="405111" cy="259045"/>
    <xdr:sp macro="" textlink="">
      <xdr:nvSpPr>
        <xdr:cNvPr id="568" name="【消防施設】&#10;有形固定資産減価償却率該当値テキスト">
          <a:extLst>
            <a:ext uri="{FF2B5EF4-FFF2-40B4-BE49-F238E27FC236}">
              <a16:creationId xmlns:a16="http://schemas.microsoft.com/office/drawing/2014/main" id="{1FB28211-E62F-4CFB-B096-5DB3EBE67CFC}"/>
            </a:ext>
          </a:extLst>
        </xdr:cNvPr>
        <xdr:cNvSpPr txBox="1"/>
      </xdr:nvSpPr>
      <xdr:spPr>
        <a:xfrm>
          <a:off x="16357600" y="14741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78739</xdr:rowOff>
    </xdr:from>
    <xdr:to>
      <xdr:col>81</xdr:col>
      <xdr:colOff>101600</xdr:colOff>
      <xdr:row>87</xdr:row>
      <xdr:rowOff>8889</xdr:rowOff>
    </xdr:to>
    <xdr:sp macro="" textlink="">
      <xdr:nvSpPr>
        <xdr:cNvPr id="569" name="楕円 568">
          <a:extLst>
            <a:ext uri="{FF2B5EF4-FFF2-40B4-BE49-F238E27FC236}">
              <a16:creationId xmlns:a16="http://schemas.microsoft.com/office/drawing/2014/main" id="{547FA3B3-C85A-4A96-A489-4BBD8DACC2E7}"/>
            </a:ext>
          </a:extLst>
        </xdr:cNvPr>
        <xdr:cNvSpPr/>
      </xdr:nvSpPr>
      <xdr:spPr>
        <a:xfrm>
          <a:off x="15430500" y="1482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129539</xdr:rowOff>
    </xdr:from>
    <xdr:to>
      <xdr:col>85</xdr:col>
      <xdr:colOff>127000</xdr:colOff>
      <xdr:row>86</xdr:row>
      <xdr:rowOff>132806</xdr:rowOff>
    </xdr:to>
    <xdr:cxnSp macro="">
      <xdr:nvCxnSpPr>
        <xdr:cNvPr id="570" name="直線コネクタ 569">
          <a:extLst>
            <a:ext uri="{FF2B5EF4-FFF2-40B4-BE49-F238E27FC236}">
              <a16:creationId xmlns:a16="http://schemas.microsoft.com/office/drawing/2014/main" id="{F9F46396-E805-4DE9-A082-299C8AD34A39}"/>
            </a:ext>
          </a:extLst>
        </xdr:cNvPr>
        <xdr:cNvCxnSpPr/>
      </xdr:nvCxnSpPr>
      <xdr:spPr>
        <a:xfrm>
          <a:off x="15481300" y="14874239"/>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75474</xdr:rowOff>
    </xdr:from>
    <xdr:to>
      <xdr:col>76</xdr:col>
      <xdr:colOff>165100</xdr:colOff>
      <xdr:row>87</xdr:row>
      <xdr:rowOff>5624</xdr:rowOff>
    </xdr:to>
    <xdr:sp macro="" textlink="">
      <xdr:nvSpPr>
        <xdr:cNvPr id="571" name="楕円 570">
          <a:extLst>
            <a:ext uri="{FF2B5EF4-FFF2-40B4-BE49-F238E27FC236}">
              <a16:creationId xmlns:a16="http://schemas.microsoft.com/office/drawing/2014/main" id="{B0F46CCF-7B47-43B7-8D64-A9E46A70F062}"/>
            </a:ext>
          </a:extLst>
        </xdr:cNvPr>
        <xdr:cNvSpPr/>
      </xdr:nvSpPr>
      <xdr:spPr>
        <a:xfrm>
          <a:off x="14541500" y="1482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126274</xdr:rowOff>
    </xdr:from>
    <xdr:to>
      <xdr:col>81</xdr:col>
      <xdr:colOff>50800</xdr:colOff>
      <xdr:row>86</xdr:row>
      <xdr:rowOff>129539</xdr:rowOff>
    </xdr:to>
    <xdr:cxnSp macro="">
      <xdr:nvCxnSpPr>
        <xdr:cNvPr id="572" name="直線コネクタ 571">
          <a:extLst>
            <a:ext uri="{FF2B5EF4-FFF2-40B4-BE49-F238E27FC236}">
              <a16:creationId xmlns:a16="http://schemas.microsoft.com/office/drawing/2014/main" id="{E53FFBD6-15BB-4917-B524-6A7EB2973B90}"/>
            </a:ext>
          </a:extLst>
        </xdr:cNvPr>
        <xdr:cNvCxnSpPr/>
      </xdr:nvCxnSpPr>
      <xdr:spPr>
        <a:xfrm>
          <a:off x="14592300" y="14870974"/>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78739</xdr:rowOff>
    </xdr:from>
    <xdr:to>
      <xdr:col>72</xdr:col>
      <xdr:colOff>38100</xdr:colOff>
      <xdr:row>87</xdr:row>
      <xdr:rowOff>8889</xdr:rowOff>
    </xdr:to>
    <xdr:sp macro="" textlink="">
      <xdr:nvSpPr>
        <xdr:cNvPr id="573" name="楕円 572">
          <a:extLst>
            <a:ext uri="{FF2B5EF4-FFF2-40B4-BE49-F238E27FC236}">
              <a16:creationId xmlns:a16="http://schemas.microsoft.com/office/drawing/2014/main" id="{55135BC5-046A-40C7-9C67-C1E0DB05BC48}"/>
            </a:ext>
          </a:extLst>
        </xdr:cNvPr>
        <xdr:cNvSpPr/>
      </xdr:nvSpPr>
      <xdr:spPr>
        <a:xfrm>
          <a:off x="13652500" y="1482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126274</xdr:rowOff>
    </xdr:from>
    <xdr:to>
      <xdr:col>76</xdr:col>
      <xdr:colOff>114300</xdr:colOff>
      <xdr:row>86</xdr:row>
      <xdr:rowOff>129539</xdr:rowOff>
    </xdr:to>
    <xdr:cxnSp macro="">
      <xdr:nvCxnSpPr>
        <xdr:cNvPr id="574" name="直線コネクタ 573">
          <a:extLst>
            <a:ext uri="{FF2B5EF4-FFF2-40B4-BE49-F238E27FC236}">
              <a16:creationId xmlns:a16="http://schemas.microsoft.com/office/drawing/2014/main" id="{83F35BAB-DC7F-49B9-8C13-36FFEBBB976A}"/>
            </a:ext>
          </a:extLst>
        </xdr:cNvPr>
        <xdr:cNvCxnSpPr/>
      </xdr:nvCxnSpPr>
      <xdr:spPr>
        <a:xfrm flipV="1">
          <a:off x="13703300" y="14870974"/>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75474</xdr:rowOff>
    </xdr:from>
    <xdr:to>
      <xdr:col>67</xdr:col>
      <xdr:colOff>101600</xdr:colOff>
      <xdr:row>87</xdr:row>
      <xdr:rowOff>5624</xdr:rowOff>
    </xdr:to>
    <xdr:sp macro="" textlink="">
      <xdr:nvSpPr>
        <xdr:cNvPr id="575" name="楕円 574">
          <a:extLst>
            <a:ext uri="{FF2B5EF4-FFF2-40B4-BE49-F238E27FC236}">
              <a16:creationId xmlns:a16="http://schemas.microsoft.com/office/drawing/2014/main" id="{56577EAA-B754-4CE8-A9D1-E46B05BC2D17}"/>
            </a:ext>
          </a:extLst>
        </xdr:cNvPr>
        <xdr:cNvSpPr/>
      </xdr:nvSpPr>
      <xdr:spPr>
        <a:xfrm>
          <a:off x="12763500" y="1482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126274</xdr:rowOff>
    </xdr:from>
    <xdr:to>
      <xdr:col>71</xdr:col>
      <xdr:colOff>177800</xdr:colOff>
      <xdr:row>86</xdr:row>
      <xdr:rowOff>129539</xdr:rowOff>
    </xdr:to>
    <xdr:cxnSp macro="">
      <xdr:nvCxnSpPr>
        <xdr:cNvPr id="576" name="直線コネクタ 575">
          <a:extLst>
            <a:ext uri="{FF2B5EF4-FFF2-40B4-BE49-F238E27FC236}">
              <a16:creationId xmlns:a16="http://schemas.microsoft.com/office/drawing/2014/main" id="{10774DBB-C476-423F-9957-67F811E685CD}"/>
            </a:ext>
          </a:extLst>
        </xdr:cNvPr>
        <xdr:cNvCxnSpPr/>
      </xdr:nvCxnSpPr>
      <xdr:spPr>
        <a:xfrm>
          <a:off x="12814300" y="14870974"/>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577" name="n_1aveValue【消防施設】&#10;有形固定資産減価償却率">
          <a:extLst>
            <a:ext uri="{FF2B5EF4-FFF2-40B4-BE49-F238E27FC236}">
              <a16:creationId xmlns:a16="http://schemas.microsoft.com/office/drawing/2014/main" id="{203652C2-611F-48B9-AA17-9C5F552451DF}"/>
            </a:ext>
          </a:extLst>
        </xdr:cNvPr>
        <xdr:cNvSpPr txBox="1"/>
      </xdr:nvSpPr>
      <xdr:spPr>
        <a:xfrm>
          <a:off x="152660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578" name="n_2aveValue【消防施設】&#10;有形固定資産減価償却率">
          <a:extLst>
            <a:ext uri="{FF2B5EF4-FFF2-40B4-BE49-F238E27FC236}">
              <a16:creationId xmlns:a16="http://schemas.microsoft.com/office/drawing/2014/main" id="{0082E98A-94CC-4D47-BBAC-875C993811A9}"/>
            </a:ext>
          </a:extLst>
        </xdr:cNvPr>
        <xdr:cNvSpPr txBox="1"/>
      </xdr:nvSpPr>
      <xdr:spPr>
        <a:xfrm>
          <a:off x="14389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579" name="n_3aveValue【消防施設】&#10;有形固定資産減価償却率">
          <a:extLst>
            <a:ext uri="{FF2B5EF4-FFF2-40B4-BE49-F238E27FC236}">
              <a16:creationId xmlns:a16="http://schemas.microsoft.com/office/drawing/2014/main" id="{2913FAA8-D1B1-47C4-9B85-7A05F196802C}"/>
            </a:ext>
          </a:extLst>
        </xdr:cNvPr>
        <xdr:cNvSpPr txBox="1"/>
      </xdr:nvSpPr>
      <xdr:spPr>
        <a:xfrm>
          <a:off x="13500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580" name="n_4aveValue【消防施設】&#10;有形固定資産減価償却率">
          <a:extLst>
            <a:ext uri="{FF2B5EF4-FFF2-40B4-BE49-F238E27FC236}">
              <a16:creationId xmlns:a16="http://schemas.microsoft.com/office/drawing/2014/main" id="{24A710EF-6271-42B8-B23C-57D5C25C0726}"/>
            </a:ext>
          </a:extLst>
        </xdr:cNvPr>
        <xdr:cNvSpPr txBox="1"/>
      </xdr:nvSpPr>
      <xdr:spPr>
        <a:xfrm>
          <a:off x="12611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87</xdr:row>
      <xdr:rowOff>16</xdr:rowOff>
    </xdr:from>
    <xdr:ext cx="405111" cy="259045"/>
    <xdr:sp macro="" textlink="">
      <xdr:nvSpPr>
        <xdr:cNvPr id="581" name="n_1mainValue【消防施設】&#10;有形固定資産減価償却率">
          <a:extLst>
            <a:ext uri="{FF2B5EF4-FFF2-40B4-BE49-F238E27FC236}">
              <a16:creationId xmlns:a16="http://schemas.microsoft.com/office/drawing/2014/main" id="{C3CCB8DC-C29A-4DAF-BE1F-980591BB312E}"/>
            </a:ext>
          </a:extLst>
        </xdr:cNvPr>
        <xdr:cNvSpPr txBox="1"/>
      </xdr:nvSpPr>
      <xdr:spPr>
        <a:xfrm>
          <a:off x="15266044" y="1491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168201</xdr:rowOff>
    </xdr:from>
    <xdr:ext cx="405111" cy="259045"/>
    <xdr:sp macro="" textlink="">
      <xdr:nvSpPr>
        <xdr:cNvPr id="582" name="n_2mainValue【消防施設】&#10;有形固定資産減価償却率">
          <a:extLst>
            <a:ext uri="{FF2B5EF4-FFF2-40B4-BE49-F238E27FC236}">
              <a16:creationId xmlns:a16="http://schemas.microsoft.com/office/drawing/2014/main" id="{E5FE8259-1E56-4E70-A43B-64189CB9E790}"/>
            </a:ext>
          </a:extLst>
        </xdr:cNvPr>
        <xdr:cNvSpPr txBox="1"/>
      </xdr:nvSpPr>
      <xdr:spPr>
        <a:xfrm>
          <a:off x="14389744" y="1491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87</xdr:row>
      <xdr:rowOff>16</xdr:rowOff>
    </xdr:from>
    <xdr:ext cx="405111" cy="259045"/>
    <xdr:sp macro="" textlink="">
      <xdr:nvSpPr>
        <xdr:cNvPr id="583" name="n_3mainValue【消防施設】&#10;有形固定資産減価償却率">
          <a:extLst>
            <a:ext uri="{FF2B5EF4-FFF2-40B4-BE49-F238E27FC236}">
              <a16:creationId xmlns:a16="http://schemas.microsoft.com/office/drawing/2014/main" id="{67A5D071-BC17-48E6-B2F1-7444FAD7977B}"/>
            </a:ext>
          </a:extLst>
        </xdr:cNvPr>
        <xdr:cNvSpPr txBox="1"/>
      </xdr:nvSpPr>
      <xdr:spPr>
        <a:xfrm>
          <a:off x="13500744" y="1491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168201</xdr:rowOff>
    </xdr:from>
    <xdr:ext cx="405111" cy="259045"/>
    <xdr:sp macro="" textlink="">
      <xdr:nvSpPr>
        <xdr:cNvPr id="584" name="n_4mainValue【消防施設】&#10;有形固定資産減価償却率">
          <a:extLst>
            <a:ext uri="{FF2B5EF4-FFF2-40B4-BE49-F238E27FC236}">
              <a16:creationId xmlns:a16="http://schemas.microsoft.com/office/drawing/2014/main" id="{F9F70E26-6617-4ACB-8C8A-256FC4F32A4F}"/>
            </a:ext>
          </a:extLst>
        </xdr:cNvPr>
        <xdr:cNvSpPr txBox="1"/>
      </xdr:nvSpPr>
      <xdr:spPr>
        <a:xfrm>
          <a:off x="12611744" y="1491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5" name="正方形/長方形 584">
          <a:extLst>
            <a:ext uri="{FF2B5EF4-FFF2-40B4-BE49-F238E27FC236}">
              <a16:creationId xmlns:a16="http://schemas.microsoft.com/office/drawing/2014/main" id="{B07125B5-C7F9-4889-9A1F-FDB961E7C77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6" name="正方形/長方形 585">
          <a:extLst>
            <a:ext uri="{FF2B5EF4-FFF2-40B4-BE49-F238E27FC236}">
              <a16:creationId xmlns:a16="http://schemas.microsoft.com/office/drawing/2014/main" id="{07F852A0-1FA3-42DF-A373-D273157F39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7" name="正方形/長方形 586">
          <a:extLst>
            <a:ext uri="{FF2B5EF4-FFF2-40B4-BE49-F238E27FC236}">
              <a16:creationId xmlns:a16="http://schemas.microsoft.com/office/drawing/2014/main" id="{60A534B1-0F3B-43CD-AF60-8D38D7E3196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8" name="正方形/長方形 587">
          <a:extLst>
            <a:ext uri="{FF2B5EF4-FFF2-40B4-BE49-F238E27FC236}">
              <a16:creationId xmlns:a16="http://schemas.microsoft.com/office/drawing/2014/main" id="{B0765FAB-6F89-4ECF-8CA8-FF3064C81FB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9" name="正方形/長方形 588">
          <a:extLst>
            <a:ext uri="{FF2B5EF4-FFF2-40B4-BE49-F238E27FC236}">
              <a16:creationId xmlns:a16="http://schemas.microsoft.com/office/drawing/2014/main" id="{B9CA68E2-9186-419B-91C8-DE8AD49145E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0" name="正方形/長方形 589">
          <a:extLst>
            <a:ext uri="{FF2B5EF4-FFF2-40B4-BE49-F238E27FC236}">
              <a16:creationId xmlns:a16="http://schemas.microsoft.com/office/drawing/2014/main" id="{28C0F34B-0169-45C3-BF37-9AD7B5B4024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1" name="正方形/長方形 590">
          <a:extLst>
            <a:ext uri="{FF2B5EF4-FFF2-40B4-BE49-F238E27FC236}">
              <a16:creationId xmlns:a16="http://schemas.microsoft.com/office/drawing/2014/main" id="{E923C09A-FBDE-4CD0-85EE-BCB407E9813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2" name="正方形/長方形 591">
          <a:extLst>
            <a:ext uri="{FF2B5EF4-FFF2-40B4-BE49-F238E27FC236}">
              <a16:creationId xmlns:a16="http://schemas.microsoft.com/office/drawing/2014/main" id="{77CF7E38-E0F4-4820-8B77-46088A82B67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3" name="テキスト ボックス 592">
          <a:extLst>
            <a:ext uri="{FF2B5EF4-FFF2-40B4-BE49-F238E27FC236}">
              <a16:creationId xmlns:a16="http://schemas.microsoft.com/office/drawing/2014/main" id="{D3BE5A45-1BAC-4F38-A92F-BE185F5EB8A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4" name="直線コネクタ 593">
          <a:extLst>
            <a:ext uri="{FF2B5EF4-FFF2-40B4-BE49-F238E27FC236}">
              <a16:creationId xmlns:a16="http://schemas.microsoft.com/office/drawing/2014/main" id="{B0CCC233-EB84-41E3-B144-BAFDF55381C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5" name="直線コネクタ 594">
          <a:extLst>
            <a:ext uri="{FF2B5EF4-FFF2-40B4-BE49-F238E27FC236}">
              <a16:creationId xmlns:a16="http://schemas.microsoft.com/office/drawing/2014/main" id="{2D9631AF-638D-48E6-A957-C45AB883E2C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6" name="テキスト ボックス 595">
          <a:extLst>
            <a:ext uri="{FF2B5EF4-FFF2-40B4-BE49-F238E27FC236}">
              <a16:creationId xmlns:a16="http://schemas.microsoft.com/office/drawing/2014/main" id="{6DF287D8-22B9-497A-B093-C96A8BD75793}"/>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7" name="直線コネクタ 596">
          <a:extLst>
            <a:ext uri="{FF2B5EF4-FFF2-40B4-BE49-F238E27FC236}">
              <a16:creationId xmlns:a16="http://schemas.microsoft.com/office/drawing/2014/main" id="{B65830B6-B93D-4C03-90B3-53A28132C1EC}"/>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8" name="テキスト ボックス 597">
          <a:extLst>
            <a:ext uri="{FF2B5EF4-FFF2-40B4-BE49-F238E27FC236}">
              <a16:creationId xmlns:a16="http://schemas.microsoft.com/office/drawing/2014/main" id="{44C22F81-17CF-4AE9-BB7E-620EFD583D0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9" name="直線コネクタ 598">
          <a:extLst>
            <a:ext uri="{FF2B5EF4-FFF2-40B4-BE49-F238E27FC236}">
              <a16:creationId xmlns:a16="http://schemas.microsoft.com/office/drawing/2014/main" id="{6B42E146-9378-4FAC-94C7-805340593AF7}"/>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0" name="テキスト ボックス 599">
          <a:extLst>
            <a:ext uri="{FF2B5EF4-FFF2-40B4-BE49-F238E27FC236}">
              <a16:creationId xmlns:a16="http://schemas.microsoft.com/office/drawing/2014/main" id="{9ED8A152-4010-4BD1-9EF9-B2FF6ED96D29}"/>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1" name="直線コネクタ 600">
          <a:extLst>
            <a:ext uri="{FF2B5EF4-FFF2-40B4-BE49-F238E27FC236}">
              <a16:creationId xmlns:a16="http://schemas.microsoft.com/office/drawing/2014/main" id="{BA07E58E-7148-41E2-B9DE-137FC93BF66B}"/>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2" name="テキスト ボックス 601">
          <a:extLst>
            <a:ext uri="{FF2B5EF4-FFF2-40B4-BE49-F238E27FC236}">
              <a16:creationId xmlns:a16="http://schemas.microsoft.com/office/drawing/2014/main" id="{9FA97CCA-2E5C-47C3-8334-CCFFEC1C582B}"/>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3" name="直線コネクタ 602">
          <a:extLst>
            <a:ext uri="{FF2B5EF4-FFF2-40B4-BE49-F238E27FC236}">
              <a16:creationId xmlns:a16="http://schemas.microsoft.com/office/drawing/2014/main" id="{0343314F-D055-4B2B-90BB-7443C3DAC8BC}"/>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4" name="テキスト ボックス 603">
          <a:extLst>
            <a:ext uri="{FF2B5EF4-FFF2-40B4-BE49-F238E27FC236}">
              <a16:creationId xmlns:a16="http://schemas.microsoft.com/office/drawing/2014/main" id="{EDC9FFFF-1925-4C64-8B8D-89C8671ADCA2}"/>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5" name="直線コネクタ 604">
          <a:extLst>
            <a:ext uri="{FF2B5EF4-FFF2-40B4-BE49-F238E27FC236}">
              <a16:creationId xmlns:a16="http://schemas.microsoft.com/office/drawing/2014/main" id="{9E1C867C-121F-4FA9-BB8B-B7BE7C331847}"/>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6" name="テキスト ボックス 605">
          <a:extLst>
            <a:ext uri="{FF2B5EF4-FFF2-40B4-BE49-F238E27FC236}">
              <a16:creationId xmlns:a16="http://schemas.microsoft.com/office/drawing/2014/main" id="{2477C46E-3F8B-4F12-817D-A3E1292637F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7" name="直線コネクタ 606">
          <a:extLst>
            <a:ext uri="{FF2B5EF4-FFF2-40B4-BE49-F238E27FC236}">
              <a16:creationId xmlns:a16="http://schemas.microsoft.com/office/drawing/2014/main" id="{85463008-5EA5-4F73-89E3-4EF40A5DBFA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8" name="テキスト ボックス 607">
          <a:extLst>
            <a:ext uri="{FF2B5EF4-FFF2-40B4-BE49-F238E27FC236}">
              <a16:creationId xmlns:a16="http://schemas.microsoft.com/office/drawing/2014/main" id="{24E1CA68-C88D-47E4-B6FA-6297D006730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9" name="【消防施設】&#10;一人当たり面積グラフ枠">
          <a:extLst>
            <a:ext uri="{FF2B5EF4-FFF2-40B4-BE49-F238E27FC236}">
              <a16:creationId xmlns:a16="http://schemas.microsoft.com/office/drawing/2014/main" id="{3CBB0E03-6D64-4814-B5C1-19811629125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610" name="直線コネクタ 609">
          <a:extLst>
            <a:ext uri="{FF2B5EF4-FFF2-40B4-BE49-F238E27FC236}">
              <a16:creationId xmlns:a16="http://schemas.microsoft.com/office/drawing/2014/main" id="{B955D9AE-19C9-43D5-AFE0-A9A247CD3395}"/>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611" name="【消防施設】&#10;一人当たり面積最小値テキスト">
          <a:extLst>
            <a:ext uri="{FF2B5EF4-FFF2-40B4-BE49-F238E27FC236}">
              <a16:creationId xmlns:a16="http://schemas.microsoft.com/office/drawing/2014/main" id="{5A09769B-D9A6-4E4F-ADBE-4D374F395D80}"/>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612" name="直線コネクタ 611">
          <a:extLst>
            <a:ext uri="{FF2B5EF4-FFF2-40B4-BE49-F238E27FC236}">
              <a16:creationId xmlns:a16="http://schemas.microsoft.com/office/drawing/2014/main" id="{F020ACBE-B3EB-4A32-A5DD-EE17C33098D4}"/>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613" name="【消防施設】&#10;一人当たり面積最大値テキスト">
          <a:extLst>
            <a:ext uri="{FF2B5EF4-FFF2-40B4-BE49-F238E27FC236}">
              <a16:creationId xmlns:a16="http://schemas.microsoft.com/office/drawing/2014/main" id="{9A4104C5-0016-47C5-86F2-EABA1D3A5112}"/>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614" name="直線コネクタ 613">
          <a:extLst>
            <a:ext uri="{FF2B5EF4-FFF2-40B4-BE49-F238E27FC236}">
              <a16:creationId xmlns:a16="http://schemas.microsoft.com/office/drawing/2014/main" id="{815F41B6-AB2A-487B-ABF8-28CF422B5BD0}"/>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615" name="【消防施設】&#10;一人当たり面積平均値テキスト">
          <a:extLst>
            <a:ext uri="{FF2B5EF4-FFF2-40B4-BE49-F238E27FC236}">
              <a16:creationId xmlns:a16="http://schemas.microsoft.com/office/drawing/2014/main" id="{49465DA2-3AC2-41EC-8268-3F111832BBDE}"/>
            </a:ext>
          </a:extLst>
        </xdr:cNvPr>
        <xdr:cNvSpPr txBox="1"/>
      </xdr:nvSpPr>
      <xdr:spPr>
        <a:xfrm>
          <a:off x="22199600" y="14392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616" name="フローチャート: 判断 615">
          <a:extLst>
            <a:ext uri="{FF2B5EF4-FFF2-40B4-BE49-F238E27FC236}">
              <a16:creationId xmlns:a16="http://schemas.microsoft.com/office/drawing/2014/main" id="{498DAACE-934A-4E32-94DF-0BE032CC1526}"/>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617" name="フローチャート: 判断 616">
          <a:extLst>
            <a:ext uri="{FF2B5EF4-FFF2-40B4-BE49-F238E27FC236}">
              <a16:creationId xmlns:a16="http://schemas.microsoft.com/office/drawing/2014/main" id="{FCB6502C-4E1C-458B-9CA0-24A07FE9DCF3}"/>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618" name="フローチャート: 判断 617">
          <a:extLst>
            <a:ext uri="{FF2B5EF4-FFF2-40B4-BE49-F238E27FC236}">
              <a16:creationId xmlns:a16="http://schemas.microsoft.com/office/drawing/2014/main" id="{DDFF2F44-6AA8-48FB-8481-114FCD2D445D}"/>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619" name="フローチャート: 判断 618">
          <a:extLst>
            <a:ext uri="{FF2B5EF4-FFF2-40B4-BE49-F238E27FC236}">
              <a16:creationId xmlns:a16="http://schemas.microsoft.com/office/drawing/2014/main" id="{E57ADB53-0F27-4195-A056-31E1C632AF3D}"/>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620" name="フローチャート: 判断 619">
          <a:extLst>
            <a:ext uri="{FF2B5EF4-FFF2-40B4-BE49-F238E27FC236}">
              <a16:creationId xmlns:a16="http://schemas.microsoft.com/office/drawing/2014/main" id="{B7524E75-E714-4DA2-B2F2-2F76748EA82F}"/>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BCB7C668-34E2-4C3E-90B5-EE77D4861C4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37AA5808-A7D9-48EB-96E5-9CEC3D1A51A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62FBF0DC-F60F-4341-9576-B05DDB68948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FD2AA704-CA16-4049-8EF4-A7CF2892C8D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0E954429-55AD-4646-92C3-F5F2E985F11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6894</xdr:rowOff>
    </xdr:from>
    <xdr:to>
      <xdr:col>116</xdr:col>
      <xdr:colOff>114300</xdr:colOff>
      <xdr:row>86</xdr:row>
      <xdr:rowOff>108494</xdr:rowOff>
    </xdr:to>
    <xdr:sp macro="" textlink="">
      <xdr:nvSpPr>
        <xdr:cNvPr id="626" name="楕円 625">
          <a:extLst>
            <a:ext uri="{FF2B5EF4-FFF2-40B4-BE49-F238E27FC236}">
              <a16:creationId xmlns:a16="http://schemas.microsoft.com/office/drawing/2014/main" id="{1D4781C1-1D21-4716-AF2F-93D8FEE5ABC6}"/>
            </a:ext>
          </a:extLst>
        </xdr:cNvPr>
        <xdr:cNvSpPr/>
      </xdr:nvSpPr>
      <xdr:spPr>
        <a:xfrm>
          <a:off x="22110700" y="147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93271</xdr:rowOff>
    </xdr:from>
    <xdr:ext cx="469744" cy="259045"/>
    <xdr:sp macro="" textlink="">
      <xdr:nvSpPr>
        <xdr:cNvPr id="627" name="【消防施設】&#10;一人当たり面積該当値テキスト">
          <a:extLst>
            <a:ext uri="{FF2B5EF4-FFF2-40B4-BE49-F238E27FC236}">
              <a16:creationId xmlns:a16="http://schemas.microsoft.com/office/drawing/2014/main" id="{47E2DFAE-8B56-49C1-81B3-A0027B3246E5}"/>
            </a:ext>
          </a:extLst>
        </xdr:cNvPr>
        <xdr:cNvSpPr txBox="1"/>
      </xdr:nvSpPr>
      <xdr:spPr>
        <a:xfrm>
          <a:off x="22199600" y="14666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10161</xdr:rowOff>
    </xdr:from>
    <xdr:to>
      <xdr:col>112</xdr:col>
      <xdr:colOff>38100</xdr:colOff>
      <xdr:row>86</xdr:row>
      <xdr:rowOff>111761</xdr:rowOff>
    </xdr:to>
    <xdr:sp macro="" textlink="">
      <xdr:nvSpPr>
        <xdr:cNvPr id="628" name="楕円 627">
          <a:extLst>
            <a:ext uri="{FF2B5EF4-FFF2-40B4-BE49-F238E27FC236}">
              <a16:creationId xmlns:a16="http://schemas.microsoft.com/office/drawing/2014/main" id="{A284CD85-DB01-4E61-BCE9-1C14ED86E4AB}"/>
            </a:ext>
          </a:extLst>
        </xdr:cNvPr>
        <xdr:cNvSpPr/>
      </xdr:nvSpPr>
      <xdr:spPr>
        <a:xfrm>
          <a:off x="21272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57694</xdr:rowOff>
    </xdr:from>
    <xdr:to>
      <xdr:col>116</xdr:col>
      <xdr:colOff>63500</xdr:colOff>
      <xdr:row>86</xdr:row>
      <xdr:rowOff>60961</xdr:rowOff>
    </xdr:to>
    <xdr:cxnSp macro="">
      <xdr:nvCxnSpPr>
        <xdr:cNvPr id="629" name="直線コネクタ 628">
          <a:extLst>
            <a:ext uri="{FF2B5EF4-FFF2-40B4-BE49-F238E27FC236}">
              <a16:creationId xmlns:a16="http://schemas.microsoft.com/office/drawing/2014/main" id="{1FF519BE-4A4E-4CA4-823C-2DAF7CB8BDD3}"/>
            </a:ext>
          </a:extLst>
        </xdr:cNvPr>
        <xdr:cNvCxnSpPr/>
      </xdr:nvCxnSpPr>
      <xdr:spPr>
        <a:xfrm flipV="1">
          <a:off x="21323300" y="14802394"/>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10161</xdr:rowOff>
    </xdr:from>
    <xdr:to>
      <xdr:col>107</xdr:col>
      <xdr:colOff>101600</xdr:colOff>
      <xdr:row>86</xdr:row>
      <xdr:rowOff>111761</xdr:rowOff>
    </xdr:to>
    <xdr:sp macro="" textlink="">
      <xdr:nvSpPr>
        <xdr:cNvPr id="630" name="楕円 629">
          <a:extLst>
            <a:ext uri="{FF2B5EF4-FFF2-40B4-BE49-F238E27FC236}">
              <a16:creationId xmlns:a16="http://schemas.microsoft.com/office/drawing/2014/main" id="{AD95016F-C531-4C8F-8B34-A8FB377A439C}"/>
            </a:ext>
          </a:extLst>
        </xdr:cNvPr>
        <xdr:cNvSpPr/>
      </xdr:nvSpPr>
      <xdr:spPr>
        <a:xfrm>
          <a:off x="20383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60961</xdr:rowOff>
    </xdr:from>
    <xdr:to>
      <xdr:col>111</xdr:col>
      <xdr:colOff>177800</xdr:colOff>
      <xdr:row>86</xdr:row>
      <xdr:rowOff>60961</xdr:rowOff>
    </xdr:to>
    <xdr:cxnSp macro="">
      <xdr:nvCxnSpPr>
        <xdr:cNvPr id="631" name="直線コネクタ 630">
          <a:extLst>
            <a:ext uri="{FF2B5EF4-FFF2-40B4-BE49-F238E27FC236}">
              <a16:creationId xmlns:a16="http://schemas.microsoft.com/office/drawing/2014/main" id="{ECFCF073-F375-45A4-BB15-CBB448C5BD92}"/>
            </a:ext>
          </a:extLst>
        </xdr:cNvPr>
        <xdr:cNvCxnSpPr/>
      </xdr:nvCxnSpPr>
      <xdr:spPr>
        <a:xfrm>
          <a:off x="20434300" y="148056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13426</xdr:rowOff>
    </xdr:from>
    <xdr:to>
      <xdr:col>102</xdr:col>
      <xdr:colOff>165100</xdr:colOff>
      <xdr:row>86</xdr:row>
      <xdr:rowOff>115026</xdr:rowOff>
    </xdr:to>
    <xdr:sp macro="" textlink="">
      <xdr:nvSpPr>
        <xdr:cNvPr id="632" name="楕円 631">
          <a:extLst>
            <a:ext uri="{FF2B5EF4-FFF2-40B4-BE49-F238E27FC236}">
              <a16:creationId xmlns:a16="http://schemas.microsoft.com/office/drawing/2014/main" id="{7904832C-32EF-48C6-9CBC-8909D3B48B96}"/>
            </a:ext>
          </a:extLst>
        </xdr:cNvPr>
        <xdr:cNvSpPr/>
      </xdr:nvSpPr>
      <xdr:spPr>
        <a:xfrm>
          <a:off x="19494500" y="1475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60961</xdr:rowOff>
    </xdr:from>
    <xdr:to>
      <xdr:col>107</xdr:col>
      <xdr:colOff>50800</xdr:colOff>
      <xdr:row>86</xdr:row>
      <xdr:rowOff>64226</xdr:rowOff>
    </xdr:to>
    <xdr:cxnSp macro="">
      <xdr:nvCxnSpPr>
        <xdr:cNvPr id="633" name="直線コネクタ 632">
          <a:extLst>
            <a:ext uri="{FF2B5EF4-FFF2-40B4-BE49-F238E27FC236}">
              <a16:creationId xmlns:a16="http://schemas.microsoft.com/office/drawing/2014/main" id="{180DE445-FCB4-4E85-B81C-240BAD2AA142}"/>
            </a:ext>
          </a:extLst>
        </xdr:cNvPr>
        <xdr:cNvCxnSpPr/>
      </xdr:nvCxnSpPr>
      <xdr:spPr>
        <a:xfrm flipV="1">
          <a:off x="19545300" y="1480566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15602</xdr:rowOff>
    </xdr:from>
    <xdr:to>
      <xdr:col>98</xdr:col>
      <xdr:colOff>38100</xdr:colOff>
      <xdr:row>86</xdr:row>
      <xdr:rowOff>117202</xdr:rowOff>
    </xdr:to>
    <xdr:sp macro="" textlink="">
      <xdr:nvSpPr>
        <xdr:cNvPr id="634" name="楕円 633">
          <a:extLst>
            <a:ext uri="{FF2B5EF4-FFF2-40B4-BE49-F238E27FC236}">
              <a16:creationId xmlns:a16="http://schemas.microsoft.com/office/drawing/2014/main" id="{EC5E7F0B-9698-4E6B-9507-C06DD9E6F087}"/>
            </a:ext>
          </a:extLst>
        </xdr:cNvPr>
        <xdr:cNvSpPr/>
      </xdr:nvSpPr>
      <xdr:spPr>
        <a:xfrm>
          <a:off x="18605500" y="1476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64226</xdr:rowOff>
    </xdr:from>
    <xdr:to>
      <xdr:col>102</xdr:col>
      <xdr:colOff>114300</xdr:colOff>
      <xdr:row>86</xdr:row>
      <xdr:rowOff>66402</xdr:rowOff>
    </xdr:to>
    <xdr:cxnSp macro="">
      <xdr:nvCxnSpPr>
        <xdr:cNvPr id="635" name="直線コネクタ 634">
          <a:extLst>
            <a:ext uri="{FF2B5EF4-FFF2-40B4-BE49-F238E27FC236}">
              <a16:creationId xmlns:a16="http://schemas.microsoft.com/office/drawing/2014/main" id="{2C9A5202-605C-4458-A893-52A078140CFA}"/>
            </a:ext>
          </a:extLst>
        </xdr:cNvPr>
        <xdr:cNvCxnSpPr/>
      </xdr:nvCxnSpPr>
      <xdr:spPr>
        <a:xfrm flipV="1">
          <a:off x="18656300" y="14808926"/>
          <a:ext cx="8890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636" name="n_1aveValue【消防施設】&#10;一人当たり面積">
          <a:extLst>
            <a:ext uri="{FF2B5EF4-FFF2-40B4-BE49-F238E27FC236}">
              <a16:creationId xmlns:a16="http://schemas.microsoft.com/office/drawing/2014/main" id="{E0375278-6323-4EE4-B10D-10314AB176C4}"/>
            </a:ext>
          </a:extLst>
        </xdr:cNvPr>
        <xdr:cNvSpPr txBox="1"/>
      </xdr:nvSpPr>
      <xdr:spPr>
        <a:xfrm>
          <a:off x="21075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637" name="n_2aveValue【消防施設】&#10;一人当たり面積">
          <a:extLst>
            <a:ext uri="{FF2B5EF4-FFF2-40B4-BE49-F238E27FC236}">
              <a16:creationId xmlns:a16="http://schemas.microsoft.com/office/drawing/2014/main" id="{40D22BBB-FC4B-4B72-8EC3-F988AFFBE798}"/>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638" name="n_3aveValue【消防施設】&#10;一人当たり面積">
          <a:extLst>
            <a:ext uri="{FF2B5EF4-FFF2-40B4-BE49-F238E27FC236}">
              <a16:creationId xmlns:a16="http://schemas.microsoft.com/office/drawing/2014/main" id="{05D668F9-96BE-4CB9-B8FE-182C60B425CE}"/>
            </a:ext>
          </a:extLst>
        </xdr:cNvPr>
        <xdr:cNvSpPr txBox="1"/>
      </xdr:nvSpPr>
      <xdr:spPr>
        <a:xfrm>
          <a:off x="19310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639" name="n_4aveValue【消防施設】&#10;一人当たり面積">
          <a:extLst>
            <a:ext uri="{FF2B5EF4-FFF2-40B4-BE49-F238E27FC236}">
              <a16:creationId xmlns:a16="http://schemas.microsoft.com/office/drawing/2014/main" id="{CF7102FA-634D-4748-B926-481453D992FA}"/>
            </a:ext>
          </a:extLst>
        </xdr:cNvPr>
        <xdr:cNvSpPr txBox="1"/>
      </xdr:nvSpPr>
      <xdr:spPr>
        <a:xfrm>
          <a:off x="184214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102888</xdr:rowOff>
    </xdr:from>
    <xdr:ext cx="469744" cy="259045"/>
    <xdr:sp macro="" textlink="">
      <xdr:nvSpPr>
        <xdr:cNvPr id="640" name="n_1mainValue【消防施設】&#10;一人当たり面積">
          <a:extLst>
            <a:ext uri="{FF2B5EF4-FFF2-40B4-BE49-F238E27FC236}">
              <a16:creationId xmlns:a16="http://schemas.microsoft.com/office/drawing/2014/main" id="{97F73C83-F4E8-45AF-A31D-FE34B9994913}"/>
            </a:ext>
          </a:extLst>
        </xdr:cNvPr>
        <xdr:cNvSpPr txBox="1"/>
      </xdr:nvSpPr>
      <xdr:spPr>
        <a:xfrm>
          <a:off x="21075727"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102888</xdr:rowOff>
    </xdr:from>
    <xdr:ext cx="469744" cy="259045"/>
    <xdr:sp macro="" textlink="">
      <xdr:nvSpPr>
        <xdr:cNvPr id="641" name="n_2mainValue【消防施設】&#10;一人当たり面積">
          <a:extLst>
            <a:ext uri="{FF2B5EF4-FFF2-40B4-BE49-F238E27FC236}">
              <a16:creationId xmlns:a16="http://schemas.microsoft.com/office/drawing/2014/main" id="{F8AC486C-886A-496B-933B-3B52B736B325}"/>
            </a:ext>
          </a:extLst>
        </xdr:cNvPr>
        <xdr:cNvSpPr txBox="1"/>
      </xdr:nvSpPr>
      <xdr:spPr>
        <a:xfrm>
          <a:off x="20199427"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106153</xdr:rowOff>
    </xdr:from>
    <xdr:ext cx="469744" cy="259045"/>
    <xdr:sp macro="" textlink="">
      <xdr:nvSpPr>
        <xdr:cNvPr id="642" name="n_3mainValue【消防施設】&#10;一人当たり面積">
          <a:extLst>
            <a:ext uri="{FF2B5EF4-FFF2-40B4-BE49-F238E27FC236}">
              <a16:creationId xmlns:a16="http://schemas.microsoft.com/office/drawing/2014/main" id="{6953D71A-A312-4C53-B699-7197FD9D18D0}"/>
            </a:ext>
          </a:extLst>
        </xdr:cNvPr>
        <xdr:cNvSpPr txBox="1"/>
      </xdr:nvSpPr>
      <xdr:spPr>
        <a:xfrm>
          <a:off x="19310427" y="1485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108329</xdr:rowOff>
    </xdr:from>
    <xdr:ext cx="469744" cy="259045"/>
    <xdr:sp macro="" textlink="">
      <xdr:nvSpPr>
        <xdr:cNvPr id="643" name="n_4mainValue【消防施設】&#10;一人当たり面積">
          <a:extLst>
            <a:ext uri="{FF2B5EF4-FFF2-40B4-BE49-F238E27FC236}">
              <a16:creationId xmlns:a16="http://schemas.microsoft.com/office/drawing/2014/main" id="{35A4D692-4EAA-4866-B48C-C818FED7E8D5}"/>
            </a:ext>
          </a:extLst>
        </xdr:cNvPr>
        <xdr:cNvSpPr txBox="1"/>
      </xdr:nvSpPr>
      <xdr:spPr>
        <a:xfrm>
          <a:off x="18421427" y="14853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B9A3CFBB-FC8F-41E1-8264-82C5C8491A2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33BE7315-CC2E-490E-B164-21374ECDBE0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2B31A251-3626-4F93-90D5-C83FA78F018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9F6108F7-440C-4963-8F83-4AFB99FDA52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AE66D1A7-FD2C-4BAA-8DB1-7D4BD241BA1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93765F7E-08DE-4C15-9154-18F826B5340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41117355-8D9D-4A04-A8D2-171729E54D8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9DEE9E56-82D3-4C74-8C97-5B43E2AD4C6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F26C369C-3C0C-42CF-9A02-521F7B0301C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56A09008-A043-4B5E-83CE-0BB1399DA54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1B6307F1-ED58-4F89-AFD3-9844960BEFD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5" name="直線コネクタ 654">
          <a:extLst>
            <a:ext uri="{FF2B5EF4-FFF2-40B4-BE49-F238E27FC236}">
              <a16:creationId xmlns:a16="http://schemas.microsoft.com/office/drawing/2014/main" id="{ED240BF4-6C39-4A5D-BA31-0CE382026F3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6" name="テキスト ボックス 655">
          <a:extLst>
            <a:ext uri="{FF2B5EF4-FFF2-40B4-BE49-F238E27FC236}">
              <a16:creationId xmlns:a16="http://schemas.microsoft.com/office/drawing/2014/main" id="{76C754E1-DCDD-4303-871E-B3F4790B555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7" name="直線コネクタ 656">
          <a:extLst>
            <a:ext uri="{FF2B5EF4-FFF2-40B4-BE49-F238E27FC236}">
              <a16:creationId xmlns:a16="http://schemas.microsoft.com/office/drawing/2014/main" id="{1122909A-E50E-4667-8801-B7E2C8EC8B0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8" name="テキスト ボックス 657">
          <a:extLst>
            <a:ext uri="{FF2B5EF4-FFF2-40B4-BE49-F238E27FC236}">
              <a16:creationId xmlns:a16="http://schemas.microsoft.com/office/drawing/2014/main" id="{163B671E-B658-4D86-BA68-7E727F3C90B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9" name="直線コネクタ 658">
          <a:extLst>
            <a:ext uri="{FF2B5EF4-FFF2-40B4-BE49-F238E27FC236}">
              <a16:creationId xmlns:a16="http://schemas.microsoft.com/office/drawing/2014/main" id="{82D7B6F9-F717-4C57-8CE7-799D8267C22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0" name="テキスト ボックス 659">
          <a:extLst>
            <a:ext uri="{FF2B5EF4-FFF2-40B4-BE49-F238E27FC236}">
              <a16:creationId xmlns:a16="http://schemas.microsoft.com/office/drawing/2014/main" id="{89470D9E-B6A7-4F20-B5AD-1AE2F6F12AE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1" name="直線コネクタ 660">
          <a:extLst>
            <a:ext uri="{FF2B5EF4-FFF2-40B4-BE49-F238E27FC236}">
              <a16:creationId xmlns:a16="http://schemas.microsoft.com/office/drawing/2014/main" id="{C8B8F495-332B-4055-864F-8B1DAADAF0C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2" name="テキスト ボックス 661">
          <a:extLst>
            <a:ext uri="{FF2B5EF4-FFF2-40B4-BE49-F238E27FC236}">
              <a16:creationId xmlns:a16="http://schemas.microsoft.com/office/drawing/2014/main" id="{A93701AE-DADB-4AA6-91B7-9C019176973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3" name="直線コネクタ 662">
          <a:extLst>
            <a:ext uri="{FF2B5EF4-FFF2-40B4-BE49-F238E27FC236}">
              <a16:creationId xmlns:a16="http://schemas.microsoft.com/office/drawing/2014/main" id="{01AD17A0-8537-4811-97BD-444D30CBF6A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64" name="テキスト ボックス 663">
          <a:extLst>
            <a:ext uri="{FF2B5EF4-FFF2-40B4-BE49-F238E27FC236}">
              <a16:creationId xmlns:a16="http://schemas.microsoft.com/office/drawing/2014/main" id="{40B908DF-4B9D-42F9-8FD9-C75F27D8919A}"/>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375F2F40-1168-4655-8CD3-0AE08C3C4C0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235D9A56-25D6-480B-99D2-EE2C557CE5D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67" name="直線コネクタ 666">
          <a:extLst>
            <a:ext uri="{FF2B5EF4-FFF2-40B4-BE49-F238E27FC236}">
              <a16:creationId xmlns:a16="http://schemas.microsoft.com/office/drawing/2014/main" id="{A5F67C5B-61AC-4719-8340-FD8F154E3665}"/>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68" name="【庁舎】&#10;有形固定資産減価償却率最小値テキスト">
          <a:extLst>
            <a:ext uri="{FF2B5EF4-FFF2-40B4-BE49-F238E27FC236}">
              <a16:creationId xmlns:a16="http://schemas.microsoft.com/office/drawing/2014/main" id="{7DB8E52F-1B79-447A-B059-E7645BFE444B}"/>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9" name="直線コネクタ 668">
          <a:extLst>
            <a:ext uri="{FF2B5EF4-FFF2-40B4-BE49-F238E27FC236}">
              <a16:creationId xmlns:a16="http://schemas.microsoft.com/office/drawing/2014/main" id="{64E9C36E-7E1F-4584-BF68-8A9AFA145915}"/>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70" name="【庁舎】&#10;有形固定資産減価償却率最大値テキスト">
          <a:extLst>
            <a:ext uri="{FF2B5EF4-FFF2-40B4-BE49-F238E27FC236}">
              <a16:creationId xmlns:a16="http://schemas.microsoft.com/office/drawing/2014/main" id="{D636023B-416D-494C-A0FF-591C42AEBF54}"/>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71" name="直線コネクタ 670">
          <a:extLst>
            <a:ext uri="{FF2B5EF4-FFF2-40B4-BE49-F238E27FC236}">
              <a16:creationId xmlns:a16="http://schemas.microsoft.com/office/drawing/2014/main" id="{78DC6E90-21EB-438E-9345-174411AE9909}"/>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672" name="【庁舎】&#10;有形固定資産減価償却率平均値テキスト">
          <a:extLst>
            <a:ext uri="{FF2B5EF4-FFF2-40B4-BE49-F238E27FC236}">
              <a16:creationId xmlns:a16="http://schemas.microsoft.com/office/drawing/2014/main" id="{7C39D244-4D3B-49D2-AFA6-523C651FE471}"/>
            </a:ext>
          </a:extLst>
        </xdr:cNvPr>
        <xdr:cNvSpPr txBox="1"/>
      </xdr:nvSpPr>
      <xdr:spPr>
        <a:xfrm>
          <a:off x="1635760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673" name="フローチャート: 判断 672">
          <a:extLst>
            <a:ext uri="{FF2B5EF4-FFF2-40B4-BE49-F238E27FC236}">
              <a16:creationId xmlns:a16="http://schemas.microsoft.com/office/drawing/2014/main" id="{15F23A94-F8FD-41A6-BE45-2D99E0C3F839}"/>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674" name="フローチャート: 判断 673">
          <a:extLst>
            <a:ext uri="{FF2B5EF4-FFF2-40B4-BE49-F238E27FC236}">
              <a16:creationId xmlns:a16="http://schemas.microsoft.com/office/drawing/2014/main" id="{CE3DD201-3E1F-4317-A7F9-25979BA26AD1}"/>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675" name="フローチャート: 判断 674">
          <a:extLst>
            <a:ext uri="{FF2B5EF4-FFF2-40B4-BE49-F238E27FC236}">
              <a16:creationId xmlns:a16="http://schemas.microsoft.com/office/drawing/2014/main" id="{6F3F14B7-F9D7-4A3F-B9E7-A8DD5B068C39}"/>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676" name="フローチャート: 判断 675">
          <a:extLst>
            <a:ext uri="{FF2B5EF4-FFF2-40B4-BE49-F238E27FC236}">
              <a16:creationId xmlns:a16="http://schemas.microsoft.com/office/drawing/2014/main" id="{FA46DC5D-BC24-437F-BE8D-2B7C7A0B387A}"/>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677" name="フローチャート: 判断 676">
          <a:extLst>
            <a:ext uri="{FF2B5EF4-FFF2-40B4-BE49-F238E27FC236}">
              <a16:creationId xmlns:a16="http://schemas.microsoft.com/office/drawing/2014/main" id="{CB159D7F-32E8-4974-B02A-A3A6289BDA8A}"/>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D08BDA9-2218-47BF-B833-365BFF9C6FE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54B65445-B1B6-4EAE-BDF3-8CE2A35D71A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D16C12AE-DD31-4A57-B6C6-891BF07E549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79ADD189-D22B-4558-86E5-0042CACAB6D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9F128B9D-C40A-43AD-8BCB-08CD932A0B4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99061</xdr:rowOff>
    </xdr:from>
    <xdr:to>
      <xdr:col>85</xdr:col>
      <xdr:colOff>177800</xdr:colOff>
      <xdr:row>106</xdr:row>
      <xdr:rowOff>29211</xdr:rowOff>
    </xdr:to>
    <xdr:sp macro="" textlink="">
      <xdr:nvSpPr>
        <xdr:cNvPr id="683" name="楕円 682">
          <a:extLst>
            <a:ext uri="{FF2B5EF4-FFF2-40B4-BE49-F238E27FC236}">
              <a16:creationId xmlns:a16="http://schemas.microsoft.com/office/drawing/2014/main" id="{A473CBC5-D3B1-4E84-A498-967843816145}"/>
            </a:ext>
          </a:extLst>
        </xdr:cNvPr>
        <xdr:cNvSpPr/>
      </xdr:nvSpPr>
      <xdr:spPr>
        <a:xfrm>
          <a:off x="16268700" y="1810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77488</xdr:rowOff>
    </xdr:from>
    <xdr:ext cx="405111" cy="259045"/>
    <xdr:sp macro="" textlink="">
      <xdr:nvSpPr>
        <xdr:cNvPr id="684" name="【庁舎】&#10;有形固定資産減価償却率該当値テキスト">
          <a:extLst>
            <a:ext uri="{FF2B5EF4-FFF2-40B4-BE49-F238E27FC236}">
              <a16:creationId xmlns:a16="http://schemas.microsoft.com/office/drawing/2014/main" id="{3261E170-FC2C-4BAE-BA43-6F611CAC7EAA}"/>
            </a:ext>
          </a:extLst>
        </xdr:cNvPr>
        <xdr:cNvSpPr txBox="1"/>
      </xdr:nvSpPr>
      <xdr:spPr>
        <a:xfrm>
          <a:off x="16357600" y="1807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72389</xdr:rowOff>
    </xdr:from>
    <xdr:to>
      <xdr:col>81</xdr:col>
      <xdr:colOff>101600</xdr:colOff>
      <xdr:row>106</xdr:row>
      <xdr:rowOff>2539</xdr:rowOff>
    </xdr:to>
    <xdr:sp macro="" textlink="">
      <xdr:nvSpPr>
        <xdr:cNvPr id="685" name="楕円 684">
          <a:extLst>
            <a:ext uri="{FF2B5EF4-FFF2-40B4-BE49-F238E27FC236}">
              <a16:creationId xmlns:a16="http://schemas.microsoft.com/office/drawing/2014/main" id="{13AA7601-866F-48DF-B264-31FB299CC030}"/>
            </a:ext>
          </a:extLst>
        </xdr:cNvPr>
        <xdr:cNvSpPr/>
      </xdr:nvSpPr>
      <xdr:spPr>
        <a:xfrm>
          <a:off x="15430500" y="1807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123189</xdr:rowOff>
    </xdr:from>
    <xdr:to>
      <xdr:col>85</xdr:col>
      <xdr:colOff>127000</xdr:colOff>
      <xdr:row>105</xdr:row>
      <xdr:rowOff>149861</xdr:rowOff>
    </xdr:to>
    <xdr:cxnSp macro="">
      <xdr:nvCxnSpPr>
        <xdr:cNvPr id="686" name="直線コネクタ 685">
          <a:extLst>
            <a:ext uri="{FF2B5EF4-FFF2-40B4-BE49-F238E27FC236}">
              <a16:creationId xmlns:a16="http://schemas.microsoft.com/office/drawing/2014/main" id="{2AE4C220-3736-4EA0-B635-E2F5DBFB3ABF}"/>
            </a:ext>
          </a:extLst>
        </xdr:cNvPr>
        <xdr:cNvCxnSpPr/>
      </xdr:nvCxnSpPr>
      <xdr:spPr>
        <a:xfrm>
          <a:off x="15481300" y="18125439"/>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45720</xdr:rowOff>
    </xdr:from>
    <xdr:to>
      <xdr:col>76</xdr:col>
      <xdr:colOff>165100</xdr:colOff>
      <xdr:row>105</xdr:row>
      <xdr:rowOff>147320</xdr:rowOff>
    </xdr:to>
    <xdr:sp macro="" textlink="">
      <xdr:nvSpPr>
        <xdr:cNvPr id="687" name="楕円 686">
          <a:extLst>
            <a:ext uri="{FF2B5EF4-FFF2-40B4-BE49-F238E27FC236}">
              <a16:creationId xmlns:a16="http://schemas.microsoft.com/office/drawing/2014/main" id="{24D54816-52EF-407C-B83E-398A4E8CEEA9}"/>
            </a:ext>
          </a:extLst>
        </xdr:cNvPr>
        <xdr:cNvSpPr/>
      </xdr:nvSpPr>
      <xdr:spPr>
        <a:xfrm>
          <a:off x="14541500" y="1804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96520</xdr:rowOff>
    </xdr:from>
    <xdr:to>
      <xdr:col>81</xdr:col>
      <xdr:colOff>50800</xdr:colOff>
      <xdr:row>105</xdr:row>
      <xdr:rowOff>123189</xdr:rowOff>
    </xdr:to>
    <xdr:cxnSp macro="">
      <xdr:nvCxnSpPr>
        <xdr:cNvPr id="688" name="直線コネクタ 687">
          <a:extLst>
            <a:ext uri="{FF2B5EF4-FFF2-40B4-BE49-F238E27FC236}">
              <a16:creationId xmlns:a16="http://schemas.microsoft.com/office/drawing/2014/main" id="{792F4A6B-D72D-4631-9009-126966C5AF0C}"/>
            </a:ext>
          </a:extLst>
        </xdr:cNvPr>
        <xdr:cNvCxnSpPr/>
      </xdr:nvCxnSpPr>
      <xdr:spPr>
        <a:xfrm>
          <a:off x="14592300" y="1809877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24130</xdr:rowOff>
    </xdr:from>
    <xdr:to>
      <xdr:col>72</xdr:col>
      <xdr:colOff>38100</xdr:colOff>
      <xdr:row>105</xdr:row>
      <xdr:rowOff>125730</xdr:rowOff>
    </xdr:to>
    <xdr:sp macro="" textlink="">
      <xdr:nvSpPr>
        <xdr:cNvPr id="689" name="楕円 688">
          <a:extLst>
            <a:ext uri="{FF2B5EF4-FFF2-40B4-BE49-F238E27FC236}">
              <a16:creationId xmlns:a16="http://schemas.microsoft.com/office/drawing/2014/main" id="{20F17C48-7A6C-4533-91BA-6CF715A23DCF}"/>
            </a:ext>
          </a:extLst>
        </xdr:cNvPr>
        <xdr:cNvSpPr/>
      </xdr:nvSpPr>
      <xdr:spPr>
        <a:xfrm>
          <a:off x="13652500" y="1802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74930</xdr:rowOff>
    </xdr:from>
    <xdr:to>
      <xdr:col>76</xdr:col>
      <xdr:colOff>114300</xdr:colOff>
      <xdr:row>105</xdr:row>
      <xdr:rowOff>96520</xdr:rowOff>
    </xdr:to>
    <xdr:cxnSp macro="">
      <xdr:nvCxnSpPr>
        <xdr:cNvPr id="690" name="直線コネクタ 689">
          <a:extLst>
            <a:ext uri="{FF2B5EF4-FFF2-40B4-BE49-F238E27FC236}">
              <a16:creationId xmlns:a16="http://schemas.microsoft.com/office/drawing/2014/main" id="{0B1FA182-D7D8-4F30-BD14-8D08E4BE0DBC}"/>
            </a:ext>
          </a:extLst>
        </xdr:cNvPr>
        <xdr:cNvCxnSpPr/>
      </xdr:nvCxnSpPr>
      <xdr:spPr>
        <a:xfrm>
          <a:off x="13703300" y="1807718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5080</xdr:rowOff>
    </xdr:from>
    <xdr:to>
      <xdr:col>67</xdr:col>
      <xdr:colOff>101600</xdr:colOff>
      <xdr:row>105</xdr:row>
      <xdr:rowOff>106680</xdr:rowOff>
    </xdr:to>
    <xdr:sp macro="" textlink="">
      <xdr:nvSpPr>
        <xdr:cNvPr id="691" name="楕円 690">
          <a:extLst>
            <a:ext uri="{FF2B5EF4-FFF2-40B4-BE49-F238E27FC236}">
              <a16:creationId xmlns:a16="http://schemas.microsoft.com/office/drawing/2014/main" id="{A33239DF-4AB4-4786-ACC6-65B3E60F2E5B}"/>
            </a:ext>
          </a:extLst>
        </xdr:cNvPr>
        <xdr:cNvSpPr/>
      </xdr:nvSpPr>
      <xdr:spPr>
        <a:xfrm>
          <a:off x="12763500" y="1800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55880</xdr:rowOff>
    </xdr:from>
    <xdr:to>
      <xdr:col>71</xdr:col>
      <xdr:colOff>177800</xdr:colOff>
      <xdr:row>105</xdr:row>
      <xdr:rowOff>74930</xdr:rowOff>
    </xdr:to>
    <xdr:cxnSp macro="">
      <xdr:nvCxnSpPr>
        <xdr:cNvPr id="692" name="直線コネクタ 691">
          <a:extLst>
            <a:ext uri="{FF2B5EF4-FFF2-40B4-BE49-F238E27FC236}">
              <a16:creationId xmlns:a16="http://schemas.microsoft.com/office/drawing/2014/main" id="{8F12A05F-96C9-47F3-91B7-AA69B628839D}"/>
            </a:ext>
          </a:extLst>
        </xdr:cNvPr>
        <xdr:cNvCxnSpPr/>
      </xdr:nvCxnSpPr>
      <xdr:spPr>
        <a:xfrm>
          <a:off x="12814300" y="180581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693" name="n_1aveValue【庁舎】&#10;有形固定資産減価償却率">
          <a:extLst>
            <a:ext uri="{FF2B5EF4-FFF2-40B4-BE49-F238E27FC236}">
              <a16:creationId xmlns:a16="http://schemas.microsoft.com/office/drawing/2014/main" id="{E27636C2-07C0-4FCF-9750-E3442CC64146}"/>
            </a:ext>
          </a:extLst>
        </xdr:cNvPr>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694" name="n_2aveValue【庁舎】&#10;有形固定資産減価償却率">
          <a:extLst>
            <a:ext uri="{FF2B5EF4-FFF2-40B4-BE49-F238E27FC236}">
              <a16:creationId xmlns:a16="http://schemas.microsoft.com/office/drawing/2014/main" id="{D29E9386-0B94-44A6-B917-F68DCBC29D1D}"/>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695" name="n_3aveValue【庁舎】&#10;有形固定資産減価償却率">
          <a:extLst>
            <a:ext uri="{FF2B5EF4-FFF2-40B4-BE49-F238E27FC236}">
              <a16:creationId xmlns:a16="http://schemas.microsoft.com/office/drawing/2014/main" id="{67BACE0F-4113-4F73-A718-348DCAA2E59B}"/>
            </a:ext>
          </a:extLst>
        </xdr:cNvPr>
        <xdr:cNvSpPr txBox="1"/>
      </xdr:nvSpPr>
      <xdr:spPr>
        <a:xfrm>
          <a:off x="13500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696" name="n_4aveValue【庁舎】&#10;有形固定資産減価償却率">
          <a:extLst>
            <a:ext uri="{FF2B5EF4-FFF2-40B4-BE49-F238E27FC236}">
              <a16:creationId xmlns:a16="http://schemas.microsoft.com/office/drawing/2014/main" id="{93CEC609-8DF5-4996-8D42-3F1E670E3D0C}"/>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165116</xdr:rowOff>
    </xdr:from>
    <xdr:ext cx="405111" cy="259045"/>
    <xdr:sp macro="" textlink="">
      <xdr:nvSpPr>
        <xdr:cNvPr id="697" name="n_1mainValue【庁舎】&#10;有形固定資産減価償却率">
          <a:extLst>
            <a:ext uri="{FF2B5EF4-FFF2-40B4-BE49-F238E27FC236}">
              <a16:creationId xmlns:a16="http://schemas.microsoft.com/office/drawing/2014/main" id="{949397E2-5DDB-4B72-B27D-E2E1FEB09541}"/>
            </a:ext>
          </a:extLst>
        </xdr:cNvPr>
        <xdr:cNvSpPr txBox="1"/>
      </xdr:nvSpPr>
      <xdr:spPr>
        <a:xfrm>
          <a:off x="15266044" y="18167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138447</xdr:rowOff>
    </xdr:from>
    <xdr:ext cx="405111" cy="259045"/>
    <xdr:sp macro="" textlink="">
      <xdr:nvSpPr>
        <xdr:cNvPr id="698" name="n_2mainValue【庁舎】&#10;有形固定資産減価償却率">
          <a:extLst>
            <a:ext uri="{FF2B5EF4-FFF2-40B4-BE49-F238E27FC236}">
              <a16:creationId xmlns:a16="http://schemas.microsoft.com/office/drawing/2014/main" id="{04AF63D0-489C-4647-BD5A-4E284C109E0B}"/>
            </a:ext>
          </a:extLst>
        </xdr:cNvPr>
        <xdr:cNvSpPr txBox="1"/>
      </xdr:nvSpPr>
      <xdr:spPr>
        <a:xfrm>
          <a:off x="14389744" y="1814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116857</xdr:rowOff>
    </xdr:from>
    <xdr:ext cx="405111" cy="259045"/>
    <xdr:sp macro="" textlink="">
      <xdr:nvSpPr>
        <xdr:cNvPr id="699" name="n_3mainValue【庁舎】&#10;有形固定資産減価償却率">
          <a:extLst>
            <a:ext uri="{FF2B5EF4-FFF2-40B4-BE49-F238E27FC236}">
              <a16:creationId xmlns:a16="http://schemas.microsoft.com/office/drawing/2014/main" id="{648A6E5A-941C-4901-8932-B1B3987333A9}"/>
            </a:ext>
          </a:extLst>
        </xdr:cNvPr>
        <xdr:cNvSpPr txBox="1"/>
      </xdr:nvSpPr>
      <xdr:spPr>
        <a:xfrm>
          <a:off x="13500744" y="18119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97807</xdr:rowOff>
    </xdr:from>
    <xdr:ext cx="405111" cy="259045"/>
    <xdr:sp macro="" textlink="">
      <xdr:nvSpPr>
        <xdr:cNvPr id="700" name="n_4mainValue【庁舎】&#10;有形固定資産減価償却率">
          <a:extLst>
            <a:ext uri="{FF2B5EF4-FFF2-40B4-BE49-F238E27FC236}">
              <a16:creationId xmlns:a16="http://schemas.microsoft.com/office/drawing/2014/main" id="{647F6AC5-8741-4B9B-AD18-981B538143B3}"/>
            </a:ext>
          </a:extLst>
        </xdr:cNvPr>
        <xdr:cNvSpPr txBox="1"/>
      </xdr:nvSpPr>
      <xdr:spPr>
        <a:xfrm>
          <a:off x="12611744" y="18100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0E241DC2-D53E-4D85-B09C-DE6F33D809B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D441E9C1-1E9B-4BF1-A6F8-82427487E69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F3BA645A-F493-4951-A6CD-015C34E18E6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4114557A-65CF-4B9D-8852-541943CC9E2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3352D5E6-40EB-409C-85FF-F9CE3F7C66B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6FE13971-616E-4388-9366-BB2F7B32597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983F85BF-5F81-4B74-808F-8617FCCF9FF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8CD77567-7082-498F-A2D7-2C6E43A61B6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00E96175-DDB1-4E91-9FA6-629B30A7388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18B1015D-A332-43B5-B1EF-411DCA74292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8BB83148-24A1-49A1-9F4B-141D3E99FFB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1F1FA336-74BF-4D27-94FC-9FFE6C74E9D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1E9FCE54-DA63-437D-A272-2F1CE0E4BCB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98E0EEA1-7FA4-4165-8142-B516436A708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D864AA94-0D81-442A-9C9D-5DE979439B0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B7377DF2-9F76-44FD-96C4-187520778CA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8D024E2B-76EB-438C-8D58-F8F3520226E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F65E2515-DF06-480A-BDD3-B4774B919BE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45C4ABF5-53A9-4375-9E24-22CA87CC706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269D6F33-085D-44B9-980B-663474B35739}"/>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6EDDFDF2-ED4E-4B9B-BC33-17E95D8356B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80FB232A-B282-446A-BB0B-473B8652563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庁舎】&#10;一人当たり面積グラフ枠">
          <a:extLst>
            <a:ext uri="{FF2B5EF4-FFF2-40B4-BE49-F238E27FC236}">
              <a16:creationId xmlns:a16="http://schemas.microsoft.com/office/drawing/2014/main" id="{714CCD72-2A7C-4F82-8C50-1E0528E6724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724" name="直線コネクタ 723">
          <a:extLst>
            <a:ext uri="{FF2B5EF4-FFF2-40B4-BE49-F238E27FC236}">
              <a16:creationId xmlns:a16="http://schemas.microsoft.com/office/drawing/2014/main" id="{500E58B0-2C9B-4627-BCBD-9068C04D5D1B}"/>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725" name="【庁舎】&#10;一人当たり面積最小値テキスト">
          <a:extLst>
            <a:ext uri="{FF2B5EF4-FFF2-40B4-BE49-F238E27FC236}">
              <a16:creationId xmlns:a16="http://schemas.microsoft.com/office/drawing/2014/main" id="{EBF55ADB-6CEC-4306-9D4C-649F96137707}"/>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726" name="直線コネクタ 725">
          <a:extLst>
            <a:ext uri="{FF2B5EF4-FFF2-40B4-BE49-F238E27FC236}">
              <a16:creationId xmlns:a16="http://schemas.microsoft.com/office/drawing/2014/main" id="{DA892661-1BD1-4677-83D9-9E315D7016CC}"/>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727" name="【庁舎】&#10;一人当たり面積最大値テキスト">
          <a:extLst>
            <a:ext uri="{FF2B5EF4-FFF2-40B4-BE49-F238E27FC236}">
              <a16:creationId xmlns:a16="http://schemas.microsoft.com/office/drawing/2014/main" id="{240C05BF-E3BD-4790-9995-0A7D3A881A67}"/>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728" name="直線コネクタ 727">
          <a:extLst>
            <a:ext uri="{FF2B5EF4-FFF2-40B4-BE49-F238E27FC236}">
              <a16:creationId xmlns:a16="http://schemas.microsoft.com/office/drawing/2014/main" id="{701461F5-6980-4DE5-BBF8-57E09EA47464}"/>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729" name="【庁舎】&#10;一人当たり面積平均値テキスト">
          <a:extLst>
            <a:ext uri="{FF2B5EF4-FFF2-40B4-BE49-F238E27FC236}">
              <a16:creationId xmlns:a16="http://schemas.microsoft.com/office/drawing/2014/main" id="{39AB68DF-0115-4BFB-89A3-8D55558BAF89}"/>
            </a:ext>
          </a:extLst>
        </xdr:cNvPr>
        <xdr:cNvSpPr txBox="1"/>
      </xdr:nvSpPr>
      <xdr:spPr>
        <a:xfrm>
          <a:off x="22199600" y="18284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730" name="フローチャート: 判断 729">
          <a:extLst>
            <a:ext uri="{FF2B5EF4-FFF2-40B4-BE49-F238E27FC236}">
              <a16:creationId xmlns:a16="http://schemas.microsoft.com/office/drawing/2014/main" id="{B8FDC402-8584-487B-A583-2AB47CAE84DA}"/>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731" name="フローチャート: 判断 730">
          <a:extLst>
            <a:ext uri="{FF2B5EF4-FFF2-40B4-BE49-F238E27FC236}">
              <a16:creationId xmlns:a16="http://schemas.microsoft.com/office/drawing/2014/main" id="{35B25AB3-499D-4F76-9309-EB85459CE316}"/>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732" name="フローチャート: 判断 731">
          <a:extLst>
            <a:ext uri="{FF2B5EF4-FFF2-40B4-BE49-F238E27FC236}">
              <a16:creationId xmlns:a16="http://schemas.microsoft.com/office/drawing/2014/main" id="{6B03B51E-0BD5-4708-A629-F13AF96D8485}"/>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733" name="フローチャート: 判断 732">
          <a:extLst>
            <a:ext uri="{FF2B5EF4-FFF2-40B4-BE49-F238E27FC236}">
              <a16:creationId xmlns:a16="http://schemas.microsoft.com/office/drawing/2014/main" id="{7AE8AD91-5955-4EC8-B3CA-29387B8D0043}"/>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734" name="フローチャート: 判断 733">
          <a:extLst>
            <a:ext uri="{FF2B5EF4-FFF2-40B4-BE49-F238E27FC236}">
              <a16:creationId xmlns:a16="http://schemas.microsoft.com/office/drawing/2014/main" id="{B5F1D70C-33F7-4B6F-8054-C1B25870A345}"/>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340D005C-FBE9-4D77-A0DC-0BFE04686A6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13AFBBFE-A69E-4281-94E8-47B73A9CE03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78F26C48-D9F6-4AB3-A5BD-C70CAE29963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94853F8D-4795-4655-AE2B-FC42745138D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8C99083F-92FD-4482-B700-653E0D9542E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166370</xdr:rowOff>
    </xdr:from>
    <xdr:to>
      <xdr:col>116</xdr:col>
      <xdr:colOff>114300</xdr:colOff>
      <xdr:row>105</xdr:row>
      <xdr:rowOff>96520</xdr:rowOff>
    </xdr:to>
    <xdr:sp macro="" textlink="">
      <xdr:nvSpPr>
        <xdr:cNvPr id="740" name="楕円 739">
          <a:extLst>
            <a:ext uri="{FF2B5EF4-FFF2-40B4-BE49-F238E27FC236}">
              <a16:creationId xmlns:a16="http://schemas.microsoft.com/office/drawing/2014/main" id="{A6D1D0D3-1F2E-4EFF-89E7-B2AB5BDA8DAA}"/>
            </a:ext>
          </a:extLst>
        </xdr:cNvPr>
        <xdr:cNvSpPr/>
      </xdr:nvSpPr>
      <xdr:spPr>
        <a:xfrm>
          <a:off x="221107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17797</xdr:rowOff>
    </xdr:from>
    <xdr:ext cx="469744" cy="259045"/>
    <xdr:sp macro="" textlink="">
      <xdr:nvSpPr>
        <xdr:cNvPr id="741" name="【庁舎】&#10;一人当たり面積該当値テキスト">
          <a:extLst>
            <a:ext uri="{FF2B5EF4-FFF2-40B4-BE49-F238E27FC236}">
              <a16:creationId xmlns:a16="http://schemas.microsoft.com/office/drawing/2014/main" id="{BA121C15-C0D6-4C8D-8105-1E72F43EE896}"/>
            </a:ext>
          </a:extLst>
        </xdr:cNvPr>
        <xdr:cNvSpPr txBox="1"/>
      </xdr:nvSpPr>
      <xdr:spPr>
        <a:xfrm>
          <a:off x="22199600"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12446</xdr:rowOff>
    </xdr:from>
    <xdr:to>
      <xdr:col>112</xdr:col>
      <xdr:colOff>38100</xdr:colOff>
      <xdr:row>105</xdr:row>
      <xdr:rowOff>114046</xdr:rowOff>
    </xdr:to>
    <xdr:sp macro="" textlink="">
      <xdr:nvSpPr>
        <xdr:cNvPr id="742" name="楕円 741">
          <a:extLst>
            <a:ext uri="{FF2B5EF4-FFF2-40B4-BE49-F238E27FC236}">
              <a16:creationId xmlns:a16="http://schemas.microsoft.com/office/drawing/2014/main" id="{D1044A2B-B70A-48F6-A6E6-BDE7B1C1D59D}"/>
            </a:ext>
          </a:extLst>
        </xdr:cNvPr>
        <xdr:cNvSpPr/>
      </xdr:nvSpPr>
      <xdr:spPr>
        <a:xfrm>
          <a:off x="21272500" y="1801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45720</xdr:rowOff>
    </xdr:from>
    <xdr:to>
      <xdr:col>116</xdr:col>
      <xdr:colOff>63500</xdr:colOff>
      <xdr:row>105</xdr:row>
      <xdr:rowOff>63246</xdr:rowOff>
    </xdr:to>
    <xdr:cxnSp macro="">
      <xdr:nvCxnSpPr>
        <xdr:cNvPr id="743" name="直線コネクタ 742">
          <a:extLst>
            <a:ext uri="{FF2B5EF4-FFF2-40B4-BE49-F238E27FC236}">
              <a16:creationId xmlns:a16="http://schemas.microsoft.com/office/drawing/2014/main" id="{A845E6B3-025B-43EB-BCFE-46F2CFB13977}"/>
            </a:ext>
          </a:extLst>
        </xdr:cNvPr>
        <xdr:cNvCxnSpPr/>
      </xdr:nvCxnSpPr>
      <xdr:spPr>
        <a:xfrm flipV="1">
          <a:off x="21323300" y="18047970"/>
          <a:ext cx="8382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31877</xdr:rowOff>
    </xdr:from>
    <xdr:to>
      <xdr:col>107</xdr:col>
      <xdr:colOff>101600</xdr:colOff>
      <xdr:row>105</xdr:row>
      <xdr:rowOff>133477</xdr:rowOff>
    </xdr:to>
    <xdr:sp macro="" textlink="">
      <xdr:nvSpPr>
        <xdr:cNvPr id="744" name="楕円 743">
          <a:extLst>
            <a:ext uri="{FF2B5EF4-FFF2-40B4-BE49-F238E27FC236}">
              <a16:creationId xmlns:a16="http://schemas.microsoft.com/office/drawing/2014/main" id="{0AC730D4-BDC0-4FE1-8965-F75F0E166912}"/>
            </a:ext>
          </a:extLst>
        </xdr:cNvPr>
        <xdr:cNvSpPr/>
      </xdr:nvSpPr>
      <xdr:spPr>
        <a:xfrm>
          <a:off x="20383500" y="1803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63246</xdr:rowOff>
    </xdr:from>
    <xdr:to>
      <xdr:col>111</xdr:col>
      <xdr:colOff>177800</xdr:colOff>
      <xdr:row>105</xdr:row>
      <xdr:rowOff>82677</xdr:rowOff>
    </xdr:to>
    <xdr:cxnSp macro="">
      <xdr:nvCxnSpPr>
        <xdr:cNvPr id="745" name="直線コネクタ 744">
          <a:extLst>
            <a:ext uri="{FF2B5EF4-FFF2-40B4-BE49-F238E27FC236}">
              <a16:creationId xmlns:a16="http://schemas.microsoft.com/office/drawing/2014/main" id="{56C1AE4C-1EB7-417E-AEEE-9B82F3F34FCB}"/>
            </a:ext>
          </a:extLst>
        </xdr:cNvPr>
        <xdr:cNvCxnSpPr/>
      </xdr:nvCxnSpPr>
      <xdr:spPr>
        <a:xfrm flipV="1">
          <a:off x="20434300" y="18065496"/>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49785</xdr:rowOff>
    </xdr:from>
    <xdr:to>
      <xdr:col>102</xdr:col>
      <xdr:colOff>165100</xdr:colOff>
      <xdr:row>105</xdr:row>
      <xdr:rowOff>151385</xdr:rowOff>
    </xdr:to>
    <xdr:sp macro="" textlink="">
      <xdr:nvSpPr>
        <xdr:cNvPr id="746" name="楕円 745">
          <a:extLst>
            <a:ext uri="{FF2B5EF4-FFF2-40B4-BE49-F238E27FC236}">
              <a16:creationId xmlns:a16="http://schemas.microsoft.com/office/drawing/2014/main" id="{B670C094-8EFD-4D03-9F43-2F2BD237ABDC}"/>
            </a:ext>
          </a:extLst>
        </xdr:cNvPr>
        <xdr:cNvSpPr/>
      </xdr:nvSpPr>
      <xdr:spPr>
        <a:xfrm>
          <a:off x="19494500" y="1805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82677</xdr:rowOff>
    </xdr:from>
    <xdr:to>
      <xdr:col>107</xdr:col>
      <xdr:colOff>50800</xdr:colOff>
      <xdr:row>105</xdr:row>
      <xdr:rowOff>100585</xdr:rowOff>
    </xdr:to>
    <xdr:cxnSp macro="">
      <xdr:nvCxnSpPr>
        <xdr:cNvPr id="747" name="直線コネクタ 746">
          <a:extLst>
            <a:ext uri="{FF2B5EF4-FFF2-40B4-BE49-F238E27FC236}">
              <a16:creationId xmlns:a16="http://schemas.microsoft.com/office/drawing/2014/main" id="{8330EBB3-BC59-44A2-B8AB-BB0A46630E89}"/>
            </a:ext>
          </a:extLst>
        </xdr:cNvPr>
        <xdr:cNvCxnSpPr/>
      </xdr:nvCxnSpPr>
      <xdr:spPr>
        <a:xfrm flipV="1">
          <a:off x="19545300" y="18084927"/>
          <a:ext cx="889000" cy="1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61595</xdr:rowOff>
    </xdr:from>
    <xdr:to>
      <xdr:col>98</xdr:col>
      <xdr:colOff>38100</xdr:colOff>
      <xdr:row>105</xdr:row>
      <xdr:rowOff>163195</xdr:rowOff>
    </xdr:to>
    <xdr:sp macro="" textlink="">
      <xdr:nvSpPr>
        <xdr:cNvPr id="748" name="楕円 747">
          <a:extLst>
            <a:ext uri="{FF2B5EF4-FFF2-40B4-BE49-F238E27FC236}">
              <a16:creationId xmlns:a16="http://schemas.microsoft.com/office/drawing/2014/main" id="{4004D19A-8654-4FE6-91BB-D9819A498696}"/>
            </a:ext>
          </a:extLst>
        </xdr:cNvPr>
        <xdr:cNvSpPr/>
      </xdr:nvSpPr>
      <xdr:spPr>
        <a:xfrm>
          <a:off x="18605500" y="180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100585</xdr:rowOff>
    </xdr:from>
    <xdr:to>
      <xdr:col>102</xdr:col>
      <xdr:colOff>114300</xdr:colOff>
      <xdr:row>105</xdr:row>
      <xdr:rowOff>112395</xdr:rowOff>
    </xdr:to>
    <xdr:cxnSp macro="">
      <xdr:nvCxnSpPr>
        <xdr:cNvPr id="749" name="直線コネクタ 748">
          <a:extLst>
            <a:ext uri="{FF2B5EF4-FFF2-40B4-BE49-F238E27FC236}">
              <a16:creationId xmlns:a16="http://schemas.microsoft.com/office/drawing/2014/main" id="{533A53D7-A8CD-4FA0-BFAE-FD15C35ACADB}"/>
            </a:ext>
          </a:extLst>
        </xdr:cNvPr>
        <xdr:cNvCxnSpPr/>
      </xdr:nvCxnSpPr>
      <xdr:spPr>
        <a:xfrm flipV="1">
          <a:off x="18656300" y="18102835"/>
          <a:ext cx="889000" cy="1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80408</xdr:rowOff>
    </xdr:from>
    <xdr:ext cx="469744" cy="259045"/>
    <xdr:sp macro="" textlink="">
      <xdr:nvSpPr>
        <xdr:cNvPr id="750" name="n_1aveValue【庁舎】&#10;一人当たり面積">
          <a:extLst>
            <a:ext uri="{FF2B5EF4-FFF2-40B4-BE49-F238E27FC236}">
              <a16:creationId xmlns:a16="http://schemas.microsoft.com/office/drawing/2014/main" id="{432AAA44-7ED9-4F5E-8D52-A1CBF3E774F5}"/>
            </a:ext>
          </a:extLst>
        </xdr:cNvPr>
        <xdr:cNvSpPr txBox="1"/>
      </xdr:nvSpPr>
      <xdr:spPr>
        <a:xfrm>
          <a:off x="21075727" y="184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751" name="n_2aveValue【庁舎】&#10;一人当たり面積">
          <a:extLst>
            <a:ext uri="{FF2B5EF4-FFF2-40B4-BE49-F238E27FC236}">
              <a16:creationId xmlns:a16="http://schemas.microsoft.com/office/drawing/2014/main" id="{F8470CFE-3964-4923-BDC6-316ADD1C78AD}"/>
            </a:ext>
          </a:extLst>
        </xdr:cNvPr>
        <xdr:cNvSpPr txBox="1"/>
      </xdr:nvSpPr>
      <xdr:spPr>
        <a:xfrm>
          <a:off x="20199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105935</xdr:rowOff>
    </xdr:from>
    <xdr:ext cx="469744" cy="259045"/>
    <xdr:sp macro="" textlink="">
      <xdr:nvSpPr>
        <xdr:cNvPr id="752" name="n_3aveValue【庁舎】&#10;一人当たり面積">
          <a:extLst>
            <a:ext uri="{FF2B5EF4-FFF2-40B4-BE49-F238E27FC236}">
              <a16:creationId xmlns:a16="http://schemas.microsoft.com/office/drawing/2014/main" id="{7ACDC4AD-19F1-4222-94CE-A6C033B5CAC4}"/>
            </a:ext>
          </a:extLst>
        </xdr:cNvPr>
        <xdr:cNvSpPr txBox="1"/>
      </xdr:nvSpPr>
      <xdr:spPr>
        <a:xfrm>
          <a:off x="19310427" y="184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753" name="n_4aveValue【庁舎】&#10;一人当たり面積">
          <a:extLst>
            <a:ext uri="{FF2B5EF4-FFF2-40B4-BE49-F238E27FC236}">
              <a16:creationId xmlns:a16="http://schemas.microsoft.com/office/drawing/2014/main" id="{8754592E-C473-4C0F-B9A0-ACDC32E8B0E7}"/>
            </a:ext>
          </a:extLst>
        </xdr:cNvPr>
        <xdr:cNvSpPr txBox="1"/>
      </xdr:nvSpPr>
      <xdr:spPr>
        <a:xfrm>
          <a:off x="184214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130573</xdr:rowOff>
    </xdr:from>
    <xdr:ext cx="469744" cy="259045"/>
    <xdr:sp macro="" textlink="">
      <xdr:nvSpPr>
        <xdr:cNvPr id="754" name="n_1mainValue【庁舎】&#10;一人当たり面積">
          <a:extLst>
            <a:ext uri="{FF2B5EF4-FFF2-40B4-BE49-F238E27FC236}">
              <a16:creationId xmlns:a16="http://schemas.microsoft.com/office/drawing/2014/main" id="{A1DA7F0A-32F9-429B-B8E5-F40CC7CE35C7}"/>
            </a:ext>
          </a:extLst>
        </xdr:cNvPr>
        <xdr:cNvSpPr txBox="1"/>
      </xdr:nvSpPr>
      <xdr:spPr>
        <a:xfrm>
          <a:off x="21075727" y="1778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150004</xdr:rowOff>
    </xdr:from>
    <xdr:ext cx="469744" cy="259045"/>
    <xdr:sp macro="" textlink="">
      <xdr:nvSpPr>
        <xdr:cNvPr id="755" name="n_2mainValue【庁舎】&#10;一人当たり面積">
          <a:extLst>
            <a:ext uri="{FF2B5EF4-FFF2-40B4-BE49-F238E27FC236}">
              <a16:creationId xmlns:a16="http://schemas.microsoft.com/office/drawing/2014/main" id="{2C4B46B4-C8A2-4434-A553-2FEC841B72DD}"/>
            </a:ext>
          </a:extLst>
        </xdr:cNvPr>
        <xdr:cNvSpPr txBox="1"/>
      </xdr:nvSpPr>
      <xdr:spPr>
        <a:xfrm>
          <a:off x="20199427" y="17809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167912</xdr:rowOff>
    </xdr:from>
    <xdr:ext cx="469744" cy="259045"/>
    <xdr:sp macro="" textlink="">
      <xdr:nvSpPr>
        <xdr:cNvPr id="756" name="n_3mainValue【庁舎】&#10;一人当たり面積">
          <a:extLst>
            <a:ext uri="{FF2B5EF4-FFF2-40B4-BE49-F238E27FC236}">
              <a16:creationId xmlns:a16="http://schemas.microsoft.com/office/drawing/2014/main" id="{C68E5609-575A-457F-AE2A-DA1C15AB9A28}"/>
            </a:ext>
          </a:extLst>
        </xdr:cNvPr>
        <xdr:cNvSpPr txBox="1"/>
      </xdr:nvSpPr>
      <xdr:spPr>
        <a:xfrm>
          <a:off x="19310427" y="17827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8272</xdr:rowOff>
    </xdr:from>
    <xdr:ext cx="469744" cy="259045"/>
    <xdr:sp macro="" textlink="">
      <xdr:nvSpPr>
        <xdr:cNvPr id="757" name="n_4mainValue【庁舎】&#10;一人当たり面積">
          <a:extLst>
            <a:ext uri="{FF2B5EF4-FFF2-40B4-BE49-F238E27FC236}">
              <a16:creationId xmlns:a16="http://schemas.microsoft.com/office/drawing/2014/main" id="{67F67AD0-D8AB-48DC-B616-517515B80AE4}"/>
            </a:ext>
          </a:extLst>
        </xdr:cNvPr>
        <xdr:cNvSpPr txBox="1"/>
      </xdr:nvSpPr>
      <xdr:spPr>
        <a:xfrm>
          <a:off x="18421427" y="1783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A282C951-0DFB-44EC-B319-FAF8F20513B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7372F481-8BFF-40E9-9D16-4238F7D9469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1BDD3BC8-2870-40FB-AB8D-6A72CAEA32F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図書館、消防施設、市民会館、および庁舎が、類似団体と比べ有形固定資産減価償却率が高く、老朽化が進行している。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また、</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人あたりの面積については、上記の大半の施設が類似団体と比べ上回っている。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図書館については「図書館と児童館の複合施設」の建替を、消防施設については「防災センター」の建設をそれぞれ予定しており、有形固定資産減価償却率が</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一時的に改善することが期待できる。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将来人口予測に沿った公共施設等の適正配置を目指し、施設更新時期における集約・複合化などの施設縮減など検討を重ねていく必要があり、そのためにも公</a:t>
          </a:r>
          <a:r>
            <a:rPr kumimoji="1" lang="ja-JP" altLang="en-US" sz="1300">
              <a:latin typeface="ＭＳ Ｐゴシック" panose="020B0600070205080204" pitchFamily="50" charset="-128"/>
              <a:ea typeface="ＭＳ Ｐゴシック" panose="020B0600070205080204" pitchFamily="50" charset="-128"/>
            </a:rPr>
            <a:t>共施設等総合管理計画の推進に努めていく。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election activeCell="B1" sqref="B1:DI1"/>
    </sheetView>
  </sheetViews>
  <sheetFormatPr defaultColWidth="0" defaultRowHeight="10.5" zeroHeight="1" x14ac:dyDescent="0.25"/>
  <cols>
    <col min="1" max="11" width="2.1328125" style="162" customWidth="1"/>
    <col min="12" max="12" width="2.265625" style="162" customWidth="1"/>
    <col min="13" max="17" width="2.3984375" style="162" customWidth="1"/>
    <col min="18" max="119" width="2.1328125" style="162" customWidth="1"/>
    <col min="120" max="16384" width="0" style="162" hidden="1"/>
  </cols>
  <sheetData>
    <row r="1" spans="1:119" ht="33" customHeight="1" x14ac:dyDescent="0.25">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3.25" thickBot="1" x14ac:dyDescent="0.3">
      <c r="B2" s="164" t="s">
        <v>77</v>
      </c>
      <c r="C2" s="164"/>
      <c r="D2" s="165"/>
    </row>
    <row r="3" spans="1:119" ht="18.75" customHeight="1" thickBot="1" x14ac:dyDescent="0.3">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5">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11539046</v>
      </c>
      <c r="BO4" s="484"/>
      <c r="BP4" s="484"/>
      <c r="BQ4" s="484"/>
      <c r="BR4" s="484"/>
      <c r="BS4" s="484"/>
      <c r="BT4" s="484"/>
      <c r="BU4" s="485"/>
      <c r="BV4" s="483">
        <v>11327239</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13.1</v>
      </c>
      <c r="CU4" s="624"/>
      <c r="CV4" s="624"/>
      <c r="CW4" s="624"/>
      <c r="CX4" s="624"/>
      <c r="CY4" s="624"/>
      <c r="CZ4" s="624"/>
      <c r="DA4" s="625"/>
      <c r="DB4" s="623">
        <v>5.6</v>
      </c>
      <c r="DC4" s="624"/>
      <c r="DD4" s="624"/>
      <c r="DE4" s="624"/>
      <c r="DF4" s="624"/>
      <c r="DG4" s="624"/>
      <c r="DH4" s="624"/>
      <c r="DI4" s="625"/>
    </row>
    <row r="5" spans="1:119" ht="18.75" customHeight="1" x14ac:dyDescent="0.25">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10507429</v>
      </c>
      <c r="BO5" s="455"/>
      <c r="BP5" s="455"/>
      <c r="BQ5" s="455"/>
      <c r="BR5" s="455"/>
      <c r="BS5" s="455"/>
      <c r="BT5" s="455"/>
      <c r="BU5" s="456"/>
      <c r="BV5" s="454">
        <v>11001110</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83</v>
      </c>
      <c r="CU5" s="452"/>
      <c r="CV5" s="452"/>
      <c r="CW5" s="452"/>
      <c r="CX5" s="452"/>
      <c r="CY5" s="452"/>
      <c r="CZ5" s="452"/>
      <c r="DA5" s="453"/>
      <c r="DB5" s="451">
        <v>67.8</v>
      </c>
      <c r="DC5" s="452"/>
      <c r="DD5" s="452"/>
      <c r="DE5" s="452"/>
      <c r="DF5" s="452"/>
      <c r="DG5" s="452"/>
      <c r="DH5" s="452"/>
      <c r="DI5" s="453"/>
    </row>
    <row r="6" spans="1:119" ht="18.75" customHeight="1" x14ac:dyDescent="0.25">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98</v>
      </c>
      <c r="AV6" s="513"/>
      <c r="AW6" s="513"/>
      <c r="AX6" s="513"/>
      <c r="AY6" s="468" t="s">
        <v>99</v>
      </c>
      <c r="AZ6" s="469"/>
      <c r="BA6" s="469"/>
      <c r="BB6" s="469"/>
      <c r="BC6" s="469"/>
      <c r="BD6" s="469"/>
      <c r="BE6" s="469"/>
      <c r="BF6" s="469"/>
      <c r="BG6" s="469"/>
      <c r="BH6" s="469"/>
      <c r="BI6" s="469"/>
      <c r="BJ6" s="469"/>
      <c r="BK6" s="469"/>
      <c r="BL6" s="469"/>
      <c r="BM6" s="470"/>
      <c r="BN6" s="454">
        <v>1031617</v>
      </c>
      <c r="BO6" s="455"/>
      <c r="BP6" s="455"/>
      <c r="BQ6" s="455"/>
      <c r="BR6" s="455"/>
      <c r="BS6" s="455"/>
      <c r="BT6" s="455"/>
      <c r="BU6" s="456"/>
      <c r="BV6" s="454">
        <v>326129</v>
      </c>
      <c r="BW6" s="455"/>
      <c r="BX6" s="455"/>
      <c r="BY6" s="455"/>
      <c r="BZ6" s="455"/>
      <c r="CA6" s="455"/>
      <c r="CB6" s="455"/>
      <c r="CC6" s="456"/>
      <c r="CD6" s="494" t="s">
        <v>100</v>
      </c>
      <c r="CE6" s="414"/>
      <c r="CF6" s="414"/>
      <c r="CG6" s="414"/>
      <c r="CH6" s="414"/>
      <c r="CI6" s="414"/>
      <c r="CJ6" s="414"/>
      <c r="CK6" s="414"/>
      <c r="CL6" s="414"/>
      <c r="CM6" s="414"/>
      <c r="CN6" s="414"/>
      <c r="CO6" s="414"/>
      <c r="CP6" s="414"/>
      <c r="CQ6" s="414"/>
      <c r="CR6" s="414"/>
      <c r="CS6" s="495"/>
      <c r="CT6" s="597">
        <v>83</v>
      </c>
      <c r="CU6" s="598"/>
      <c r="CV6" s="598"/>
      <c r="CW6" s="598"/>
      <c r="CX6" s="598"/>
      <c r="CY6" s="598"/>
      <c r="CZ6" s="598"/>
      <c r="DA6" s="599"/>
      <c r="DB6" s="597">
        <v>67.8</v>
      </c>
      <c r="DC6" s="598"/>
      <c r="DD6" s="598"/>
      <c r="DE6" s="598"/>
      <c r="DF6" s="598"/>
      <c r="DG6" s="598"/>
      <c r="DH6" s="598"/>
      <c r="DI6" s="599"/>
    </row>
    <row r="7" spans="1:119" ht="18.75" customHeight="1" x14ac:dyDescent="0.25">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101</v>
      </c>
      <c r="AN7" s="411"/>
      <c r="AO7" s="411"/>
      <c r="AP7" s="411"/>
      <c r="AQ7" s="411"/>
      <c r="AR7" s="411"/>
      <c r="AS7" s="411"/>
      <c r="AT7" s="412"/>
      <c r="AU7" s="512" t="s">
        <v>90</v>
      </c>
      <c r="AV7" s="513"/>
      <c r="AW7" s="513"/>
      <c r="AX7" s="513"/>
      <c r="AY7" s="468" t="s">
        <v>102</v>
      </c>
      <c r="AZ7" s="469"/>
      <c r="BA7" s="469"/>
      <c r="BB7" s="469"/>
      <c r="BC7" s="469"/>
      <c r="BD7" s="469"/>
      <c r="BE7" s="469"/>
      <c r="BF7" s="469"/>
      <c r="BG7" s="469"/>
      <c r="BH7" s="469"/>
      <c r="BI7" s="469"/>
      <c r="BJ7" s="469"/>
      <c r="BK7" s="469"/>
      <c r="BL7" s="469"/>
      <c r="BM7" s="470"/>
      <c r="BN7" s="454">
        <v>400945</v>
      </c>
      <c r="BO7" s="455"/>
      <c r="BP7" s="455"/>
      <c r="BQ7" s="455"/>
      <c r="BR7" s="455"/>
      <c r="BS7" s="455"/>
      <c r="BT7" s="455"/>
      <c r="BU7" s="456"/>
      <c r="BV7" s="454">
        <v>71835</v>
      </c>
      <c r="BW7" s="455"/>
      <c r="BX7" s="455"/>
      <c r="BY7" s="455"/>
      <c r="BZ7" s="455"/>
      <c r="CA7" s="455"/>
      <c r="CB7" s="455"/>
      <c r="CC7" s="456"/>
      <c r="CD7" s="494" t="s">
        <v>103</v>
      </c>
      <c r="CE7" s="414"/>
      <c r="CF7" s="414"/>
      <c r="CG7" s="414"/>
      <c r="CH7" s="414"/>
      <c r="CI7" s="414"/>
      <c r="CJ7" s="414"/>
      <c r="CK7" s="414"/>
      <c r="CL7" s="414"/>
      <c r="CM7" s="414"/>
      <c r="CN7" s="414"/>
      <c r="CO7" s="414"/>
      <c r="CP7" s="414"/>
      <c r="CQ7" s="414"/>
      <c r="CR7" s="414"/>
      <c r="CS7" s="495"/>
      <c r="CT7" s="454">
        <v>4798581</v>
      </c>
      <c r="CU7" s="455"/>
      <c r="CV7" s="455"/>
      <c r="CW7" s="455"/>
      <c r="CX7" s="455"/>
      <c r="CY7" s="455"/>
      <c r="CZ7" s="455"/>
      <c r="DA7" s="456"/>
      <c r="DB7" s="454">
        <v>4510539</v>
      </c>
      <c r="DC7" s="455"/>
      <c r="DD7" s="455"/>
      <c r="DE7" s="455"/>
      <c r="DF7" s="455"/>
      <c r="DG7" s="455"/>
      <c r="DH7" s="455"/>
      <c r="DI7" s="456"/>
    </row>
    <row r="8" spans="1:119" ht="18.75" customHeight="1" thickBot="1" x14ac:dyDescent="0.3">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104</v>
      </c>
      <c r="AN8" s="411"/>
      <c r="AO8" s="411"/>
      <c r="AP8" s="411"/>
      <c r="AQ8" s="411"/>
      <c r="AR8" s="411"/>
      <c r="AS8" s="411"/>
      <c r="AT8" s="412"/>
      <c r="AU8" s="512" t="s">
        <v>90</v>
      </c>
      <c r="AV8" s="513"/>
      <c r="AW8" s="513"/>
      <c r="AX8" s="513"/>
      <c r="AY8" s="468" t="s">
        <v>105</v>
      </c>
      <c r="AZ8" s="469"/>
      <c r="BA8" s="469"/>
      <c r="BB8" s="469"/>
      <c r="BC8" s="469"/>
      <c r="BD8" s="469"/>
      <c r="BE8" s="469"/>
      <c r="BF8" s="469"/>
      <c r="BG8" s="469"/>
      <c r="BH8" s="469"/>
      <c r="BI8" s="469"/>
      <c r="BJ8" s="469"/>
      <c r="BK8" s="469"/>
      <c r="BL8" s="469"/>
      <c r="BM8" s="470"/>
      <c r="BN8" s="454">
        <v>630672</v>
      </c>
      <c r="BO8" s="455"/>
      <c r="BP8" s="455"/>
      <c r="BQ8" s="455"/>
      <c r="BR8" s="455"/>
      <c r="BS8" s="455"/>
      <c r="BT8" s="455"/>
      <c r="BU8" s="456"/>
      <c r="BV8" s="454">
        <v>254294</v>
      </c>
      <c r="BW8" s="455"/>
      <c r="BX8" s="455"/>
      <c r="BY8" s="455"/>
      <c r="BZ8" s="455"/>
      <c r="CA8" s="455"/>
      <c r="CB8" s="455"/>
      <c r="CC8" s="456"/>
      <c r="CD8" s="494" t="s">
        <v>106</v>
      </c>
      <c r="CE8" s="414"/>
      <c r="CF8" s="414"/>
      <c r="CG8" s="414"/>
      <c r="CH8" s="414"/>
      <c r="CI8" s="414"/>
      <c r="CJ8" s="414"/>
      <c r="CK8" s="414"/>
      <c r="CL8" s="414"/>
      <c r="CM8" s="414"/>
      <c r="CN8" s="414"/>
      <c r="CO8" s="414"/>
      <c r="CP8" s="414"/>
      <c r="CQ8" s="414"/>
      <c r="CR8" s="414"/>
      <c r="CS8" s="495"/>
      <c r="CT8" s="557">
        <v>1.42</v>
      </c>
      <c r="CU8" s="558"/>
      <c r="CV8" s="558"/>
      <c r="CW8" s="558"/>
      <c r="CX8" s="558"/>
      <c r="CY8" s="558"/>
      <c r="CZ8" s="558"/>
      <c r="DA8" s="559"/>
      <c r="DB8" s="557">
        <v>1.26</v>
      </c>
      <c r="DC8" s="558"/>
      <c r="DD8" s="558"/>
      <c r="DE8" s="558"/>
      <c r="DF8" s="558"/>
      <c r="DG8" s="558"/>
      <c r="DH8" s="558"/>
      <c r="DI8" s="559"/>
    </row>
    <row r="9" spans="1:119" ht="18.75" customHeight="1" thickBot="1" x14ac:dyDescent="0.3">
      <c r="A9" s="163"/>
      <c r="B9" s="586" t="s">
        <v>107</v>
      </c>
      <c r="C9" s="587"/>
      <c r="D9" s="587"/>
      <c r="E9" s="587"/>
      <c r="F9" s="587"/>
      <c r="G9" s="587"/>
      <c r="H9" s="587"/>
      <c r="I9" s="587"/>
      <c r="J9" s="587"/>
      <c r="K9" s="505"/>
      <c r="L9" s="588" t="s">
        <v>108</v>
      </c>
      <c r="M9" s="589"/>
      <c r="N9" s="589"/>
      <c r="O9" s="589"/>
      <c r="P9" s="589"/>
      <c r="Q9" s="590"/>
      <c r="R9" s="591">
        <v>5609</v>
      </c>
      <c r="S9" s="592"/>
      <c r="T9" s="592"/>
      <c r="U9" s="592"/>
      <c r="V9" s="593"/>
      <c r="W9" s="523" t="s">
        <v>109</v>
      </c>
      <c r="X9" s="524"/>
      <c r="Y9" s="524"/>
      <c r="Z9" s="524"/>
      <c r="AA9" s="524"/>
      <c r="AB9" s="524"/>
      <c r="AC9" s="524"/>
      <c r="AD9" s="524"/>
      <c r="AE9" s="524"/>
      <c r="AF9" s="524"/>
      <c r="AG9" s="524"/>
      <c r="AH9" s="524"/>
      <c r="AI9" s="524"/>
      <c r="AJ9" s="524"/>
      <c r="AK9" s="524"/>
      <c r="AL9" s="594"/>
      <c r="AM9" s="511" t="s">
        <v>110</v>
      </c>
      <c r="AN9" s="411"/>
      <c r="AO9" s="411"/>
      <c r="AP9" s="411"/>
      <c r="AQ9" s="411"/>
      <c r="AR9" s="411"/>
      <c r="AS9" s="411"/>
      <c r="AT9" s="412"/>
      <c r="AU9" s="512" t="s">
        <v>90</v>
      </c>
      <c r="AV9" s="513"/>
      <c r="AW9" s="513"/>
      <c r="AX9" s="513"/>
      <c r="AY9" s="468" t="s">
        <v>111</v>
      </c>
      <c r="AZ9" s="469"/>
      <c r="BA9" s="469"/>
      <c r="BB9" s="469"/>
      <c r="BC9" s="469"/>
      <c r="BD9" s="469"/>
      <c r="BE9" s="469"/>
      <c r="BF9" s="469"/>
      <c r="BG9" s="469"/>
      <c r="BH9" s="469"/>
      <c r="BI9" s="469"/>
      <c r="BJ9" s="469"/>
      <c r="BK9" s="469"/>
      <c r="BL9" s="469"/>
      <c r="BM9" s="470"/>
      <c r="BN9" s="454">
        <v>361750</v>
      </c>
      <c r="BO9" s="455"/>
      <c r="BP9" s="455"/>
      <c r="BQ9" s="455"/>
      <c r="BR9" s="455"/>
      <c r="BS9" s="455"/>
      <c r="BT9" s="455"/>
      <c r="BU9" s="456"/>
      <c r="BV9" s="454">
        <v>-18083</v>
      </c>
      <c r="BW9" s="455"/>
      <c r="BX9" s="455"/>
      <c r="BY9" s="455"/>
      <c r="BZ9" s="455"/>
      <c r="CA9" s="455"/>
      <c r="CB9" s="455"/>
      <c r="CC9" s="456"/>
      <c r="CD9" s="494" t="s">
        <v>112</v>
      </c>
      <c r="CE9" s="414"/>
      <c r="CF9" s="414"/>
      <c r="CG9" s="414"/>
      <c r="CH9" s="414"/>
      <c r="CI9" s="414"/>
      <c r="CJ9" s="414"/>
      <c r="CK9" s="414"/>
      <c r="CL9" s="414"/>
      <c r="CM9" s="414"/>
      <c r="CN9" s="414"/>
      <c r="CO9" s="414"/>
      <c r="CP9" s="414"/>
      <c r="CQ9" s="414"/>
      <c r="CR9" s="414"/>
      <c r="CS9" s="495"/>
      <c r="CT9" s="451">
        <v>0</v>
      </c>
      <c r="CU9" s="452"/>
      <c r="CV9" s="452"/>
      <c r="CW9" s="452"/>
      <c r="CX9" s="452"/>
      <c r="CY9" s="452"/>
      <c r="CZ9" s="452"/>
      <c r="DA9" s="453"/>
      <c r="DB9" s="451">
        <v>0.1</v>
      </c>
      <c r="DC9" s="452"/>
      <c r="DD9" s="452"/>
      <c r="DE9" s="452"/>
      <c r="DF9" s="452"/>
      <c r="DG9" s="452"/>
      <c r="DH9" s="452"/>
      <c r="DI9" s="453"/>
    </row>
    <row r="10" spans="1:119" ht="18.75" customHeight="1" thickBot="1" x14ac:dyDescent="0.3">
      <c r="A10" s="163"/>
      <c r="B10" s="586"/>
      <c r="C10" s="587"/>
      <c r="D10" s="587"/>
      <c r="E10" s="587"/>
      <c r="F10" s="587"/>
      <c r="G10" s="587"/>
      <c r="H10" s="587"/>
      <c r="I10" s="587"/>
      <c r="J10" s="587"/>
      <c r="K10" s="505"/>
      <c r="L10" s="410" t="s">
        <v>113</v>
      </c>
      <c r="M10" s="411"/>
      <c r="N10" s="411"/>
      <c r="O10" s="411"/>
      <c r="P10" s="411"/>
      <c r="Q10" s="412"/>
      <c r="R10" s="407">
        <v>5902</v>
      </c>
      <c r="S10" s="408"/>
      <c r="T10" s="408"/>
      <c r="U10" s="408"/>
      <c r="V10" s="467"/>
      <c r="W10" s="595"/>
      <c r="X10" s="405"/>
      <c r="Y10" s="405"/>
      <c r="Z10" s="405"/>
      <c r="AA10" s="405"/>
      <c r="AB10" s="405"/>
      <c r="AC10" s="405"/>
      <c r="AD10" s="405"/>
      <c r="AE10" s="405"/>
      <c r="AF10" s="405"/>
      <c r="AG10" s="405"/>
      <c r="AH10" s="405"/>
      <c r="AI10" s="405"/>
      <c r="AJ10" s="405"/>
      <c r="AK10" s="405"/>
      <c r="AL10" s="596"/>
      <c r="AM10" s="511" t="s">
        <v>114</v>
      </c>
      <c r="AN10" s="411"/>
      <c r="AO10" s="411"/>
      <c r="AP10" s="411"/>
      <c r="AQ10" s="411"/>
      <c r="AR10" s="411"/>
      <c r="AS10" s="411"/>
      <c r="AT10" s="412"/>
      <c r="AU10" s="512" t="s">
        <v>90</v>
      </c>
      <c r="AV10" s="513"/>
      <c r="AW10" s="513"/>
      <c r="AX10" s="513"/>
      <c r="AY10" s="468" t="s">
        <v>115</v>
      </c>
      <c r="AZ10" s="469"/>
      <c r="BA10" s="469"/>
      <c r="BB10" s="469"/>
      <c r="BC10" s="469"/>
      <c r="BD10" s="469"/>
      <c r="BE10" s="469"/>
      <c r="BF10" s="469"/>
      <c r="BG10" s="469"/>
      <c r="BH10" s="469"/>
      <c r="BI10" s="469"/>
      <c r="BJ10" s="469"/>
      <c r="BK10" s="469"/>
      <c r="BL10" s="469"/>
      <c r="BM10" s="470"/>
      <c r="BN10" s="454">
        <v>232851</v>
      </c>
      <c r="BO10" s="455"/>
      <c r="BP10" s="455"/>
      <c r="BQ10" s="455"/>
      <c r="BR10" s="455"/>
      <c r="BS10" s="455"/>
      <c r="BT10" s="455"/>
      <c r="BU10" s="456"/>
      <c r="BV10" s="454">
        <v>831327</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3">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90</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5">
      <c r="A12" s="163"/>
      <c r="B12" s="560" t="s">
        <v>123</v>
      </c>
      <c r="C12" s="561"/>
      <c r="D12" s="561"/>
      <c r="E12" s="561"/>
      <c r="F12" s="561"/>
      <c r="G12" s="561"/>
      <c r="H12" s="561"/>
      <c r="I12" s="561"/>
      <c r="J12" s="561"/>
      <c r="K12" s="562"/>
      <c r="L12" s="569" t="s">
        <v>124</v>
      </c>
      <c r="M12" s="570"/>
      <c r="N12" s="570"/>
      <c r="O12" s="570"/>
      <c r="P12" s="570"/>
      <c r="Q12" s="571"/>
      <c r="R12" s="572">
        <v>4825</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0</v>
      </c>
      <c r="BO12" s="455"/>
      <c r="BP12" s="455"/>
      <c r="BQ12" s="455"/>
      <c r="BR12" s="455"/>
      <c r="BS12" s="455"/>
      <c r="BT12" s="455"/>
      <c r="BU12" s="456"/>
      <c r="BV12" s="454">
        <v>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5">
      <c r="A13" s="163"/>
      <c r="B13" s="563"/>
      <c r="C13" s="564"/>
      <c r="D13" s="564"/>
      <c r="E13" s="564"/>
      <c r="F13" s="564"/>
      <c r="G13" s="564"/>
      <c r="H13" s="564"/>
      <c r="I13" s="564"/>
      <c r="J13" s="564"/>
      <c r="K13" s="565"/>
      <c r="L13" s="172"/>
      <c r="M13" s="538" t="s">
        <v>130</v>
      </c>
      <c r="N13" s="539"/>
      <c r="O13" s="539"/>
      <c r="P13" s="539"/>
      <c r="Q13" s="540"/>
      <c r="R13" s="541">
        <v>4808</v>
      </c>
      <c r="S13" s="542"/>
      <c r="T13" s="542"/>
      <c r="U13" s="542"/>
      <c r="V13" s="543"/>
      <c r="W13" s="544" t="s">
        <v>131</v>
      </c>
      <c r="X13" s="440"/>
      <c r="Y13" s="440"/>
      <c r="Z13" s="440"/>
      <c r="AA13" s="440"/>
      <c r="AB13" s="441"/>
      <c r="AC13" s="407">
        <v>679</v>
      </c>
      <c r="AD13" s="408"/>
      <c r="AE13" s="408"/>
      <c r="AF13" s="408"/>
      <c r="AG13" s="409"/>
      <c r="AH13" s="407">
        <v>778</v>
      </c>
      <c r="AI13" s="408"/>
      <c r="AJ13" s="408"/>
      <c r="AK13" s="408"/>
      <c r="AL13" s="467"/>
      <c r="AM13" s="511" t="s">
        <v>132</v>
      </c>
      <c r="AN13" s="411"/>
      <c r="AO13" s="411"/>
      <c r="AP13" s="411"/>
      <c r="AQ13" s="411"/>
      <c r="AR13" s="411"/>
      <c r="AS13" s="411"/>
      <c r="AT13" s="412"/>
      <c r="AU13" s="512" t="s">
        <v>98</v>
      </c>
      <c r="AV13" s="513"/>
      <c r="AW13" s="513"/>
      <c r="AX13" s="513"/>
      <c r="AY13" s="468" t="s">
        <v>133</v>
      </c>
      <c r="AZ13" s="469"/>
      <c r="BA13" s="469"/>
      <c r="BB13" s="469"/>
      <c r="BC13" s="469"/>
      <c r="BD13" s="469"/>
      <c r="BE13" s="469"/>
      <c r="BF13" s="469"/>
      <c r="BG13" s="469"/>
      <c r="BH13" s="469"/>
      <c r="BI13" s="469"/>
      <c r="BJ13" s="469"/>
      <c r="BK13" s="469"/>
      <c r="BL13" s="469"/>
      <c r="BM13" s="470"/>
      <c r="BN13" s="454">
        <v>594601</v>
      </c>
      <c r="BO13" s="455"/>
      <c r="BP13" s="455"/>
      <c r="BQ13" s="455"/>
      <c r="BR13" s="455"/>
      <c r="BS13" s="455"/>
      <c r="BT13" s="455"/>
      <c r="BU13" s="456"/>
      <c r="BV13" s="454">
        <v>813244</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1.3</v>
      </c>
      <c r="CU13" s="452"/>
      <c r="CV13" s="452"/>
      <c r="CW13" s="452"/>
      <c r="CX13" s="452"/>
      <c r="CY13" s="452"/>
      <c r="CZ13" s="452"/>
      <c r="DA13" s="453"/>
      <c r="DB13" s="451">
        <v>1</v>
      </c>
      <c r="DC13" s="452"/>
      <c r="DD13" s="452"/>
      <c r="DE13" s="452"/>
      <c r="DF13" s="452"/>
      <c r="DG13" s="452"/>
      <c r="DH13" s="452"/>
      <c r="DI13" s="453"/>
    </row>
    <row r="14" spans="1:119" ht="18.75" customHeight="1" thickBot="1" x14ac:dyDescent="0.3">
      <c r="A14" s="163"/>
      <c r="B14" s="563"/>
      <c r="C14" s="564"/>
      <c r="D14" s="564"/>
      <c r="E14" s="564"/>
      <c r="F14" s="564"/>
      <c r="G14" s="564"/>
      <c r="H14" s="564"/>
      <c r="I14" s="564"/>
      <c r="J14" s="564"/>
      <c r="K14" s="565"/>
      <c r="L14" s="528" t="s">
        <v>135</v>
      </c>
      <c r="M14" s="581"/>
      <c r="N14" s="581"/>
      <c r="O14" s="581"/>
      <c r="P14" s="581"/>
      <c r="Q14" s="582"/>
      <c r="R14" s="541">
        <v>4966</v>
      </c>
      <c r="S14" s="542"/>
      <c r="T14" s="542"/>
      <c r="U14" s="542"/>
      <c r="V14" s="543"/>
      <c r="W14" s="545"/>
      <c r="X14" s="443"/>
      <c r="Y14" s="443"/>
      <c r="Z14" s="443"/>
      <c r="AA14" s="443"/>
      <c r="AB14" s="444"/>
      <c r="AC14" s="534">
        <v>21.1</v>
      </c>
      <c r="AD14" s="535"/>
      <c r="AE14" s="535"/>
      <c r="AF14" s="535"/>
      <c r="AG14" s="536"/>
      <c r="AH14" s="534">
        <v>23.4</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25">
      <c r="A15" s="163"/>
      <c r="B15" s="563"/>
      <c r="C15" s="564"/>
      <c r="D15" s="564"/>
      <c r="E15" s="564"/>
      <c r="F15" s="564"/>
      <c r="G15" s="564"/>
      <c r="H15" s="564"/>
      <c r="I15" s="564"/>
      <c r="J15" s="564"/>
      <c r="K15" s="565"/>
      <c r="L15" s="172"/>
      <c r="M15" s="538" t="s">
        <v>130</v>
      </c>
      <c r="N15" s="539"/>
      <c r="O15" s="539"/>
      <c r="P15" s="539"/>
      <c r="Q15" s="540"/>
      <c r="R15" s="541">
        <v>4952</v>
      </c>
      <c r="S15" s="542"/>
      <c r="T15" s="542"/>
      <c r="U15" s="542"/>
      <c r="V15" s="543"/>
      <c r="W15" s="544" t="s">
        <v>137</v>
      </c>
      <c r="X15" s="440"/>
      <c r="Y15" s="440"/>
      <c r="Z15" s="440"/>
      <c r="AA15" s="440"/>
      <c r="AB15" s="441"/>
      <c r="AC15" s="407">
        <v>816</v>
      </c>
      <c r="AD15" s="408"/>
      <c r="AE15" s="408"/>
      <c r="AF15" s="408"/>
      <c r="AG15" s="409"/>
      <c r="AH15" s="407">
        <v>759</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3641922</v>
      </c>
      <c r="BO15" s="484"/>
      <c r="BP15" s="484"/>
      <c r="BQ15" s="484"/>
      <c r="BR15" s="484"/>
      <c r="BS15" s="484"/>
      <c r="BT15" s="484"/>
      <c r="BU15" s="485"/>
      <c r="BV15" s="483">
        <v>3425554</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5">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25.3</v>
      </c>
      <c r="AD16" s="535"/>
      <c r="AE16" s="535"/>
      <c r="AF16" s="535"/>
      <c r="AG16" s="536"/>
      <c r="AH16" s="534">
        <v>22.8</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2271277</v>
      </c>
      <c r="BO16" s="455"/>
      <c r="BP16" s="455"/>
      <c r="BQ16" s="455"/>
      <c r="BR16" s="455"/>
      <c r="BS16" s="455"/>
      <c r="BT16" s="455"/>
      <c r="BU16" s="456"/>
      <c r="BV16" s="454">
        <v>2223146</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3">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1729</v>
      </c>
      <c r="AD17" s="408"/>
      <c r="AE17" s="408"/>
      <c r="AF17" s="408"/>
      <c r="AG17" s="409"/>
      <c r="AH17" s="407">
        <v>1794</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4798581</v>
      </c>
      <c r="BO17" s="455"/>
      <c r="BP17" s="455"/>
      <c r="BQ17" s="455"/>
      <c r="BR17" s="455"/>
      <c r="BS17" s="455"/>
      <c r="BT17" s="455"/>
      <c r="BU17" s="456"/>
      <c r="BV17" s="454">
        <v>4510539</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3">
      <c r="A18" s="163"/>
      <c r="B18" s="504" t="s">
        <v>147</v>
      </c>
      <c r="C18" s="505"/>
      <c r="D18" s="505"/>
      <c r="E18" s="506"/>
      <c r="F18" s="506"/>
      <c r="G18" s="506"/>
      <c r="H18" s="506"/>
      <c r="I18" s="506"/>
      <c r="J18" s="506"/>
      <c r="K18" s="506"/>
      <c r="L18" s="507">
        <v>35.92</v>
      </c>
      <c r="M18" s="507"/>
      <c r="N18" s="507"/>
      <c r="O18" s="507"/>
      <c r="P18" s="507"/>
      <c r="Q18" s="507"/>
      <c r="R18" s="508"/>
      <c r="S18" s="508"/>
      <c r="T18" s="508"/>
      <c r="U18" s="508"/>
      <c r="V18" s="509"/>
      <c r="W18" s="525"/>
      <c r="X18" s="526"/>
      <c r="Y18" s="526"/>
      <c r="Z18" s="526"/>
      <c r="AA18" s="526"/>
      <c r="AB18" s="550"/>
      <c r="AC18" s="424">
        <v>53.6</v>
      </c>
      <c r="AD18" s="425"/>
      <c r="AE18" s="425"/>
      <c r="AF18" s="425"/>
      <c r="AG18" s="510"/>
      <c r="AH18" s="424">
        <v>53.9</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4129157</v>
      </c>
      <c r="BO18" s="455"/>
      <c r="BP18" s="455"/>
      <c r="BQ18" s="455"/>
      <c r="BR18" s="455"/>
      <c r="BS18" s="455"/>
      <c r="BT18" s="455"/>
      <c r="BU18" s="456"/>
      <c r="BV18" s="454">
        <v>3193618</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3">
      <c r="A19" s="163"/>
      <c r="B19" s="504" t="s">
        <v>149</v>
      </c>
      <c r="C19" s="505"/>
      <c r="D19" s="505"/>
      <c r="E19" s="506"/>
      <c r="F19" s="506"/>
      <c r="G19" s="506"/>
      <c r="H19" s="506"/>
      <c r="I19" s="506"/>
      <c r="J19" s="506"/>
      <c r="K19" s="506"/>
      <c r="L19" s="514">
        <v>156</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7906166</v>
      </c>
      <c r="BO19" s="455"/>
      <c r="BP19" s="455"/>
      <c r="BQ19" s="455"/>
      <c r="BR19" s="455"/>
      <c r="BS19" s="455"/>
      <c r="BT19" s="455"/>
      <c r="BU19" s="456"/>
      <c r="BV19" s="454">
        <v>7058781</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3">
      <c r="A20" s="163"/>
      <c r="B20" s="504" t="s">
        <v>151</v>
      </c>
      <c r="C20" s="505"/>
      <c r="D20" s="505"/>
      <c r="E20" s="506"/>
      <c r="F20" s="506"/>
      <c r="G20" s="506"/>
      <c r="H20" s="506"/>
      <c r="I20" s="506"/>
      <c r="J20" s="506"/>
      <c r="K20" s="506"/>
      <c r="L20" s="514">
        <v>2231</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3">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5">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t="s">
        <v>122</v>
      </c>
      <c r="BO22" s="484"/>
      <c r="BP22" s="484"/>
      <c r="BQ22" s="484"/>
      <c r="BR22" s="484"/>
      <c r="BS22" s="484"/>
      <c r="BT22" s="484"/>
      <c r="BU22" s="485"/>
      <c r="BV22" s="483" t="s">
        <v>122</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5">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t="s">
        <v>122</v>
      </c>
      <c r="BO23" s="455"/>
      <c r="BP23" s="455"/>
      <c r="BQ23" s="455"/>
      <c r="BR23" s="455"/>
      <c r="BS23" s="455"/>
      <c r="BT23" s="455"/>
      <c r="BU23" s="456"/>
      <c r="BV23" s="454" t="s">
        <v>122</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3">
      <c r="A24" s="163"/>
      <c r="B24" s="433"/>
      <c r="C24" s="434"/>
      <c r="D24" s="435"/>
      <c r="E24" s="410" t="s">
        <v>161</v>
      </c>
      <c r="F24" s="411"/>
      <c r="G24" s="411"/>
      <c r="H24" s="411"/>
      <c r="I24" s="411"/>
      <c r="J24" s="411"/>
      <c r="K24" s="412"/>
      <c r="L24" s="407">
        <v>1</v>
      </c>
      <c r="M24" s="408"/>
      <c r="N24" s="408"/>
      <c r="O24" s="408"/>
      <c r="P24" s="409"/>
      <c r="Q24" s="407">
        <v>7960</v>
      </c>
      <c r="R24" s="408"/>
      <c r="S24" s="408"/>
      <c r="T24" s="408"/>
      <c r="U24" s="408"/>
      <c r="V24" s="409"/>
      <c r="W24" s="497"/>
      <c r="X24" s="434"/>
      <c r="Y24" s="435"/>
      <c r="Z24" s="410" t="s">
        <v>162</v>
      </c>
      <c r="AA24" s="411"/>
      <c r="AB24" s="411"/>
      <c r="AC24" s="411"/>
      <c r="AD24" s="411"/>
      <c r="AE24" s="411"/>
      <c r="AF24" s="411"/>
      <c r="AG24" s="412"/>
      <c r="AH24" s="407">
        <v>114</v>
      </c>
      <c r="AI24" s="408"/>
      <c r="AJ24" s="408"/>
      <c r="AK24" s="408"/>
      <c r="AL24" s="409"/>
      <c r="AM24" s="407">
        <v>326724</v>
      </c>
      <c r="AN24" s="408"/>
      <c r="AO24" s="408"/>
      <c r="AP24" s="408"/>
      <c r="AQ24" s="408"/>
      <c r="AR24" s="409"/>
      <c r="AS24" s="407">
        <v>2866</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t="s">
        <v>122</v>
      </c>
      <c r="BO24" s="455"/>
      <c r="BP24" s="455"/>
      <c r="BQ24" s="455"/>
      <c r="BR24" s="455"/>
      <c r="BS24" s="455"/>
      <c r="BT24" s="455"/>
      <c r="BU24" s="456"/>
      <c r="BV24" s="454" t="s">
        <v>122</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5">
      <c r="A25" s="163"/>
      <c r="B25" s="433"/>
      <c r="C25" s="434"/>
      <c r="D25" s="435"/>
      <c r="E25" s="410" t="s">
        <v>164</v>
      </c>
      <c r="F25" s="411"/>
      <c r="G25" s="411"/>
      <c r="H25" s="411"/>
      <c r="I25" s="411"/>
      <c r="J25" s="411"/>
      <c r="K25" s="412"/>
      <c r="L25" s="407">
        <v>1</v>
      </c>
      <c r="M25" s="408"/>
      <c r="N25" s="408"/>
      <c r="O25" s="408"/>
      <c r="P25" s="409"/>
      <c r="Q25" s="407">
        <v>6510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658259</v>
      </c>
      <c r="BO25" s="484"/>
      <c r="BP25" s="484"/>
      <c r="BQ25" s="484"/>
      <c r="BR25" s="484"/>
      <c r="BS25" s="484"/>
      <c r="BT25" s="484"/>
      <c r="BU25" s="485"/>
      <c r="BV25" s="483">
        <v>718954</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5">
      <c r="A26" s="163"/>
      <c r="B26" s="433"/>
      <c r="C26" s="434"/>
      <c r="D26" s="435"/>
      <c r="E26" s="410" t="s">
        <v>167</v>
      </c>
      <c r="F26" s="411"/>
      <c r="G26" s="411"/>
      <c r="H26" s="411"/>
      <c r="I26" s="411"/>
      <c r="J26" s="411"/>
      <c r="K26" s="412"/>
      <c r="L26" s="407">
        <v>1</v>
      </c>
      <c r="M26" s="408"/>
      <c r="N26" s="408"/>
      <c r="O26" s="408"/>
      <c r="P26" s="409"/>
      <c r="Q26" s="407">
        <v>5350</v>
      </c>
      <c r="R26" s="408"/>
      <c r="S26" s="408"/>
      <c r="T26" s="408"/>
      <c r="U26" s="408"/>
      <c r="V26" s="409"/>
      <c r="W26" s="497"/>
      <c r="X26" s="434"/>
      <c r="Y26" s="435"/>
      <c r="Z26" s="410" t="s">
        <v>168</v>
      </c>
      <c r="AA26" s="465"/>
      <c r="AB26" s="465"/>
      <c r="AC26" s="465"/>
      <c r="AD26" s="465"/>
      <c r="AE26" s="465"/>
      <c r="AF26" s="465"/>
      <c r="AG26" s="466"/>
      <c r="AH26" s="407">
        <v>4</v>
      </c>
      <c r="AI26" s="408"/>
      <c r="AJ26" s="408"/>
      <c r="AK26" s="408"/>
      <c r="AL26" s="409"/>
      <c r="AM26" s="407">
        <v>11892</v>
      </c>
      <c r="AN26" s="408"/>
      <c r="AO26" s="408"/>
      <c r="AP26" s="408"/>
      <c r="AQ26" s="408"/>
      <c r="AR26" s="409"/>
      <c r="AS26" s="407">
        <v>2973</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3">
      <c r="A27" s="163"/>
      <c r="B27" s="433"/>
      <c r="C27" s="434"/>
      <c r="D27" s="435"/>
      <c r="E27" s="410" t="s">
        <v>170</v>
      </c>
      <c r="F27" s="411"/>
      <c r="G27" s="411"/>
      <c r="H27" s="411"/>
      <c r="I27" s="411"/>
      <c r="J27" s="411"/>
      <c r="K27" s="412"/>
      <c r="L27" s="407">
        <v>1</v>
      </c>
      <c r="M27" s="408"/>
      <c r="N27" s="408"/>
      <c r="O27" s="408"/>
      <c r="P27" s="409"/>
      <c r="Q27" s="407">
        <v>4000</v>
      </c>
      <c r="R27" s="408"/>
      <c r="S27" s="408"/>
      <c r="T27" s="408"/>
      <c r="U27" s="408"/>
      <c r="V27" s="409"/>
      <c r="W27" s="497"/>
      <c r="X27" s="434"/>
      <c r="Y27" s="435"/>
      <c r="Z27" s="410" t="s">
        <v>171</v>
      </c>
      <c r="AA27" s="411"/>
      <c r="AB27" s="411"/>
      <c r="AC27" s="411"/>
      <c r="AD27" s="411"/>
      <c r="AE27" s="411"/>
      <c r="AF27" s="411"/>
      <c r="AG27" s="412"/>
      <c r="AH27" s="407">
        <v>1</v>
      </c>
      <c r="AI27" s="408"/>
      <c r="AJ27" s="408"/>
      <c r="AK27" s="408"/>
      <c r="AL27" s="409"/>
      <c r="AM27" s="407" t="s">
        <v>172</v>
      </c>
      <c r="AN27" s="408"/>
      <c r="AO27" s="408"/>
      <c r="AP27" s="408"/>
      <c r="AQ27" s="408"/>
      <c r="AR27" s="409"/>
      <c r="AS27" s="407" t="s">
        <v>172</v>
      </c>
      <c r="AT27" s="408"/>
      <c r="AU27" s="408"/>
      <c r="AV27" s="408"/>
      <c r="AW27" s="408"/>
      <c r="AX27" s="467"/>
      <c r="AY27" s="491" t="s">
        <v>173</v>
      </c>
      <c r="AZ27" s="492"/>
      <c r="BA27" s="492"/>
      <c r="BB27" s="492"/>
      <c r="BC27" s="492"/>
      <c r="BD27" s="492"/>
      <c r="BE27" s="492"/>
      <c r="BF27" s="492"/>
      <c r="BG27" s="492"/>
      <c r="BH27" s="492"/>
      <c r="BI27" s="492"/>
      <c r="BJ27" s="492"/>
      <c r="BK27" s="492"/>
      <c r="BL27" s="492"/>
      <c r="BM27" s="493"/>
      <c r="BN27" s="488">
        <v>376526</v>
      </c>
      <c r="BO27" s="489"/>
      <c r="BP27" s="489"/>
      <c r="BQ27" s="489"/>
      <c r="BR27" s="489"/>
      <c r="BS27" s="489"/>
      <c r="BT27" s="489"/>
      <c r="BU27" s="490"/>
      <c r="BV27" s="488">
        <v>372984</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5">
      <c r="A28" s="163"/>
      <c r="B28" s="433"/>
      <c r="C28" s="434"/>
      <c r="D28" s="435"/>
      <c r="E28" s="410" t="s">
        <v>174</v>
      </c>
      <c r="F28" s="411"/>
      <c r="G28" s="411"/>
      <c r="H28" s="411"/>
      <c r="I28" s="411"/>
      <c r="J28" s="411"/>
      <c r="K28" s="412"/>
      <c r="L28" s="407">
        <v>1</v>
      </c>
      <c r="M28" s="408"/>
      <c r="N28" s="408"/>
      <c r="O28" s="408"/>
      <c r="P28" s="409"/>
      <c r="Q28" s="407">
        <v>3140</v>
      </c>
      <c r="R28" s="408"/>
      <c r="S28" s="408"/>
      <c r="T28" s="408"/>
      <c r="U28" s="408"/>
      <c r="V28" s="409"/>
      <c r="W28" s="497"/>
      <c r="X28" s="434"/>
      <c r="Y28" s="435"/>
      <c r="Z28" s="410" t="s">
        <v>175</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176</v>
      </c>
      <c r="AZ28" s="472"/>
      <c r="BA28" s="472"/>
      <c r="BB28" s="473"/>
      <c r="BC28" s="480" t="s">
        <v>46</v>
      </c>
      <c r="BD28" s="481"/>
      <c r="BE28" s="481"/>
      <c r="BF28" s="481"/>
      <c r="BG28" s="481"/>
      <c r="BH28" s="481"/>
      <c r="BI28" s="481"/>
      <c r="BJ28" s="481"/>
      <c r="BK28" s="481"/>
      <c r="BL28" s="481"/>
      <c r="BM28" s="482"/>
      <c r="BN28" s="483">
        <v>5941701</v>
      </c>
      <c r="BO28" s="484"/>
      <c r="BP28" s="484"/>
      <c r="BQ28" s="484"/>
      <c r="BR28" s="484"/>
      <c r="BS28" s="484"/>
      <c r="BT28" s="484"/>
      <c r="BU28" s="485"/>
      <c r="BV28" s="483">
        <v>5708144</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5">
      <c r="A29" s="163"/>
      <c r="B29" s="433"/>
      <c r="C29" s="434"/>
      <c r="D29" s="435"/>
      <c r="E29" s="410" t="s">
        <v>177</v>
      </c>
      <c r="F29" s="411"/>
      <c r="G29" s="411"/>
      <c r="H29" s="411"/>
      <c r="I29" s="411"/>
      <c r="J29" s="411"/>
      <c r="K29" s="412"/>
      <c r="L29" s="407">
        <v>8</v>
      </c>
      <c r="M29" s="408"/>
      <c r="N29" s="408"/>
      <c r="O29" s="408"/>
      <c r="P29" s="409"/>
      <c r="Q29" s="407">
        <v>2900</v>
      </c>
      <c r="R29" s="408"/>
      <c r="S29" s="408"/>
      <c r="T29" s="408"/>
      <c r="U29" s="408"/>
      <c r="V29" s="409"/>
      <c r="W29" s="498"/>
      <c r="X29" s="499"/>
      <c r="Y29" s="500"/>
      <c r="Z29" s="410" t="s">
        <v>178</v>
      </c>
      <c r="AA29" s="411"/>
      <c r="AB29" s="411"/>
      <c r="AC29" s="411"/>
      <c r="AD29" s="411"/>
      <c r="AE29" s="411"/>
      <c r="AF29" s="411"/>
      <c r="AG29" s="412"/>
      <c r="AH29" s="407">
        <v>115</v>
      </c>
      <c r="AI29" s="408"/>
      <c r="AJ29" s="408"/>
      <c r="AK29" s="408"/>
      <c r="AL29" s="409"/>
      <c r="AM29" s="407">
        <v>330869</v>
      </c>
      <c r="AN29" s="408"/>
      <c r="AO29" s="408"/>
      <c r="AP29" s="408"/>
      <c r="AQ29" s="408"/>
      <c r="AR29" s="409"/>
      <c r="AS29" s="407">
        <v>2877</v>
      </c>
      <c r="AT29" s="408"/>
      <c r="AU29" s="408"/>
      <c r="AV29" s="408"/>
      <c r="AW29" s="408"/>
      <c r="AX29" s="467"/>
      <c r="AY29" s="474"/>
      <c r="AZ29" s="475"/>
      <c r="BA29" s="475"/>
      <c r="BB29" s="476"/>
      <c r="BC29" s="468" t="s">
        <v>179</v>
      </c>
      <c r="BD29" s="469"/>
      <c r="BE29" s="469"/>
      <c r="BF29" s="469"/>
      <c r="BG29" s="469"/>
      <c r="BH29" s="469"/>
      <c r="BI29" s="469"/>
      <c r="BJ29" s="469"/>
      <c r="BK29" s="469"/>
      <c r="BL29" s="469"/>
      <c r="BM29" s="470"/>
      <c r="BN29" s="454">
        <v>7404</v>
      </c>
      <c r="BO29" s="455"/>
      <c r="BP29" s="455"/>
      <c r="BQ29" s="455"/>
      <c r="BR29" s="455"/>
      <c r="BS29" s="455"/>
      <c r="BT29" s="455"/>
      <c r="BU29" s="456"/>
      <c r="BV29" s="454">
        <v>7399</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3">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180</v>
      </c>
      <c r="X30" s="422"/>
      <c r="Y30" s="422"/>
      <c r="Z30" s="422"/>
      <c r="AA30" s="422"/>
      <c r="AB30" s="422"/>
      <c r="AC30" s="422"/>
      <c r="AD30" s="422"/>
      <c r="AE30" s="422"/>
      <c r="AF30" s="422"/>
      <c r="AG30" s="423"/>
      <c r="AH30" s="424">
        <v>98.1</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14400735</v>
      </c>
      <c r="BO30" s="489"/>
      <c r="BP30" s="489"/>
      <c r="BQ30" s="489"/>
      <c r="BR30" s="489"/>
      <c r="BS30" s="489"/>
      <c r="BT30" s="489"/>
      <c r="BU30" s="490"/>
      <c r="BV30" s="488">
        <v>14274882</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5">
      <c r="A31" s="163"/>
      <c r="B31" s="185"/>
      <c r="DI31" s="186"/>
    </row>
    <row r="32" spans="1:113" ht="13.5" customHeight="1" x14ac:dyDescent="0.25">
      <c r="A32" s="163"/>
      <c r="B32" s="187"/>
      <c r="C32" s="413" t="s">
        <v>181</v>
      </c>
      <c r="D32" s="413"/>
      <c r="E32" s="413"/>
      <c r="F32" s="413"/>
      <c r="G32" s="413"/>
      <c r="H32" s="413"/>
      <c r="I32" s="413"/>
      <c r="J32" s="413"/>
      <c r="K32" s="413"/>
      <c r="L32" s="413"/>
      <c r="M32" s="413"/>
      <c r="N32" s="413"/>
      <c r="O32" s="413"/>
      <c r="P32" s="413"/>
      <c r="Q32" s="413"/>
      <c r="R32" s="413"/>
      <c r="S32" s="413"/>
      <c r="U32" s="414" t="s">
        <v>182</v>
      </c>
      <c r="V32" s="414"/>
      <c r="W32" s="414"/>
      <c r="X32" s="414"/>
      <c r="Y32" s="414"/>
      <c r="Z32" s="414"/>
      <c r="AA32" s="414"/>
      <c r="AB32" s="414"/>
      <c r="AC32" s="414"/>
      <c r="AD32" s="414"/>
      <c r="AE32" s="414"/>
      <c r="AF32" s="414"/>
      <c r="AG32" s="414"/>
      <c r="AH32" s="414"/>
      <c r="AI32" s="414"/>
      <c r="AJ32" s="414"/>
      <c r="AK32" s="414"/>
      <c r="AM32" s="414" t="s">
        <v>183</v>
      </c>
      <c r="AN32" s="414"/>
      <c r="AO32" s="414"/>
      <c r="AP32" s="414"/>
      <c r="AQ32" s="414"/>
      <c r="AR32" s="414"/>
      <c r="AS32" s="414"/>
      <c r="AT32" s="414"/>
      <c r="AU32" s="414"/>
      <c r="AV32" s="414"/>
      <c r="AW32" s="414"/>
      <c r="AX32" s="414"/>
      <c r="AY32" s="414"/>
      <c r="AZ32" s="414"/>
      <c r="BA32" s="414"/>
      <c r="BB32" s="414"/>
      <c r="BC32" s="414"/>
      <c r="BE32" s="414" t="s">
        <v>184</v>
      </c>
      <c r="BF32" s="414"/>
      <c r="BG32" s="414"/>
      <c r="BH32" s="414"/>
      <c r="BI32" s="414"/>
      <c r="BJ32" s="414"/>
      <c r="BK32" s="414"/>
      <c r="BL32" s="414"/>
      <c r="BM32" s="414"/>
      <c r="BN32" s="414"/>
      <c r="BO32" s="414"/>
      <c r="BP32" s="414"/>
      <c r="BQ32" s="414"/>
      <c r="BR32" s="414"/>
      <c r="BS32" s="414"/>
      <c r="BT32" s="414"/>
      <c r="BU32" s="414"/>
      <c r="BW32" s="414" t="s">
        <v>185</v>
      </c>
      <c r="BX32" s="414"/>
      <c r="BY32" s="414"/>
      <c r="BZ32" s="414"/>
      <c r="CA32" s="414"/>
      <c r="CB32" s="414"/>
      <c r="CC32" s="414"/>
      <c r="CD32" s="414"/>
      <c r="CE32" s="414"/>
      <c r="CF32" s="414"/>
      <c r="CG32" s="414"/>
      <c r="CH32" s="414"/>
      <c r="CI32" s="414"/>
      <c r="CJ32" s="414"/>
      <c r="CK32" s="414"/>
      <c r="CL32" s="414"/>
      <c r="CM32" s="414"/>
      <c r="CO32" s="414" t="s">
        <v>186</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5">
      <c r="A33" s="163"/>
      <c r="B33" s="187"/>
      <c r="C33" s="406" t="s">
        <v>187</v>
      </c>
      <c r="D33" s="406"/>
      <c r="E33" s="405" t="s">
        <v>188</v>
      </c>
      <c r="F33" s="405"/>
      <c r="G33" s="405"/>
      <c r="H33" s="405"/>
      <c r="I33" s="405"/>
      <c r="J33" s="405"/>
      <c r="K33" s="405"/>
      <c r="L33" s="405"/>
      <c r="M33" s="405"/>
      <c r="N33" s="405"/>
      <c r="O33" s="405"/>
      <c r="P33" s="405"/>
      <c r="Q33" s="405"/>
      <c r="R33" s="405"/>
      <c r="S33" s="405"/>
      <c r="T33" s="188"/>
      <c r="U33" s="406" t="s">
        <v>187</v>
      </c>
      <c r="V33" s="406"/>
      <c r="W33" s="405" t="s">
        <v>188</v>
      </c>
      <c r="X33" s="405"/>
      <c r="Y33" s="405"/>
      <c r="Z33" s="405"/>
      <c r="AA33" s="405"/>
      <c r="AB33" s="405"/>
      <c r="AC33" s="405"/>
      <c r="AD33" s="405"/>
      <c r="AE33" s="405"/>
      <c r="AF33" s="405"/>
      <c r="AG33" s="405"/>
      <c r="AH33" s="405"/>
      <c r="AI33" s="405"/>
      <c r="AJ33" s="405"/>
      <c r="AK33" s="405"/>
      <c r="AL33" s="188"/>
      <c r="AM33" s="406" t="s">
        <v>187</v>
      </c>
      <c r="AN33" s="406"/>
      <c r="AO33" s="405" t="s">
        <v>188</v>
      </c>
      <c r="AP33" s="405"/>
      <c r="AQ33" s="405"/>
      <c r="AR33" s="405"/>
      <c r="AS33" s="405"/>
      <c r="AT33" s="405"/>
      <c r="AU33" s="405"/>
      <c r="AV33" s="405"/>
      <c r="AW33" s="405"/>
      <c r="AX33" s="405"/>
      <c r="AY33" s="405"/>
      <c r="AZ33" s="405"/>
      <c r="BA33" s="405"/>
      <c r="BB33" s="405"/>
      <c r="BC33" s="405"/>
      <c r="BD33" s="189"/>
      <c r="BE33" s="405" t="s">
        <v>189</v>
      </c>
      <c r="BF33" s="405"/>
      <c r="BG33" s="405" t="s">
        <v>190</v>
      </c>
      <c r="BH33" s="405"/>
      <c r="BI33" s="405"/>
      <c r="BJ33" s="405"/>
      <c r="BK33" s="405"/>
      <c r="BL33" s="405"/>
      <c r="BM33" s="405"/>
      <c r="BN33" s="405"/>
      <c r="BO33" s="405"/>
      <c r="BP33" s="405"/>
      <c r="BQ33" s="405"/>
      <c r="BR33" s="405"/>
      <c r="BS33" s="405"/>
      <c r="BT33" s="405"/>
      <c r="BU33" s="405"/>
      <c r="BV33" s="189"/>
      <c r="BW33" s="406" t="s">
        <v>189</v>
      </c>
      <c r="BX33" s="406"/>
      <c r="BY33" s="405" t="s">
        <v>191</v>
      </c>
      <c r="BZ33" s="405"/>
      <c r="CA33" s="405"/>
      <c r="CB33" s="405"/>
      <c r="CC33" s="405"/>
      <c r="CD33" s="405"/>
      <c r="CE33" s="405"/>
      <c r="CF33" s="405"/>
      <c r="CG33" s="405"/>
      <c r="CH33" s="405"/>
      <c r="CI33" s="405"/>
      <c r="CJ33" s="405"/>
      <c r="CK33" s="405"/>
      <c r="CL33" s="405"/>
      <c r="CM33" s="405"/>
      <c r="CN33" s="188"/>
      <c r="CO33" s="406" t="s">
        <v>187</v>
      </c>
      <c r="CP33" s="406"/>
      <c r="CQ33" s="405" t="s">
        <v>192</v>
      </c>
      <c r="CR33" s="405"/>
      <c r="CS33" s="405"/>
      <c r="CT33" s="405"/>
      <c r="CU33" s="405"/>
      <c r="CV33" s="405"/>
      <c r="CW33" s="405"/>
      <c r="CX33" s="405"/>
      <c r="CY33" s="405"/>
      <c r="CZ33" s="405"/>
      <c r="DA33" s="405"/>
      <c r="DB33" s="405"/>
      <c r="DC33" s="405"/>
      <c r="DD33" s="405"/>
      <c r="DE33" s="405"/>
      <c r="DF33" s="188"/>
      <c r="DG33" s="404" t="s">
        <v>193</v>
      </c>
      <c r="DH33" s="404"/>
      <c r="DI33" s="190"/>
    </row>
    <row r="34" spans="1:113" ht="32.25" customHeight="1" x14ac:dyDescent="0.25">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63"/>
      <c r="AM34" s="402">
        <f>IF(AO34="","",MAX(C34:D43,U34:V43)+1)</f>
        <v>5</v>
      </c>
      <c r="AN34" s="402"/>
      <c r="AO34" s="403" t="str">
        <f>IF('各会計、関係団体の財政状況及び健全化判断比率'!B31="","",'各会計、関係団体の財政状況及び健全化判断比率'!B31)</f>
        <v>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7</v>
      </c>
      <c r="BX34" s="402"/>
      <c r="BY34" s="403" t="str">
        <f>IF('各会計、関係団体の財政状況及び健全化判断比率'!B68="","",'各会計、関係団体の財政状況及び健全化判断比率'!B68)</f>
        <v>佐賀県後期高齢者医療広域連合</v>
      </c>
      <c r="BZ34" s="403"/>
      <c r="CA34" s="403"/>
      <c r="CB34" s="403"/>
      <c r="CC34" s="403"/>
      <c r="CD34" s="403"/>
      <c r="CE34" s="403"/>
      <c r="CF34" s="403"/>
      <c r="CG34" s="403"/>
      <c r="CH34" s="403"/>
      <c r="CI34" s="403"/>
      <c r="CJ34" s="403"/>
      <c r="CK34" s="403"/>
      <c r="CL34" s="403"/>
      <c r="CM34" s="403"/>
      <c r="CN34" s="163"/>
      <c r="CO34" s="402">
        <f>IF(CQ34="","",MAX(C34:D43,U34:V43,AM34:AN43,BE34:BF43,BW34:BX43)+1)</f>
        <v>11</v>
      </c>
      <c r="CP34" s="402"/>
      <c r="CQ34" s="403" t="str">
        <f>IF('各会計、関係団体の財政状況及び健全化判断比率'!BS7="","",'各会計、関係団体の財政状況及び健全化判断比率'!BS7)</f>
        <v>一般財団法人　玄海町みんなの地域商社</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5">
      <c r="A35" s="163"/>
      <c r="B35" s="187"/>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介護保険特別会計</v>
      </c>
      <c r="X35" s="403"/>
      <c r="Y35" s="403"/>
      <c r="Z35" s="403"/>
      <c r="AA35" s="403"/>
      <c r="AB35" s="403"/>
      <c r="AC35" s="403"/>
      <c r="AD35" s="403"/>
      <c r="AE35" s="403"/>
      <c r="AF35" s="403"/>
      <c r="AG35" s="403"/>
      <c r="AH35" s="403"/>
      <c r="AI35" s="403"/>
      <c r="AJ35" s="403"/>
      <c r="AK35" s="403"/>
      <c r="AL35" s="163"/>
      <c r="AM35" s="402">
        <f t="shared" ref="AM35:AM43" si="0">IF(AO35="","",AM34+1)</f>
        <v>6</v>
      </c>
      <c r="AN35" s="402"/>
      <c r="AO35" s="403" t="str">
        <f>IF('各会計、関係団体の財政状況及び健全化判断比率'!B32="","",'各会計、関係団体の財政状況及び健全化判断比率'!B32)</f>
        <v>下水道事業会計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8</v>
      </c>
      <c r="BX35" s="402"/>
      <c r="BY35" s="403" t="str">
        <f>IF('各会計、関係団体の財政状況及び健全化判断比率'!B69="","",'各会計、関係団体の財政状況及び健全化判断比率'!B69)</f>
        <v>佐賀県市町総合事務組合（一般会計）</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5">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9</v>
      </c>
      <c r="BX36" s="402"/>
      <c r="BY36" s="403" t="str">
        <f>IF('各会計、関係団体の財政状況及び健全化判断比率'!B70="","",'各会計、関係団体の財政状況及び健全化判断比率'!B70)</f>
        <v>佐賀県後期高齢者医療広域連合（特別会計）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5">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10</v>
      </c>
      <c r="BX37" s="402"/>
      <c r="BY37" s="403" t="str">
        <f>IF('各会計、関係団体の財政状況及び健全化判断比率'!B71="","",'各会計、関係団体の財政状況及び健全化判断比率'!B71)</f>
        <v>佐賀県市町総合事務組合（特別会計）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5">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t="str">
        <f t="shared" si="2"/>
        <v/>
      </c>
      <c r="BX38" s="402"/>
      <c r="BY38" s="403" t="str">
        <f>IF('各会計、関係団体の財政状況及び健全化判断比率'!B72="","",'各会計、関係団体の財政状況及び健全化判断比率'!B72)</f>
        <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5">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t="str">
        <f t="shared" si="2"/>
        <v/>
      </c>
      <c r="BX39" s="402"/>
      <c r="BY39" s="403" t="str">
        <f>IF('各会計、関係団体の財政状況及び健全化判断比率'!B73="","",'各会計、関係団体の財政状況及び健全化判断比率'!B73)</f>
        <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5">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t="str">
        <f t="shared" si="2"/>
        <v/>
      </c>
      <c r="BX40" s="402"/>
      <c r="BY40" s="403" t="str">
        <f>IF('各会計、関係団体の財政状況及び健全化判断比率'!B74="","",'各会計、関係団体の財政状況及び健全化判断比率'!B74)</f>
        <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5">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t="str">
        <f t="shared" si="2"/>
        <v/>
      </c>
      <c r="BX41" s="402"/>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5">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5">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3">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5"/>
    <row r="46" spans="1:113" x14ac:dyDescent="0.25">
      <c r="B46" s="162" t="s">
        <v>194</v>
      </c>
      <c r="E46" s="399" t="s">
        <v>195</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5">
      <c r="E47" s="399" t="s">
        <v>196</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5">
      <c r="E48" s="399" t="s">
        <v>197</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5">
      <c r="E49" s="401" t="s">
        <v>198</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5">
      <c r="E50" s="399" t="s">
        <v>199</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5">
      <c r="E51" s="399" t="s">
        <v>200</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5">
      <c r="E52" s="399" t="s">
        <v>201</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5">
      <c r="E53" s="399" t="s">
        <v>202</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5"/>
    <row r="55" spans="5:113" x14ac:dyDescent="0.25"/>
    <row r="56" spans="5:113" x14ac:dyDescent="0.25"/>
  </sheetData>
  <sheetProtection algorithmName="SHA-512" hashValue="OjCFNuoeqt8x44sRuxZ3JvOazQKz1EiMplPwQIcwGEK2FE66FOVLzpZL9tK2gkD5lX51b3uHnRuNavaPembyJA==" saltValue="2TzI4dtS3WeGOA+3SKKWB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L16" sqref="L16:Q16"/>
    </sheetView>
  </sheetViews>
  <sheetFormatPr defaultColWidth="0" defaultRowHeight="11.25" customHeight="1" zeroHeight="1" x14ac:dyDescent="0.25"/>
  <cols>
    <col min="1" max="1" width="1.59765625" style="196" customWidth="1"/>
    <col min="2" max="2" width="2.3984375" style="196" customWidth="1"/>
    <col min="3" max="16" width="2.59765625" style="196" customWidth="1"/>
    <col min="17" max="17" width="2.3984375" style="196" customWidth="1"/>
    <col min="18" max="95" width="1.59765625" style="196" customWidth="1"/>
    <col min="96" max="133" width="1.59765625" style="208" customWidth="1"/>
    <col min="134" max="143" width="1.59765625" style="196" customWidth="1"/>
    <col min="144" max="16384" width="0" style="196" hidden="1"/>
  </cols>
  <sheetData>
    <row r="1" spans="2:143" ht="22.5" customHeight="1" thickBot="1" x14ac:dyDescent="0.3">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203</v>
      </c>
      <c r="DI1" s="753"/>
      <c r="DJ1" s="753"/>
      <c r="DK1" s="753"/>
      <c r="DL1" s="753"/>
      <c r="DM1" s="753"/>
      <c r="DN1" s="754"/>
      <c r="DO1" s="196"/>
      <c r="DP1" s="752" t="s">
        <v>204</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5">
      <c r="B3" s="714" t="s">
        <v>206</v>
      </c>
      <c r="C3" s="715"/>
      <c r="D3" s="715"/>
      <c r="E3" s="715"/>
      <c r="F3" s="715"/>
      <c r="G3" s="715"/>
      <c r="H3" s="715"/>
      <c r="I3" s="715"/>
      <c r="J3" s="715"/>
      <c r="K3" s="715"/>
      <c r="L3" s="715"/>
      <c r="M3" s="715"/>
      <c r="N3" s="715"/>
      <c r="O3" s="715"/>
      <c r="P3" s="715"/>
      <c r="Q3" s="715"/>
      <c r="R3" s="715"/>
      <c r="S3" s="715"/>
      <c r="T3" s="715"/>
      <c r="U3" s="715"/>
      <c r="V3" s="715"/>
      <c r="W3" s="715"/>
      <c r="X3" s="715"/>
      <c r="Y3" s="715"/>
      <c r="Z3" s="715"/>
      <c r="AA3" s="715"/>
      <c r="AB3" s="715"/>
      <c r="AC3" s="715"/>
      <c r="AD3" s="715"/>
      <c r="AE3" s="715"/>
      <c r="AF3" s="715"/>
      <c r="AG3" s="715"/>
      <c r="AH3" s="715"/>
      <c r="AI3" s="715"/>
      <c r="AJ3" s="715"/>
      <c r="AK3" s="715"/>
      <c r="AL3" s="715"/>
      <c r="AM3" s="715"/>
      <c r="AN3" s="715"/>
      <c r="AO3" s="715"/>
      <c r="AP3" s="714" t="s">
        <v>207</v>
      </c>
      <c r="AQ3" s="715"/>
      <c r="AR3" s="715"/>
      <c r="AS3" s="715"/>
      <c r="AT3" s="715"/>
      <c r="AU3" s="715"/>
      <c r="AV3" s="715"/>
      <c r="AW3" s="715"/>
      <c r="AX3" s="715"/>
      <c r="AY3" s="715"/>
      <c r="AZ3" s="715"/>
      <c r="BA3" s="715"/>
      <c r="BB3" s="715"/>
      <c r="BC3" s="715"/>
      <c r="BD3" s="715"/>
      <c r="BE3" s="715"/>
      <c r="BF3" s="715"/>
      <c r="BG3" s="715"/>
      <c r="BH3" s="715"/>
      <c r="BI3" s="715"/>
      <c r="BJ3" s="715"/>
      <c r="BK3" s="715"/>
      <c r="BL3" s="715"/>
      <c r="BM3" s="715"/>
      <c r="BN3" s="715"/>
      <c r="BO3" s="715"/>
      <c r="BP3" s="715"/>
      <c r="BQ3" s="715"/>
      <c r="BR3" s="715"/>
      <c r="BS3" s="715"/>
      <c r="BT3" s="715"/>
      <c r="BU3" s="715"/>
      <c r="BV3" s="715"/>
      <c r="BW3" s="715"/>
      <c r="BX3" s="715"/>
      <c r="BY3" s="715"/>
      <c r="BZ3" s="715"/>
      <c r="CA3" s="715"/>
      <c r="CB3" s="716"/>
      <c r="CD3" s="714" t="s">
        <v>208</v>
      </c>
      <c r="CE3" s="715"/>
      <c r="CF3" s="715"/>
      <c r="CG3" s="715"/>
      <c r="CH3" s="715"/>
      <c r="CI3" s="715"/>
      <c r="CJ3" s="715"/>
      <c r="CK3" s="715"/>
      <c r="CL3" s="715"/>
      <c r="CM3" s="715"/>
      <c r="CN3" s="715"/>
      <c r="CO3" s="715"/>
      <c r="CP3" s="715"/>
      <c r="CQ3" s="715"/>
      <c r="CR3" s="715"/>
      <c r="CS3" s="715"/>
      <c r="CT3" s="715"/>
      <c r="CU3" s="715"/>
      <c r="CV3" s="715"/>
      <c r="CW3" s="715"/>
      <c r="CX3" s="715"/>
      <c r="CY3" s="715"/>
      <c r="CZ3" s="715"/>
      <c r="DA3" s="715"/>
      <c r="DB3" s="715"/>
      <c r="DC3" s="715"/>
      <c r="DD3" s="715"/>
      <c r="DE3" s="715"/>
      <c r="DF3" s="715"/>
      <c r="DG3" s="715"/>
      <c r="DH3" s="715"/>
      <c r="DI3" s="715"/>
      <c r="DJ3" s="715"/>
      <c r="DK3" s="715"/>
      <c r="DL3" s="715"/>
      <c r="DM3" s="715"/>
      <c r="DN3" s="715"/>
      <c r="DO3" s="715"/>
      <c r="DP3" s="715"/>
      <c r="DQ3" s="715"/>
      <c r="DR3" s="715"/>
      <c r="DS3" s="715"/>
      <c r="DT3" s="715"/>
      <c r="DU3" s="715"/>
      <c r="DV3" s="715"/>
      <c r="DW3" s="715"/>
      <c r="DX3" s="715"/>
      <c r="DY3" s="715"/>
      <c r="DZ3" s="715"/>
      <c r="EA3" s="715"/>
      <c r="EB3" s="715"/>
      <c r="EC3" s="716"/>
    </row>
    <row r="4" spans="2:143" ht="11.25" customHeight="1" x14ac:dyDescent="0.25">
      <c r="B4" s="714" t="s">
        <v>1</v>
      </c>
      <c r="C4" s="715"/>
      <c r="D4" s="715"/>
      <c r="E4" s="715"/>
      <c r="F4" s="715"/>
      <c r="G4" s="715"/>
      <c r="H4" s="715"/>
      <c r="I4" s="715"/>
      <c r="J4" s="715"/>
      <c r="K4" s="715"/>
      <c r="L4" s="715"/>
      <c r="M4" s="715"/>
      <c r="N4" s="715"/>
      <c r="O4" s="715"/>
      <c r="P4" s="715"/>
      <c r="Q4" s="716"/>
      <c r="R4" s="714" t="s">
        <v>209</v>
      </c>
      <c r="S4" s="715"/>
      <c r="T4" s="715"/>
      <c r="U4" s="715"/>
      <c r="V4" s="715"/>
      <c r="W4" s="715"/>
      <c r="X4" s="715"/>
      <c r="Y4" s="716"/>
      <c r="Z4" s="714" t="s">
        <v>210</v>
      </c>
      <c r="AA4" s="715"/>
      <c r="AB4" s="715"/>
      <c r="AC4" s="716"/>
      <c r="AD4" s="714" t="s">
        <v>211</v>
      </c>
      <c r="AE4" s="715"/>
      <c r="AF4" s="715"/>
      <c r="AG4" s="715"/>
      <c r="AH4" s="715"/>
      <c r="AI4" s="715"/>
      <c r="AJ4" s="715"/>
      <c r="AK4" s="716"/>
      <c r="AL4" s="714" t="s">
        <v>210</v>
      </c>
      <c r="AM4" s="715"/>
      <c r="AN4" s="715"/>
      <c r="AO4" s="716"/>
      <c r="AP4" s="755" t="s">
        <v>212</v>
      </c>
      <c r="AQ4" s="755"/>
      <c r="AR4" s="755"/>
      <c r="AS4" s="755"/>
      <c r="AT4" s="755"/>
      <c r="AU4" s="755"/>
      <c r="AV4" s="755"/>
      <c r="AW4" s="755"/>
      <c r="AX4" s="755"/>
      <c r="AY4" s="755"/>
      <c r="AZ4" s="755"/>
      <c r="BA4" s="755"/>
      <c r="BB4" s="755"/>
      <c r="BC4" s="755"/>
      <c r="BD4" s="755"/>
      <c r="BE4" s="755"/>
      <c r="BF4" s="755"/>
      <c r="BG4" s="755" t="s">
        <v>213</v>
      </c>
      <c r="BH4" s="755"/>
      <c r="BI4" s="755"/>
      <c r="BJ4" s="755"/>
      <c r="BK4" s="755"/>
      <c r="BL4" s="755"/>
      <c r="BM4" s="755"/>
      <c r="BN4" s="755"/>
      <c r="BO4" s="755" t="s">
        <v>210</v>
      </c>
      <c r="BP4" s="755"/>
      <c r="BQ4" s="755"/>
      <c r="BR4" s="755"/>
      <c r="BS4" s="755" t="s">
        <v>214</v>
      </c>
      <c r="BT4" s="755"/>
      <c r="BU4" s="755"/>
      <c r="BV4" s="755"/>
      <c r="BW4" s="755"/>
      <c r="BX4" s="755"/>
      <c r="BY4" s="755"/>
      <c r="BZ4" s="755"/>
      <c r="CA4" s="755"/>
      <c r="CB4" s="755"/>
      <c r="CD4" s="714" t="s">
        <v>215</v>
      </c>
      <c r="CE4" s="715"/>
      <c r="CF4" s="715"/>
      <c r="CG4" s="715"/>
      <c r="CH4" s="715"/>
      <c r="CI4" s="715"/>
      <c r="CJ4" s="715"/>
      <c r="CK4" s="715"/>
      <c r="CL4" s="715"/>
      <c r="CM4" s="715"/>
      <c r="CN4" s="715"/>
      <c r="CO4" s="715"/>
      <c r="CP4" s="715"/>
      <c r="CQ4" s="715"/>
      <c r="CR4" s="715"/>
      <c r="CS4" s="715"/>
      <c r="CT4" s="715"/>
      <c r="CU4" s="715"/>
      <c r="CV4" s="715"/>
      <c r="CW4" s="715"/>
      <c r="CX4" s="715"/>
      <c r="CY4" s="715"/>
      <c r="CZ4" s="715"/>
      <c r="DA4" s="715"/>
      <c r="DB4" s="715"/>
      <c r="DC4" s="715"/>
      <c r="DD4" s="715"/>
      <c r="DE4" s="715"/>
      <c r="DF4" s="715"/>
      <c r="DG4" s="715"/>
      <c r="DH4" s="715"/>
      <c r="DI4" s="715"/>
      <c r="DJ4" s="715"/>
      <c r="DK4" s="715"/>
      <c r="DL4" s="715"/>
      <c r="DM4" s="715"/>
      <c r="DN4" s="715"/>
      <c r="DO4" s="715"/>
      <c r="DP4" s="715"/>
      <c r="DQ4" s="715"/>
      <c r="DR4" s="715"/>
      <c r="DS4" s="715"/>
      <c r="DT4" s="715"/>
      <c r="DU4" s="715"/>
      <c r="DV4" s="715"/>
      <c r="DW4" s="715"/>
      <c r="DX4" s="715"/>
      <c r="DY4" s="715"/>
      <c r="DZ4" s="715"/>
      <c r="EA4" s="715"/>
      <c r="EB4" s="715"/>
      <c r="EC4" s="716"/>
    </row>
    <row r="5" spans="2:143" ht="11.25" customHeight="1" x14ac:dyDescent="0.25">
      <c r="B5" s="711" t="s">
        <v>216</v>
      </c>
      <c r="C5" s="712"/>
      <c r="D5" s="712"/>
      <c r="E5" s="712"/>
      <c r="F5" s="712"/>
      <c r="G5" s="712"/>
      <c r="H5" s="712"/>
      <c r="I5" s="712"/>
      <c r="J5" s="712"/>
      <c r="K5" s="712"/>
      <c r="L5" s="712"/>
      <c r="M5" s="712"/>
      <c r="N5" s="712"/>
      <c r="O5" s="712"/>
      <c r="P5" s="712"/>
      <c r="Q5" s="713"/>
      <c r="R5" s="708">
        <v>5200041</v>
      </c>
      <c r="S5" s="709"/>
      <c r="T5" s="709"/>
      <c r="U5" s="709"/>
      <c r="V5" s="709"/>
      <c r="W5" s="709"/>
      <c r="X5" s="709"/>
      <c r="Y5" s="737"/>
      <c r="Z5" s="750">
        <v>45.1</v>
      </c>
      <c r="AA5" s="750"/>
      <c r="AB5" s="750"/>
      <c r="AC5" s="750"/>
      <c r="AD5" s="751">
        <v>4716932</v>
      </c>
      <c r="AE5" s="751"/>
      <c r="AF5" s="751"/>
      <c r="AG5" s="751"/>
      <c r="AH5" s="751"/>
      <c r="AI5" s="751"/>
      <c r="AJ5" s="751"/>
      <c r="AK5" s="751"/>
      <c r="AL5" s="738">
        <v>94.8</v>
      </c>
      <c r="AM5" s="720"/>
      <c r="AN5" s="720"/>
      <c r="AO5" s="739"/>
      <c r="AP5" s="711" t="s">
        <v>217</v>
      </c>
      <c r="AQ5" s="712"/>
      <c r="AR5" s="712"/>
      <c r="AS5" s="712"/>
      <c r="AT5" s="712"/>
      <c r="AU5" s="712"/>
      <c r="AV5" s="712"/>
      <c r="AW5" s="712"/>
      <c r="AX5" s="712"/>
      <c r="AY5" s="712"/>
      <c r="AZ5" s="712"/>
      <c r="BA5" s="712"/>
      <c r="BB5" s="712"/>
      <c r="BC5" s="712"/>
      <c r="BD5" s="712"/>
      <c r="BE5" s="712"/>
      <c r="BF5" s="713"/>
      <c r="BG5" s="656">
        <v>4712457</v>
      </c>
      <c r="BH5" s="657"/>
      <c r="BI5" s="657"/>
      <c r="BJ5" s="657"/>
      <c r="BK5" s="657"/>
      <c r="BL5" s="657"/>
      <c r="BM5" s="657"/>
      <c r="BN5" s="658"/>
      <c r="BO5" s="694">
        <v>90.6</v>
      </c>
      <c r="BP5" s="694"/>
      <c r="BQ5" s="694"/>
      <c r="BR5" s="694"/>
      <c r="BS5" s="695" t="s">
        <v>122</v>
      </c>
      <c r="BT5" s="695"/>
      <c r="BU5" s="695"/>
      <c r="BV5" s="695"/>
      <c r="BW5" s="695"/>
      <c r="BX5" s="695"/>
      <c r="BY5" s="695"/>
      <c r="BZ5" s="695"/>
      <c r="CA5" s="695"/>
      <c r="CB5" s="730"/>
      <c r="CD5" s="714" t="s">
        <v>212</v>
      </c>
      <c r="CE5" s="715"/>
      <c r="CF5" s="715"/>
      <c r="CG5" s="715"/>
      <c r="CH5" s="715"/>
      <c r="CI5" s="715"/>
      <c r="CJ5" s="715"/>
      <c r="CK5" s="715"/>
      <c r="CL5" s="715"/>
      <c r="CM5" s="715"/>
      <c r="CN5" s="715"/>
      <c r="CO5" s="715"/>
      <c r="CP5" s="715"/>
      <c r="CQ5" s="716"/>
      <c r="CR5" s="714" t="s">
        <v>218</v>
      </c>
      <c r="CS5" s="715"/>
      <c r="CT5" s="715"/>
      <c r="CU5" s="715"/>
      <c r="CV5" s="715"/>
      <c r="CW5" s="715"/>
      <c r="CX5" s="715"/>
      <c r="CY5" s="716"/>
      <c r="CZ5" s="714" t="s">
        <v>210</v>
      </c>
      <c r="DA5" s="715"/>
      <c r="DB5" s="715"/>
      <c r="DC5" s="716"/>
      <c r="DD5" s="714" t="s">
        <v>219</v>
      </c>
      <c r="DE5" s="715"/>
      <c r="DF5" s="715"/>
      <c r="DG5" s="715"/>
      <c r="DH5" s="715"/>
      <c r="DI5" s="715"/>
      <c r="DJ5" s="715"/>
      <c r="DK5" s="715"/>
      <c r="DL5" s="715"/>
      <c r="DM5" s="715"/>
      <c r="DN5" s="715"/>
      <c r="DO5" s="715"/>
      <c r="DP5" s="716"/>
      <c r="DQ5" s="714" t="s">
        <v>220</v>
      </c>
      <c r="DR5" s="715"/>
      <c r="DS5" s="715"/>
      <c r="DT5" s="715"/>
      <c r="DU5" s="715"/>
      <c r="DV5" s="715"/>
      <c r="DW5" s="715"/>
      <c r="DX5" s="715"/>
      <c r="DY5" s="715"/>
      <c r="DZ5" s="715"/>
      <c r="EA5" s="715"/>
      <c r="EB5" s="715"/>
      <c r="EC5" s="716"/>
    </row>
    <row r="6" spans="2:143" ht="11.25" customHeight="1" x14ac:dyDescent="0.25">
      <c r="B6" s="653" t="s">
        <v>221</v>
      </c>
      <c r="C6" s="654"/>
      <c r="D6" s="654"/>
      <c r="E6" s="654"/>
      <c r="F6" s="654"/>
      <c r="G6" s="654"/>
      <c r="H6" s="654"/>
      <c r="I6" s="654"/>
      <c r="J6" s="654"/>
      <c r="K6" s="654"/>
      <c r="L6" s="654"/>
      <c r="M6" s="654"/>
      <c r="N6" s="654"/>
      <c r="O6" s="654"/>
      <c r="P6" s="654"/>
      <c r="Q6" s="655"/>
      <c r="R6" s="656">
        <v>43593</v>
      </c>
      <c r="S6" s="657"/>
      <c r="T6" s="657"/>
      <c r="U6" s="657"/>
      <c r="V6" s="657"/>
      <c r="W6" s="657"/>
      <c r="X6" s="657"/>
      <c r="Y6" s="658"/>
      <c r="Z6" s="694">
        <v>0.4</v>
      </c>
      <c r="AA6" s="694"/>
      <c r="AB6" s="694"/>
      <c r="AC6" s="694"/>
      <c r="AD6" s="695">
        <v>43593</v>
      </c>
      <c r="AE6" s="695"/>
      <c r="AF6" s="695"/>
      <c r="AG6" s="695"/>
      <c r="AH6" s="695"/>
      <c r="AI6" s="695"/>
      <c r="AJ6" s="695"/>
      <c r="AK6" s="695"/>
      <c r="AL6" s="659">
        <v>0.9</v>
      </c>
      <c r="AM6" s="660"/>
      <c r="AN6" s="660"/>
      <c r="AO6" s="696"/>
      <c r="AP6" s="653" t="s">
        <v>222</v>
      </c>
      <c r="AQ6" s="654"/>
      <c r="AR6" s="654"/>
      <c r="AS6" s="654"/>
      <c r="AT6" s="654"/>
      <c r="AU6" s="654"/>
      <c r="AV6" s="654"/>
      <c r="AW6" s="654"/>
      <c r="AX6" s="654"/>
      <c r="AY6" s="654"/>
      <c r="AZ6" s="654"/>
      <c r="BA6" s="654"/>
      <c r="BB6" s="654"/>
      <c r="BC6" s="654"/>
      <c r="BD6" s="654"/>
      <c r="BE6" s="654"/>
      <c r="BF6" s="655"/>
      <c r="BG6" s="656">
        <v>4712457</v>
      </c>
      <c r="BH6" s="657"/>
      <c r="BI6" s="657"/>
      <c r="BJ6" s="657"/>
      <c r="BK6" s="657"/>
      <c r="BL6" s="657"/>
      <c r="BM6" s="657"/>
      <c r="BN6" s="658"/>
      <c r="BO6" s="694">
        <v>90.6</v>
      </c>
      <c r="BP6" s="694"/>
      <c r="BQ6" s="694"/>
      <c r="BR6" s="694"/>
      <c r="BS6" s="695" t="s">
        <v>122</v>
      </c>
      <c r="BT6" s="695"/>
      <c r="BU6" s="695"/>
      <c r="BV6" s="695"/>
      <c r="BW6" s="695"/>
      <c r="BX6" s="695"/>
      <c r="BY6" s="695"/>
      <c r="BZ6" s="695"/>
      <c r="CA6" s="695"/>
      <c r="CB6" s="730"/>
      <c r="CD6" s="711" t="s">
        <v>223</v>
      </c>
      <c r="CE6" s="712"/>
      <c r="CF6" s="712"/>
      <c r="CG6" s="712"/>
      <c r="CH6" s="712"/>
      <c r="CI6" s="712"/>
      <c r="CJ6" s="712"/>
      <c r="CK6" s="712"/>
      <c r="CL6" s="712"/>
      <c r="CM6" s="712"/>
      <c r="CN6" s="712"/>
      <c r="CO6" s="712"/>
      <c r="CP6" s="712"/>
      <c r="CQ6" s="713"/>
      <c r="CR6" s="656">
        <v>88155</v>
      </c>
      <c r="CS6" s="657"/>
      <c r="CT6" s="657"/>
      <c r="CU6" s="657"/>
      <c r="CV6" s="657"/>
      <c r="CW6" s="657"/>
      <c r="CX6" s="657"/>
      <c r="CY6" s="658"/>
      <c r="CZ6" s="738">
        <v>0.8</v>
      </c>
      <c r="DA6" s="720"/>
      <c r="DB6" s="720"/>
      <c r="DC6" s="740"/>
      <c r="DD6" s="662" t="s">
        <v>122</v>
      </c>
      <c r="DE6" s="657"/>
      <c r="DF6" s="657"/>
      <c r="DG6" s="657"/>
      <c r="DH6" s="657"/>
      <c r="DI6" s="657"/>
      <c r="DJ6" s="657"/>
      <c r="DK6" s="657"/>
      <c r="DL6" s="657"/>
      <c r="DM6" s="657"/>
      <c r="DN6" s="657"/>
      <c r="DO6" s="657"/>
      <c r="DP6" s="658"/>
      <c r="DQ6" s="662">
        <v>88155</v>
      </c>
      <c r="DR6" s="657"/>
      <c r="DS6" s="657"/>
      <c r="DT6" s="657"/>
      <c r="DU6" s="657"/>
      <c r="DV6" s="657"/>
      <c r="DW6" s="657"/>
      <c r="DX6" s="657"/>
      <c r="DY6" s="657"/>
      <c r="DZ6" s="657"/>
      <c r="EA6" s="657"/>
      <c r="EB6" s="657"/>
      <c r="EC6" s="693"/>
    </row>
    <row r="7" spans="2:143" ht="11.25" customHeight="1" x14ac:dyDescent="0.25">
      <c r="B7" s="653" t="s">
        <v>224</v>
      </c>
      <c r="C7" s="654"/>
      <c r="D7" s="654"/>
      <c r="E7" s="654"/>
      <c r="F7" s="654"/>
      <c r="G7" s="654"/>
      <c r="H7" s="654"/>
      <c r="I7" s="654"/>
      <c r="J7" s="654"/>
      <c r="K7" s="654"/>
      <c r="L7" s="654"/>
      <c r="M7" s="654"/>
      <c r="N7" s="654"/>
      <c r="O7" s="654"/>
      <c r="P7" s="654"/>
      <c r="Q7" s="655"/>
      <c r="R7" s="656">
        <v>217</v>
      </c>
      <c r="S7" s="657"/>
      <c r="T7" s="657"/>
      <c r="U7" s="657"/>
      <c r="V7" s="657"/>
      <c r="W7" s="657"/>
      <c r="X7" s="657"/>
      <c r="Y7" s="658"/>
      <c r="Z7" s="694">
        <v>0</v>
      </c>
      <c r="AA7" s="694"/>
      <c r="AB7" s="694"/>
      <c r="AC7" s="694"/>
      <c r="AD7" s="695">
        <v>217</v>
      </c>
      <c r="AE7" s="695"/>
      <c r="AF7" s="695"/>
      <c r="AG7" s="695"/>
      <c r="AH7" s="695"/>
      <c r="AI7" s="695"/>
      <c r="AJ7" s="695"/>
      <c r="AK7" s="695"/>
      <c r="AL7" s="659">
        <v>0</v>
      </c>
      <c r="AM7" s="660"/>
      <c r="AN7" s="660"/>
      <c r="AO7" s="696"/>
      <c r="AP7" s="653" t="s">
        <v>225</v>
      </c>
      <c r="AQ7" s="654"/>
      <c r="AR7" s="654"/>
      <c r="AS7" s="654"/>
      <c r="AT7" s="654"/>
      <c r="AU7" s="654"/>
      <c r="AV7" s="654"/>
      <c r="AW7" s="654"/>
      <c r="AX7" s="654"/>
      <c r="AY7" s="654"/>
      <c r="AZ7" s="654"/>
      <c r="BA7" s="654"/>
      <c r="BB7" s="654"/>
      <c r="BC7" s="654"/>
      <c r="BD7" s="654"/>
      <c r="BE7" s="654"/>
      <c r="BF7" s="655"/>
      <c r="BG7" s="656">
        <v>409197</v>
      </c>
      <c r="BH7" s="657"/>
      <c r="BI7" s="657"/>
      <c r="BJ7" s="657"/>
      <c r="BK7" s="657"/>
      <c r="BL7" s="657"/>
      <c r="BM7" s="657"/>
      <c r="BN7" s="658"/>
      <c r="BO7" s="694">
        <v>7.9</v>
      </c>
      <c r="BP7" s="694"/>
      <c r="BQ7" s="694"/>
      <c r="BR7" s="694"/>
      <c r="BS7" s="695" t="s">
        <v>122</v>
      </c>
      <c r="BT7" s="695"/>
      <c r="BU7" s="695"/>
      <c r="BV7" s="695"/>
      <c r="BW7" s="695"/>
      <c r="BX7" s="695"/>
      <c r="BY7" s="695"/>
      <c r="BZ7" s="695"/>
      <c r="CA7" s="695"/>
      <c r="CB7" s="730"/>
      <c r="CD7" s="653" t="s">
        <v>226</v>
      </c>
      <c r="CE7" s="654"/>
      <c r="CF7" s="654"/>
      <c r="CG7" s="654"/>
      <c r="CH7" s="654"/>
      <c r="CI7" s="654"/>
      <c r="CJ7" s="654"/>
      <c r="CK7" s="654"/>
      <c r="CL7" s="654"/>
      <c r="CM7" s="654"/>
      <c r="CN7" s="654"/>
      <c r="CO7" s="654"/>
      <c r="CP7" s="654"/>
      <c r="CQ7" s="655"/>
      <c r="CR7" s="656">
        <v>3583842</v>
      </c>
      <c r="CS7" s="657"/>
      <c r="CT7" s="657"/>
      <c r="CU7" s="657"/>
      <c r="CV7" s="657"/>
      <c r="CW7" s="657"/>
      <c r="CX7" s="657"/>
      <c r="CY7" s="658"/>
      <c r="CZ7" s="694">
        <v>34.1</v>
      </c>
      <c r="DA7" s="694"/>
      <c r="DB7" s="694"/>
      <c r="DC7" s="694"/>
      <c r="DD7" s="662">
        <v>99528</v>
      </c>
      <c r="DE7" s="657"/>
      <c r="DF7" s="657"/>
      <c r="DG7" s="657"/>
      <c r="DH7" s="657"/>
      <c r="DI7" s="657"/>
      <c r="DJ7" s="657"/>
      <c r="DK7" s="657"/>
      <c r="DL7" s="657"/>
      <c r="DM7" s="657"/>
      <c r="DN7" s="657"/>
      <c r="DO7" s="657"/>
      <c r="DP7" s="658"/>
      <c r="DQ7" s="662">
        <v>2168471</v>
      </c>
      <c r="DR7" s="657"/>
      <c r="DS7" s="657"/>
      <c r="DT7" s="657"/>
      <c r="DU7" s="657"/>
      <c r="DV7" s="657"/>
      <c r="DW7" s="657"/>
      <c r="DX7" s="657"/>
      <c r="DY7" s="657"/>
      <c r="DZ7" s="657"/>
      <c r="EA7" s="657"/>
      <c r="EB7" s="657"/>
      <c r="EC7" s="693"/>
    </row>
    <row r="8" spans="2:143" ht="11.25" customHeight="1" x14ac:dyDescent="0.25">
      <c r="B8" s="653" t="s">
        <v>227</v>
      </c>
      <c r="C8" s="654"/>
      <c r="D8" s="654"/>
      <c r="E8" s="654"/>
      <c r="F8" s="654"/>
      <c r="G8" s="654"/>
      <c r="H8" s="654"/>
      <c r="I8" s="654"/>
      <c r="J8" s="654"/>
      <c r="K8" s="654"/>
      <c r="L8" s="654"/>
      <c r="M8" s="654"/>
      <c r="N8" s="654"/>
      <c r="O8" s="654"/>
      <c r="P8" s="654"/>
      <c r="Q8" s="655"/>
      <c r="R8" s="656">
        <v>3345</v>
      </c>
      <c r="S8" s="657"/>
      <c r="T8" s="657"/>
      <c r="U8" s="657"/>
      <c r="V8" s="657"/>
      <c r="W8" s="657"/>
      <c r="X8" s="657"/>
      <c r="Y8" s="658"/>
      <c r="Z8" s="694">
        <v>0</v>
      </c>
      <c r="AA8" s="694"/>
      <c r="AB8" s="694"/>
      <c r="AC8" s="694"/>
      <c r="AD8" s="695">
        <v>3345</v>
      </c>
      <c r="AE8" s="695"/>
      <c r="AF8" s="695"/>
      <c r="AG8" s="695"/>
      <c r="AH8" s="695"/>
      <c r="AI8" s="695"/>
      <c r="AJ8" s="695"/>
      <c r="AK8" s="695"/>
      <c r="AL8" s="659">
        <v>0.1</v>
      </c>
      <c r="AM8" s="660"/>
      <c r="AN8" s="660"/>
      <c r="AO8" s="696"/>
      <c r="AP8" s="653" t="s">
        <v>228</v>
      </c>
      <c r="AQ8" s="654"/>
      <c r="AR8" s="654"/>
      <c r="AS8" s="654"/>
      <c r="AT8" s="654"/>
      <c r="AU8" s="654"/>
      <c r="AV8" s="654"/>
      <c r="AW8" s="654"/>
      <c r="AX8" s="654"/>
      <c r="AY8" s="654"/>
      <c r="AZ8" s="654"/>
      <c r="BA8" s="654"/>
      <c r="BB8" s="654"/>
      <c r="BC8" s="654"/>
      <c r="BD8" s="654"/>
      <c r="BE8" s="654"/>
      <c r="BF8" s="655"/>
      <c r="BG8" s="656">
        <v>7510</v>
      </c>
      <c r="BH8" s="657"/>
      <c r="BI8" s="657"/>
      <c r="BJ8" s="657"/>
      <c r="BK8" s="657"/>
      <c r="BL8" s="657"/>
      <c r="BM8" s="657"/>
      <c r="BN8" s="658"/>
      <c r="BO8" s="694">
        <v>0.1</v>
      </c>
      <c r="BP8" s="694"/>
      <c r="BQ8" s="694"/>
      <c r="BR8" s="694"/>
      <c r="BS8" s="695" t="s">
        <v>122</v>
      </c>
      <c r="BT8" s="695"/>
      <c r="BU8" s="695"/>
      <c r="BV8" s="695"/>
      <c r="BW8" s="695"/>
      <c r="BX8" s="695"/>
      <c r="BY8" s="695"/>
      <c r="BZ8" s="695"/>
      <c r="CA8" s="695"/>
      <c r="CB8" s="730"/>
      <c r="CD8" s="653" t="s">
        <v>229</v>
      </c>
      <c r="CE8" s="654"/>
      <c r="CF8" s="654"/>
      <c r="CG8" s="654"/>
      <c r="CH8" s="654"/>
      <c r="CI8" s="654"/>
      <c r="CJ8" s="654"/>
      <c r="CK8" s="654"/>
      <c r="CL8" s="654"/>
      <c r="CM8" s="654"/>
      <c r="CN8" s="654"/>
      <c r="CO8" s="654"/>
      <c r="CP8" s="654"/>
      <c r="CQ8" s="655"/>
      <c r="CR8" s="656">
        <v>1593157</v>
      </c>
      <c r="CS8" s="657"/>
      <c r="CT8" s="657"/>
      <c r="CU8" s="657"/>
      <c r="CV8" s="657"/>
      <c r="CW8" s="657"/>
      <c r="CX8" s="657"/>
      <c r="CY8" s="658"/>
      <c r="CZ8" s="694">
        <v>15.2</v>
      </c>
      <c r="DA8" s="694"/>
      <c r="DB8" s="694"/>
      <c r="DC8" s="694"/>
      <c r="DD8" s="662">
        <v>253846</v>
      </c>
      <c r="DE8" s="657"/>
      <c r="DF8" s="657"/>
      <c r="DG8" s="657"/>
      <c r="DH8" s="657"/>
      <c r="DI8" s="657"/>
      <c r="DJ8" s="657"/>
      <c r="DK8" s="657"/>
      <c r="DL8" s="657"/>
      <c r="DM8" s="657"/>
      <c r="DN8" s="657"/>
      <c r="DO8" s="657"/>
      <c r="DP8" s="658"/>
      <c r="DQ8" s="662">
        <v>957939</v>
      </c>
      <c r="DR8" s="657"/>
      <c r="DS8" s="657"/>
      <c r="DT8" s="657"/>
      <c r="DU8" s="657"/>
      <c r="DV8" s="657"/>
      <c r="DW8" s="657"/>
      <c r="DX8" s="657"/>
      <c r="DY8" s="657"/>
      <c r="DZ8" s="657"/>
      <c r="EA8" s="657"/>
      <c r="EB8" s="657"/>
      <c r="EC8" s="693"/>
    </row>
    <row r="9" spans="2:143" ht="11.25" customHeight="1" x14ac:dyDescent="0.25">
      <c r="B9" s="653" t="s">
        <v>230</v>
      </c>
      <c r="C9" s="654"/>
      <c r="D9" s="654"/>
      <c r="E9" s="654"/>
      <c r="F9" s="654"/>
      <c r="G9" s="654"/>
      <c r="H9" s="654"/>
      <c r="I9" s="654"/>
      <c r="J9" s="654"/>
      <c r="K9" s="654"/>
      <c r="L9" s="654"/>
      <c r="M9" s="654"/>
      <c r="N9" s="654"/>
      <c r="O9" s="654"/>
      <c r="P9" s="654"/>
      <c r="Q9" s="655"/>
      <c r="R9" s="656">
        <v>4129</v>
      </c>
      <c r="S9" s="657"/>
      <c r="T9" s="657"/>
      <c r="U9" s="657"/>
      <c r="V9" s="657"/>
      <c r="W9" s="657"/>
      <c r="X9" s="657"/>
      <c r="Y9" s="658"/>
      <c r="Z9" s="694">
        <v>0</v>
      </c>
      <c r="AA9" s="694"/>
      <c r="AB9" s="694"/>
      <c r="AC9" s="694"/>
      <c r="AD9" s="695">
        <v>4129</v>
      </c>
      <c r="AE9" s="695"/>
      <c r="AF9" s="695"/>
      <c r="AG9" s="695"/>
      <c r="AH9" s="695"/>
      <c r="AI9" s="695"/>
      <c r="AJ9" s="695"/>
      <c r="AK9" s="695"/>
      <c r="AL9" s="659">
        <v>0.1</v>
      </c>
      <c r="AM9" s="660"/>
      <c r="AN9" s="660"/>
      <c r="AO9" s="696"/>
      <c r="AP9" s="653" t="s">
        <v>231</v>
      </c>
      <c r="AQ9" s="654"/>
      <c r="AR9" s="654"/>
      <c r="AS9" s="654"/>
      <c r="AT9" s="654"/>
      <c r="AU9" s="654"/>
      <c r="AV9" s="654"/>
      <c r="AW9" s="654"/>
      <c r="AX9" s="654"/>
      <c r="AY9" s="654"/>
      <c r="AZ9" s="654"/>
      <c r="BA9" s="654"/>
      <c r="BB9" s="654"/>
      <c r="BC9" s="654"/>
      <c r="BD9" s="654"/>
      <c r="BE9" s="654"/>
      <c r="BF9" s="655"/>
      <c r="BG9" s="656">
        <v>176145</v>
      </c>
      <c r="BH9" s="657"/>
      <c r="BI9" s="657"/>
      <c r="BJ9" s="657"/>
      <c r="BK9" s="657"/>
      <c r="BL9" s="657"/>
      <c r="BM9" s="657"/>
      <c r="BN9" s="658"/>
      <c r="BO9" s="694">
        <v>3.4</v>
      </c>
      <c r="BP9" s="694"/>
      <c r="BQ9" s="694"/>
      <c r="BR9" s="694"/>
      <c r="BS9" s="695" t="s">
        <v>122</v>
      </c>
      <c r="BT9" s="695"/>
      <c r="BU9" s="695"/>
      <c r="BV9" s="695"/>
      <c r="BW9" s="695"/>
      <c r="BX9" s="695"/>
      <c r="BY9" s="695"/>
      <c r="BZ9" s="695"/>
      <c r="CA9" s="695"/>
      <c r="CB9" s="730"/>
      <c r="CD9" s="653" t="s">
        <v>232</v>
      </c>
      <c r="CE9" s="654"/>
      <c r="CF9" s="654"/>
      <c r="CG9" s="654"/>
      <c r="CH9" s="654"/>
      <c r="CI9" s="654"/>
      <c r="CJ9" s="654"/>
      <c r="CK9" s="654"/>
      <c r="CL9" s="654"/>
      <c r="CM9" s="654"/>
      <c r="CN9" s="654"/>
      <c r="CO9" s="654"/>
      <c r="CP9" s="654"/>
      <c r="CQ9" s="655"/>
      <c r="CR9" s="656">
        <v>687351</v>
      </c>
      <c r="CS9" s="657"/>
      <c r="CT9" s="657"/>
      <c r="CU9" s="657"/>
      <c r="CV9" s="657"/>
      <c r="CW9" s="657"/>
      <c r="CX9" s="657"/>
      <c r="CY9" s="658"/>
      <c r="CZ9" s="694">
        <v>6.5</v>
      </c>
      <c r="DA9" s="694"/>
      <c r="DB9" s="694"/>
      <c r="DC9" s="694"/>
      <c r="DD9" s="662" t="s">
        <v>122</v>
      </c>
      <c r="DE9" s="657"/>
      <c r="DF9" s="657"/>
      <c r="DG9" s="657"/>
      <c r="DH9" s="657"/>
      <c r="DI9" s="657"/>
      <c r="DJ9" s="657"/>
      <c r="DK9" s="657"/>
      <c r="DL9" s="657"/>
      <c r="DM9" s="657"/>
      <c r="DN9" s="657"/>
      <c r="DO9" s="657"/>
      <c r="DP9" s="658"/>
      <c r="DQ9" s="662">
        <v>534528</v>
      </c>
      <c r="DR9" s="657"/>
      <c r="DS9" s="657"/>
      <c r="DT9" s="657"/>
      <c r="DU9" s="657"/>
      <c r="DV9" s="657"/>
      <c r="DW9" s="657"/>
      <c r="DX9" s="657"/>
      <c r="DY9" s="657"/>
      <c r="DZ9" s="657"/>
      <c r="EA9" s="657"/>
      <c r="EB9" s="657"/>
      <c r="EC9" s="693"/>
    </row>
    <row r="10" spans="2:143" ht="11.25" customHeight="1" x14ac:dyDescent="0.25">
      <c r="B10" s="653" t="s">
        <v>233</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234</v>
      </c>
      <c r="AQ10" s="654"/>
      <c r="AR10" s="654"/>
      <c r="AS10" s="654"/>
      <c r="AT10" s="654"/>
      <c r="AU10" s="654"/>
      <c r="AV10" s="654"/>
      <c r="AW10" s="654"/>
      <c r="AX10" s="654"/>
      <c r="AY10" s="654"/>
      <c r="AZ10" s="654"/>
      <c r="BA10" s="654"/>
      <c r="BB10" s="654"/>
      <c r="BC10" s="654"/>
      <c r="BD10" s="654"/>
      <c r="BE10" s="654"/>
      <c r="BF10" s="655"/>
      <c r="BG10" s="656">
        <v>26343</v>
      </c>
      <c r="BH10" s="657"/>
      <c r="BI10" s="657"/>
      <c r="BJ10" s="657"/>
      <c r="BK10" s="657"/>
      <c r="BL10" s="657"/>
      <c r="BM10" s="657"/>
      <c r="BN10" s="658"/>
      <c r="BO10" s="694">
        <v>0.5</v>
      </c>
      <c r="BP10" s="694"/>
      <c r="BQ10" s="694"/>
      <c r="BR10" s="694"/>
      <c r="BS10" s="695" t="s">
        <v>122</v>
      </c>
      <c r="BT10" s="695"/>
      <c r="BU10" s="695"/>
      <c r="BV10" s="695"/>
      <c r="BW10" s="695"/>
      <c r="BX10" s="695"/>
      <c r="BY10" s="695"/>
      <c r="BZ10" s="695"/>
      <c r="CA10" s="695"/>
      <c r="CB10" s="730"/>
      <c r="CD10" s="653" t="s">
        <v>235</v>
      </c>
      <c r="CE10" s="654"/>
      <c r="CF10" s="654"/>
      <c r="CG10" s="654"/>
      <c r="CH10" s="654"/>
      <c r="CI10" s="654"/>
      <c r="CJ10" s="654"/>
      <c r="CK10" s="654"/>
      <c r="CL10" s="654"/>
      <c r="CM10" s="654"/>
      <c r="CN10" s="654"/>
      <c r="CO10" s="654"/>
      <c r="CP10" s="654"/>
      <c r="CQ10" s="655"/>
      <c r="CR10" s="656">
        <v>30</v>
      </c>
      <c r="CS10" s="657"/>
      <c r="CT10" s="657"/>
      <c r="CU10" s="657"/>
      <c r="CV10" s="657"/>
      <c r="CW10" s="657"/>
      <c r="CX10" s="657"/>
      <c r="CY10" s="658"/>
      <c r="CZ10" s="694">
        <v>0</v>
      </c>
      <c r="DA10" s="694"/>
      <c r="DB10" s="694"/>
      <c r="DC10" s="694"/>
      <c r="DD10" s="662" t="s">
        <v>122</v>
      </c>
      <c r="DE10" s="657"/>
      <c r="DF10" s="657"/>
      <c r="DG10" s="657"/>
      <c r="DH10" s="657"/>
      <c r="DI10" s="657"/>
      <c r="DJ10" s="657"/>
      <c r="DK10" s="657"/>
      <c r="DL10" s="657"/>
      <c r="DM10" s="657"/>
      <c r="DN10" s="657"/>
      <c r="DO10" s="657"/>
      <c r="DP10" s="658"/>
      <c r="DQ10" s="662">
        <v>30</v>
      </c>
      <c r="DR10" s="657"/>
      <c r="DS10" s="657"/>
      <c r="DT10" s="657"/>
      <c r="DU10" s="657"/>
      <c r="DV10" s="657"/>
      <c r="DW10" s="657"/>
      <c r="DX10" s="657"/>
      <c r="DY10" s="657"/>
      <c r="DZ10" s="657"/>
      <c r="EA10" s="657"/>
      <c r="EB10" s="657"/>
      <c r="EC10" s="693"/>
    </row>
    <row r="11" spans="2:143" ht="11.25" customHeight="1" x14ac:dyDescent="0.25">
      <c r="B11" s="653" t="s">
        <v>236</v>
      </c>
      <c r="C11" s="654"/>
      <c r="D11" s="654"/>
      <c r="E11" s="654"/>
      <c r="F11" s="654"/>
      <c r="G11" s="654"/>
      <c r="H11" s="654"/>
      <c r="I11" s="654"/>
      <c r="J11" s="654"/>
      <c r="K11" s="654"/>
      <c r="L11" s="654"/>
      <c r="M11" s="654"/>
      <c r="N11" s="654"/>
      <c r="O11" s="654"/>
      <c r="P11" s="654"/>
      <c r="Q11" s="655"/>
      <c r="R11" s="656">
        <v>161058</v>
      </c>
      <c r="S11" s="657"/>
      <c r="T11" s="657"/>
      <c r="U11" s="657"/>
      <c r="V11" s="657"/>
      <c r="W11" s="657"/>
      <c r="X11" s="657"/>
      <c r="Y11" s="658"/>
      <c r="Z11" s="659">
        <v>1.4</v>
      </c>
      <c r="AA11" s="660"/>
      <c r="AB11" s="660"/>
      <c r="AC11" s="661"/>
      <c r="AD11" s="662">
        <v>161058</v>
      </c>
      <c r="AE11" s="657"/>
      <c r="AF11" s="657"/>
      <c r="AG11" s="657"/>
      <c r="AH11" s="657"/>
      <c r="AI11" s="657"/>
      <c r="AJ11" s="657"/>
      <c r="AK11" s="658"/>
      <c r="AL11" s="659">
        <v>3.2</v>
      </c>
      <c r="AM11" s="660"/>
      <c r="AN11" s="660"/>
      <c r="AO11" s="696"/>
      <c r="AP11" s="653" t="s">
        <v>237</v>
      </c>
      <c r="AQ11" s="654"/>
      <c r="AR11" s="654"/>
      <c r="AS11" s="654"/>
      <c r="AT11" s="654"/>
      <c r="AU11" s="654"/>
      <c r="AV11" s="654"/>
      <c r="AW11" s="654"/>
      <c r="AX11" s="654"/>
      <c r="AY11" s="654"/>
      <c r="AZ11" s="654"/>
      <c r="BA11" s="654"/>
      <c r="BB11" s="654"/>
      <c r="BC11" s="654"/>
      <c r="BD11" s="654"/>
      <c r="BE11" s="654"/>
      <c r="BF11" s="655"/>
      <c r="BG11" s="656">
        <v>199199</v>
      </c>
      <c r="BH11" s="657"/>
      <c r="BI11" s="657"/>
      <c r="BJ11" s="657"/>
      <c r="BK11" s="657"/>
      <c r="BL11" s="657"/>
      <c r="BM11" s="657"/>
      <c r="BN11" s="658"/>
      <c r="BO11" s="694">
        <v>3.8</v>
      </c>
      <c r="BP11" s="694"/>
      <c r="BQ11" s="694"/>
      <c r="BR11" s="694"/>
      <c r="BS11" s="695" t="s">
        <v>122</v>
      </c>
      <c r="BT11" s="695"/>
      <c r="BU11" s="695"/>
      <c r="BV11" s="695"/>
      <c r="BW11" s="695"/>
      <c r="BX11" s="695"/>
      <c r="BY11" s="695"/>
      <c r="BZ11" s="695"/>
      <c r="CA11" s="695"/>
      <c r="CB11" s="730"/>
      <c r="CD11" s="653" t="s">
        <v>238</v>
      </c>
      <c r="CE11" s="654"/>
      <c r="CF11" s="654"/>
      <c r="CG11" s="654"/>
      <c r="CH11" s="654"/>
      <c r="CI11" s="654"/>
      <c r="CJ11" s="654"/>
      <c r="CK11" s="654"/>
      <c r="CL11" s="654"/>
      <c r="CM11" s="654"/>
      <c r="CN11" s="654"/>
      <c r="CO11" s="654"/>
      <c r="CP11" s="654"/>
      <c r="CQ11" s="655"/>
      <c r="CR11" s="656">
        <v>658103</v>
      </c>
      <c r="CS11" s="657"/>
      <c r="CT11" s="657"/>
      <c r="CU11" s="657"/>
      <c r="CV11" s="657"/>
      <c r="CW11" s="657"/>
      <c r="CX11" s="657"/>
      <c r="CY11" s="658"/>
      <c r="CZ11" s="694">
        <v>6.3</v>
      </c>
      <c r="DA11" s="694"/>
      <c r="DB11" s="694"/>
      <c r="DC11" s="694"/>
      <c r="DD11" s="662">
        <v>64025</v>
      </c>
      <c r="DE11" s="657"/>
      <c r="DF11" s="657"/>
      <c r="DG11" s="657"/>
      <c r="DH11" s="657"/>
      <c r="DI11" s="657"/>
      <c r="DJ11" s="657"/>
      <c r="DK11" s="657"/>
      <c r="DL11" s="657"/>
      <c r="DM11" s="657"/>
      <c r="DN11" s="657"/>
      <c r="DO11" s="657"/>
      <c r="DP11" s="658"/>
      <c r="DQ11" s="662">
        <v>370777</v>
      </c>
      <c r="DR11" s="657"/>
      <c r="DS11" s="657"/>
      <c r="DT11" s="657"/>
      <c r="DU11" s="657"/>
      <c r="DV11" s="657"/>
      <c r="DW11" s="657"/>
      <c r="DX11" s="657"/>
      <c r="DY11" s="657"/>
      <c r="DZ11" s="657"/>
      <c r="EA11" s="657"/>
      <c r="EB11" s="657"/>
      <c r="EC11" s="693"/>
    </row>
    <row r="12" spans="2:143" ht="11.25" customHeight="1" x14ac:dyDescent="0.25">
      <c r="B12" s="653" t="s">
        <v>239</v>
      </c>
      <c r="C12" s="654"/>
      <c r="D12" s="654"/>
      <c r="E12" s="654"/>
      <c r="F12" s="654"/>
      <c r="G12" s="654"/>
      <c r="H12" s="654"/>
      <c r="I12" s="654"/>
      <c r="J12" s="654"/>
      <c r="K12" s="654"/>
      <c r="L12" s="654"/>
      <c r="M12" s="654"/>
      <c r="N12" s="654"/>
      <c r="O12" s="654"/>
      <c r="P12" s="654"/>
      <c r="Q12" s="655"/>
      <c r="R12" s="656" t="s">
        <v>122</v>
      </c>
      <c r="S12" s="657"/>
      <c r="T12" s="657"/>
      <c r="U12" s="657"/>
      <c r="V12" s="657"/>
      <c r="W12" s="657"/>
      <c r="X12" s="657"/>
      <c r="Y12" s="658"/>
      <c r="Z12" s="694" t="s">
        <v>122</v>
      </c>
      <c r="AA12" s="694"/>
      <c r="AB12" s="694"/>
      <c r="AC12" s="694"/>
      <c r="AD12" s="695" t="s">
        <v>122</v>
      </c>
      <c r="AE12" s="695"/>
      <c r="AF12" s="695"/>
      <c r="AG12" s="695"/>
      <c r="AH12" s="695"/>
      <c r="AI12" s="695"/>
      <c r="AJ12" s="695"/>
      <c r="AK12" s="695"/>
      <c r="AL12" s="659" t="s">
        <v>122</v>
      </c>
      <c r="AM12" s="660"/>
      <c r="AN12" s="660"/>
      <c r="AO12" s="696"/>
      <c r="AP12" s="653" t="s">
        <v>240</v>
      </c>
      <c r="AQ12" s="654"/>
      <c r="AR12" s="654"/>
      <c r="AS12" s="654"/>
      <c r="AT12" s="654"/>
      <c r="AU12" s="654"/>
      <c r="AV12" s="654"/>
      <c r="AW12" s="654"/>
      <c r="AX12" s="654"/>
      <c r="AY12" s="654"/>
      <c r="AZ12" s="654"/>
      <c r="BA12" s="654"/>
      <c r="BB12" s="654"/>
      <c r="BC12" s="654"/>
      <c r="BD12" s="654"/>
      <c r="BE12" s="654"/>
      <c r="BF12" s="655"/>
      <c r="BG12" s="656">
        <v>4239310</v>
      </c>
      <c r="BH12" s="657"/>
      <c r="BI12" s="657"/>
      <c r="BJ12" s="657"/>
      <c r="BK12" s="657"/>
      <c r="BL12" s="657"/>
      <c r="BM12" s="657"/>
      <c r="BN12" s="658"/>
      <c r="BO12" s="694">
        <v>81.5</v>
      </c>
      <c r="BP12" s="694"/>
      <c r="BQ12" s="694"/>
      <c r="BR12" s="694"/>
      <c r="BS12" s="695" t="s">
        <v>122</v>
      </c>
      <c r="BT12" s="695"/>
      <c r="BU12" s="695"/>
      <c r="BV12" s="695"/>
      <c r="BW12" s="695"/>
      <c r="BX12" s="695"/>
      <c r="BY12" s="695"/>
      <c r="BZ12" s="695"/>
      <c r="CA12" s="695"/>
      <c r="CB12" s="730"/>
      <c r="CD12" s="653" t="s">
        <v>241</v>
      </c>
      <c r="CE12" s="654"/>
      <c r="CF12" s="654"/>
      <c r="CG12" s="654"/>
      <c r="CH12" s="654"/>
      <c r="CI12" s="654"/>
      <c r="CJ12" s="654"/>
      <c r="CK12" s="654"/>
      <c r="CL12" s="654"/>
      <c r="CM12" s="654"/>
      <c r="CN12" s="654"/>
      <c r="CO12" s="654"/>
      <c r="CP12" s="654"/>
      <c r="CQ12" s="655"/>
      <c r="CR12" s="656">
        <v>886259</v>
      </c>
      <c r="CS12" s="657"/>
      <c r="CT12" s="657"/>
      <c r="CU12" s="657"/>
      <c r="CV12" s="657"/>
      <c r="CW12" s="657"/>
      <c r="CX12" s="657"/>
      <c r="CY12" s="658"/>
      <c r="CZ12" s="694">
        <v>8.4</v>
      </c>
      <c r="DA12" s="694"/>
      <c r="DB12" s="694"/>
      <c r="DC12" s="694"/>
      <c r="DD12" s="662">
        <v>50473</v>
      </c>
      <c r="DE12" s="657"/>
      <c r="DF12" s="657"/>
      <c r="DG12" s="657"/>
      <c r="DH12" s="657"/>
      <c r="DI12" s="657"/>
      <c r="DJ12" s="657"/>
      <c r="DK12" s="657"/>
      <c r="DL12" s="657"/>
      <c r="DM12" s="657"/>
      <c r="DN12" s="657"/>
      <c r="DO12" s="657"/>
      <c r="DP12" s="658"/>
      <c r="DQ12" s="662">
        <v>612825</v>
      </c>
      <c r="DR12" s="657"/>
      <c r="DS12" s="657"/>
      <c r="DT12" s="657"/>
      <c r="DU12" s="657"/>
      <c r="DV12" s="657"/>
      <c r="DW12" s="657"/>
      <c r="DX12" s="657"/>
      <c r="DY12" s="657"/>
      <c r="DZ12" s="657"/>
      <c r="EA12" s="657"/>
      <c r="EB12" s="657"/>
      <c r="EC12" s="693"/>
    </row>
    <row r="13" spans="2:143" ht="11.25" customHeight="1" x14ac:dyDescent="0.25">
      <c r="B13" s="653" t="s">
        <v>242</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243</v>
      </c>
      <c r="AQ13" s="654"/>
      <c r="AR13" s="654"/>
      <c r="AS13" s="654"/>
      <c r="AT13" s="654"/>
      <c r="AU13" s="654"/>
      <c r="AV13" s="654"/>
      <c r="AW13" s="654"/>
      <c r="AX13" s="654"/>
      <c r="AY13" s="654"/>
      <c r="AZ13" s="654"/>
      <c r="BA13" s="654"/>
      <c r="BB13" s="654"/>
      <c r="BC13" s="654"/>
      <c r="BD13" s="654"/>
      <c r="BE13" s="654"/>
      <c r="BF13" s="655"/>
      <c r="BG13" s="656">
        <v>4239310</v>
      </c>
      <c r="BH13" s="657"/>
      <c r="BI13" s="657"/>
      <c r="BJ13" s="657"/>
      <c r="BK13" s="657"/>
      <c r="BL13" s="657"/>
      <c r="BM13" s="657"/>
      <c r="BN13" s="658"/>
      <c r="BO13" s="694">
        <v>81.5</v>
      </c>
      <c r="BP13" s="694"/>
      <c r="BQ13" s="694"/>
      <c r="BR13" s="694"/>
      <c r="BS13" s="695" t="s">
        <v>122</v>
      </c>
      <c r="BT13" s="695"/>
      <c r="BU13" s="695"/>
      <c r="BV13" s="695"/>
      <c r="BW13" s="695"/>
      <c r="BX13" s="695"/>
      <c r="BY13" s="695"/>
      <c r="BZ13" s="695"/>
      <c r="CA13" s="695"/>
      <c r="CB13" s="730"/>
      <c r="CD13" s="653" t="s">
        <v>244</v>
      </c>
      <c r="CE13" s="654"/>
      <c r="CF13" s="654"/>
      <c r="CG13" s="654"/>
      <c r="CH13" s="654"/>
      <c r="CI13" s="654"/>
      <c r="CJ13" s="654"/>
      <c r="CK13" s="654"/>
      <c r="CL13" s="654"/>
      <c r="CM13" s="654"/>
      <c r="CN13" s="654"/>
      <c r="CO13" s="654"/>
      <c r="CP13" s="654"/>
      <c r="CQ13" s="655"/>
      <c r="CR13" s="656">
        <v>1572568</v>
      </c>
      <c r="CS13" s="657"/>
      <c r="CT13" s="657"/>
      <c r="CU13" s="657"/>
      <c r="CV13" s="657"/>
      <c r="CW13" s="657"/>
      <c r="CX13" s="657"/>
      <c r="CY13" s="658"/>
      <c r="CZ13" s="694">
        <v>15</v>
      </c>
      <c r="DA13" s="694"/>
      <c r="DB13" s="694"/>
      <c r="DC13" s="694"/>
      <c r="DD13" s="662">
        <v>393513</v>
      </c>
      <c r="DE13" s="657"/>
      <c r="DF13" s="657"/>
      <c r="DG13" s="657"/>
      <c r="DH13" s="657"/>
      <c r="DI13" s="657"/>
      <c r="DJ13" s="657"/>
      <c r="DK13" s="657"/>
      <c r="DL13" s="657"/>
      <c r="DM13" s="657"/>
      <c r="DN13" s="657"/>
      <c r="DO13" s="657"/>
      <c r="DP13" s="658"/>
      <c r="DQ13" s="662">
        <v>1344610</v>
      </c>
      <c r="DR13" s="657"/>
      <c r="DS13" s="657"/>
      <c r="DT13" s="657"/>
      <c r="DU13" s="657"/>
      <c r="DV13" s="657"/>
      <c r="DW13" s="657"/>
      <c r="DX13" s="657"/>
      <c r="DY13" s="657"/>
      <c r="DZ13" s="657"/>
      <c r="EA13" s="657"/>
      <c r="EB13" s="657"/>
      <c r="EC13" s="693"/>
    </row>
    <row r="14" spans="2:143" ht="11.25" customHeight="1" x14ac:dyDescent="0.25">
      <c r="B14" s="653" t="s">
        <v>245</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246</v>
      </c>
      <c r="AQ14" s="654"/>
      <c r="AR14" s="654"/>
      <c r="AS14" s="654"/>
      <c r="AT14" s="654"/>
      <c r="AU14" s="654"/>
      <c r="AV14" s="654"/>
      <c r="AW14" s="654"/>
      <c r="AX14" s="654"/>
      <c r="AY14" s="654"/>
      <c r="AZ14" s="654"/>
      <c r="BA14" s="654"/>
      <c r="BB14" s="654"/>
      <c r="BC14" s="654"/>
      <c r="BD14" s="654"/>
      <c r="BE14" s="654"/>
      <c r="BF14" s="655"/>
      <c r="BG14" s="656">
        <v>28804</v>
      </c>
      <c r="BH14" s="657"/>
      <c r="BI14" s="657"/>
      <c r="BJ14" s="657"/>
      <c r="BK14" s="657"/>
      <c r="BL14" s="657"/>
      <c r="BM14" s="657"/>
      <c r="BN14" s="658"/>
      <c r="BO14" s="694">
        <v>0.6</v>
      </c>
      <c r="BP14" s="694"/>
      <c r="BQ14" s="694"/>
      <c r="BR14" s="694"/>
      <c r="BS14" s="695" t="s">
        <v>122</v>
      </c>
      <c r="BT14" s="695"/>
      <c r="BU14" s="695"/>
      <c r="BV14" s="695"/>
      <c r="BW14" s="695"/>
      <c r="BX14" s="695"/>
      <c r="BY14" s="695"/>
      <c r="BZ14" s="695"/>
      <c r="CA14" s="695"/>
      <c r="CB14" s="730"/>
      <c r="CD14" s="653" t="s">
        <v>247</v>
      </c>
      <c r="CE14" s="654"/>
      <c r="CF14" s="654"/>
      <c r="CG14" s="654"/>
      <c r="CH14" s="654"/>
      <c r="CI14" s="654"/>
      <c r="CJ14" s="654"/>
      <c r="CK14" s="654"/>
      <c r="CL14" s="654"/>
      <c r="CM14" s="654"/>
      <c r="CN14" s="654"/>
      <c r="CO14" s="654"/>
      <c r="CP14" s="654"/>
      <c r="CQ14" s="655"/>
      <c r="CR14" s="656">
        <v>350212</v>
      </c>
      <c r="CS14" s="657"/>
      <c r="CT14" s="657"/>
      <c r="CU14" s="657"/>
      <c r="CV14" s="657"/>
      <c r="CW14" s="657"/>
      <c r="CX14" s="657"/>
      <c r="CY14" s="658"/>
      <c r="CZ14" s="694">
        <v>3.3</v>
      </c>
      <c r="DA14" s="694"/>
      <c r="DB14" s="694"/>
      <c r="DC14" s="694"/>
      <c r="DD14" s="662">
        <v>11340</v>
      </c>
      <c r="DE14" s="657"/>
      <c r="DF14" s="657"/>
      <c r="DG14" s="657"/>
      <c r="DH14" s="657"/>
      <c r="DI14" s="657"/>
      <c r="DJ14" s="657"/>
      <c r="DK14" s="657"/>
      <c r="DL14" s="657"/>
      <c r="DM14" s="657"/>
      <c r="DN14" s="657"/>
      <c r="DO14" s="657"/>
      <c r="DP14" s="658"/>
      <c r="DQ14" s="662">
        <v>129329</v>
      </c>
      <c r="DR14" s="657"/>
      <c r="DS14" s="657"/>
      <c r="DT14" s="657"/>
      <c r="DU14" s="657"/>
      <c r="DV14" s="657"/>
      <c r="DW14" s="657"/>
      <c r="DX14" s="657"/>
      <c r="DY14" s="657"/>
      <c r="DZ14" s="657"/>
      <c r="EA14" s="657"/>
      <c r="EB14" s="657"/>
      <c r="EC14" s="693"/>
    </row>
    <row r="15" spans="2:143" ht="11.25" customHeight="1" x14ac:dyDescent="0.25">
      <c r="B15" s="653" t="s">
        <v>248</v>
      </c>
      <c r="C15" s="654"/>
      <c r="D15" s="654"/>
      <c r="E15" s="654"/>
      <c r="F15" s="654"/>
      <c r="G15" s="654"/>
      <c r="H15" s="654"/>
      <c r="I15" s="654"/>
      <c r="J15" s="654"/>
      <c r="K15" s="654"/>
      <c r="L15" s="654"/>
      <c r="M15" s="654"/>
      <c r="N15" s="654"/>
      <c r="O15" s="654"/>
      <c r="P15" s="654"/>
      <c r="Q15" s="655"/>
      <c r="R15" s="656">
        <v>4076</v>
      </c>
      <c r="S15" s="657"/>
      <c r="T15" s="657"/>
      <c r="U15" s="657"/>
      <c r="V15" s="657"/>
      <c r="W15" s="657"/>
      <c r="X15" s="657"/>
      <c r="Y15" s="658"/>
      <c r="Z15" s="694">
        <v>0</v>
      </c>
      <c r="AA15" s="694"/>
      <c r="AB15" s="694"/>
      <c r="AC15" s="694"/>
      <c r="AD15" s="695">
        <v>4076</v>
      </c>
      <c r="AE15" s="695"/>
      <c r="AF15" s="695"/>
      <c r="AG15" s="695"/>
      <c r="AH15" s="695"/>
      <c r="AI15" s="695"/>
      <c r="AJ15" s="695"/>
      <c r="AK15" s="695"/>
      <c r="AL15" s="659">
        <v>0.1</v>
      </c>
      <c r="AM15" s="660"/>
      <c r="AN15" s="660"/>
      <c r="AO15" s="696"/>
      <c r="AP15" s="653" t="s">
        <v>249</v>
      </c>
      <c r="AQ15" s="654"/>
      <c r="AR15" s="654"/>
      <c r="AS15" s="654"/>
      <c r="AT15" s="654"/>
      <c r="AU15" s="654"/>
      <c r="AV15" s="654"/>
      <c r="AW15" s="654"/>
      <c r="AX15" s="654"/>
      <c r="AY15" s="654"/>
      <c r="AZ15" s="654"/>
      <c r="BA15" s="654"/>
      <c r="BB15" s="654"/>
      <c r="BC15" s="654"/>
      <c r="BD15" s="654"/>
      <c r="BE15" s="654"/>
      <c r="BF15" s="655"/>
      <c r="BG15" s="656">
        <v>35146</v>
      </c>
      <c r="BH15" s="657"/>
      <c r="BI15" s="657"/>
      <c r="BJ15" s="657"/>
      <c r="BK15" s="657"/>
      <c r="BL15" s="657"/>
      <c r="BM15" s="657"/>
      <c r="BN15" s="658"/>
      <c r="BO15" s="694">
        <v>0.7</v>
      </c>
      <c r="BP15" s="694"/>
      <c r="BQ15" s="694"/>
      <c r="BR15" s="694"/>
      <c r="BS15" s="695" t="s">
        <v>122</v>
      </c>
      <c r="BT15" s="695"/>
      <c r="BU15" s="695"/>
      <c r="BV15" s="695"/>
      <c r="BW15" s="695"/>
      <c r="BX15" s="695"/>
      <c r="BY15" s="695"/>
      <c r="BZ15" s="695"/>
      <c r="CA15" s="695"/>
      <c r="CB15" s="730"/>
      <c r="CD15" s="653" t="s">
        <v>250</v>
      </c>
      <c r="CE15" s="654"/>
      <c r="CF15" s="654"/>
      <c r="CG15" s="654"/>
      <c r="CH15" s="654"/>
      <c r="CI15" s="654"/>
      <c r="CJ15" s="654"/>
      <c r="CK15" s="654"/>
      <c r="CL15" s="654"/>
      <c r="CM15" s="654"/>
      <c r="CN15" s="654"/>
      <c r="CO15" s="654"/>
      <c r="CP15" s="654"/>
      <c r="CQ15" s="655"/>
      <c r="CR15" s="656">
        <v>946845</v>
      </c>
      <c r="CS15" s="657"/>
      <c r="CT15" s="657"/>
      <c r="CU15" s="657"/>
      <c r="CV15" s="657"/>
      <c r="CW15" s="657"/>
      <c r="CX15" s="657"/>
      <c r="CY15" s="658"/>
      <c r="CZ15" s="694">
        <v>9</v>
      </c>
      <c r="DA15" s="694"/>
      <c r="DB15" s="694"/>
      <c r="DC15" s="694"/>
      <c r="DD15" s="662">
        <v>130360</v>
      </c>
      <c r="DE15" s="657"/>
      <c r="DF15" s="657"/>
      <c r="DG15" s="657"/>
      <c r="DH15" s="657"/>
      <c r="DI15" s="657"/>
      <c r="DJ15" s="657"/>
      <c r="DK15" s="657"/>
      <c r="DL15" s="657"/>
      <c r="DM15" s="657"/>
      <c r="DN15" s="657"/>
      <c r="DO15" s="657"/>
      <c r="DP15" s="658"/>
      <c r="DQ15" s="662">
        <v>624241</v>
      </c>
      <c r="DR15" s="657"/>
      <c r="DS15" s="657"/>
      <c r="DT15" s="657"/>
      <c r="DU15" s="657"/>
      <c r="DV15" s="657"/>
      <c r="DW15" s="657"/>
      <c r="DX15" s="657"/>
      <c r="DY15" s="657"/>
      <c r="DZ15" s="657"/>
      <c r="EA15" s="657"/>
      <c r="EB15" s="657"/>
      <c r="EC15" s="693"/>
    </row>
    <row r="16" spans="2:143" ht="11.25" customHeight="1" x14ac:dyDescent="0.25">
      <c r="B16" s="653" t="s">
        <v>251</v>
      </c>
      <c r="C16" s="654"/>
      <c r="D16" s="654"/>
      <c r="E16" s="654"/>
      <c r="F16" s="654"/>
      <c r="G16" s="654"/>
      <c r="H16" s="654"/>
      <c r="I16" s="654"/>
      <c r="J16" s="654"/>
      <c r="K16" s="654"/>
      <c r="L16" s="654"/>
      <c r="M16" s="654"/>
      <c r="N16" s="654"/>
      <c r="O16" s="654"/>
      <c r="P16" s="654"/>
      <c r="Q16" s="655"/>
      <c r="R16" s="656">
        <v>18316</v>
      </c>
      <c r="S16" s="657"/>
      <c r="T16" s="657"/>
      <c r="U16" s="657"/>
      <c r="V16" s="657"/>
      <c r="W16" s="657"/>
      <c r="X16" s="657"/>
      <c r="Y16" s="658"/>
      <c r="Z16" s="694">
        <v>0.2</v>
      </c>
      <c r="AA16" s="694"/>
      <c r="AB16" s="694"/>
      <c r="AC16" s="694"/>
      <c r="AD16" s="695">
        <v>18316</v>
      </c>
      <c r="AE16" s="695"/>
      <c r="AF16" s="695"/>
      <c r="AG16" s="695"/>
      <c r="AH16" s="695"/>
      <c r="AI16" s="695"/>
      <c r="AJ16" s="695"/>
      <c r="AK16" s="695"/>
      <c r="AL16" s="659">
        <v>0.4</v>
      </c>
      <c r="AM16" s="660"/>
      <c r="AN16" s="660"/>
      <c r="AO16" s="696"/>
      <c r="AP16" s="653" t="s">
        <v>252</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0"/>
      <c r="CD16" s="653" t="s">
        <v>253</v>
      </c>
      <c r="CE16" s="654"/>
      <c r="CF16" s="654"/>
      <c r="CG16" s="654"/>
      <c r="CH16" s="654"/>
      <c r="CI16" s="654"/>
      <c r="CJ16" s="654"/>
      <c r="CK16" s="654"/>
      <c r="CL16" s="654"/>
      <c r="CM16" s="654"/>
      <c r="CN16" s="654"/>
      <c r="CO16" s="654"/>
      <c r="CP16" s="654"/>
      <c r="CQ16" s="655"/>
      <c r="CR16" s="656">
        <v>140201</v>
      </c>
      <c r="CS16" s="657"/>
      <c r="CT16" s="657"/>
      <c r="CU16" s="657"/>
      <c r="CV16" s="657"/>
      <c r="CW16" s="657"/>
      <c r="CX16" s="657"/>
      <c r="CY16" s="658"/>
      <c r="CZ16" s="694">
        <v>1.3</v>
      </c>
      <c r="DA16" s="694"/>
      <c r="DB16" s="694"/>
      <c r="DC16" s="694"/>
      <c r="DD16" s="662" t="s">
        <v>122</v>
      </c>
      <c r="DE16" s="657"/>
      <c r="DF16" s="657"/>
      <c r="DG16" s="657"/>
      <c r="DH16" s="657"/>
      <c r="DI16" s="657"/>
      <c r="DJ16" s="657"/>
      <c r="DK16" s="657"/>
      <c r="DL16" s="657"/>
      <c r="DM16" s="657"/>
      <c r="DN16" s="657"/>
      <c r="DO16" s="657"/>
      <c r="DP16" s="658"/>
      <c r="DQ16" s="662">
        <v>42938</v>
      </c>
      <c r="DR16" s="657"/>
      <c r="DS16" s="657"/>
      <c r="DT16" s="657"/>
      <c r="DU16" s="657"/>
      <c r="DV16" s="657"/>
      <c r="DW16" s="657"/>
      <c r="DX16" s="657"/>
      <c r="DY16" s="657"/>
      <c r="DZ16" s="657"/>
      <c r="EA16" s="657"/>
      <c r="EB16" s="657"/>
      <c r="EC16" s="693"/>
    </row>
    <row r="17" spans="2:133" ht="11.25" customHeight="1" x14ac:dyDescent="0.25">
      <c r="B17" s="653" t="s">
        <v>254</v>
      </c>
      <c r="C17" s="654"/>
      <c r="D17" s="654"/>
      <c r="E17" s="654"/>
      <c r="F17" s="654"/>
      <c r="G17" s="654"/>
      <c r="H17" s="654"/>
      <c r="I17" s="654"/>
      <c r="J17" s="654"/>
      <c r="K17" s="654"/>
      <c r="L17" s="654"/>
      <c r="M17" s="654"/>
      <c r="N17" s="654"/>
      <c r="O17" s="654"/>
      <c r="P17" s="654"/>
      <c r="Q17" s="655"/>
      <c r="R17" s="656">
        <v>21237</v>
      </c>
      <c r="S17" s="657"/>
      <c r="T17" s="657"/>
      <c r="U17" s="657"/>
      <c r="V17" s="657"/>
      <c r="W17" s="657"/>
      <c r="X17" s="657"/>
      <c r="Y17" s="658"/>
      <c r="Z17" s="694">
        <v>0.2</v>
      </c>
      <c r="AA17" s="694"/>
      <c r="AB17" s="694"/>
      <c r="AC17" s="694"/>
      <c r="AD17" s="695">
        <v>21237</v>
      </c>
      <c r="AE17" s="695"/>
      <c r="AF17" s="695"/>
      <c r="AG17" s="695"/>
      <c r="AH17" s="695"/>
      <c r="AI17" s="695"/>
      <c r="AJ17" s="695"/>
      <c r="AK17" s="695"/>
      <c r="AL17" s="659">
        <v>0.4</v>
      </c>
      <c r="AM17" s="660"/>
      <c r="AN17" s="660"/>
      <c r="AO17" s="696"/>
      <c r="AP17" s="653" t="s">
        <v>255</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0"/>
      <c r="CD17" s="653" t="s">
        <v>256</v>
      </c>
      <c r="CE17" s="654"/>
      <c r="CF17" s="654"/>
      <c r="CG17" s="654"/>
      <c r="CH17" s="654"/>
      <c r="CI17" s="654"/>
      <c r="CJ17" s="654"/>
      <c r="CK17" s="654"/>
      <c r="CL17" s="654"/>
      <c r="CM17" s="654"/>
      <c r="CN17" s="654"/>
      <c r="CO17" s="654"/>
      <c r="CP17" s="654"/>
      <c r="CQ17" s="655"/>
      <c r="CR17" s="656">
        <v>706</v>
      </c>
      <c r="CS17" s="657"/>
      <c r="CT17" s="657"/>
      <c r="CU17" s="657"/>
      <c r="CV17" s="657"/>
      <c r="CW17" s="657"/>
      <c r="CX17" s="657"/>
      <c r="CY17" s="658"/>
      <c r="CZ17" s="694">
        <v>0</v>
      </c>
      <c r="DA17" s="694"/>
      <c r="DB17" s="694"/>
      <c r="DC17" s="694"/>
      <c r="DD17" s="662" t="s">
        <v>122</v>
      </c>
      <c r="DE17" s="657"/>
      <c r="DF17" s="657"/>
      <c r="DG17" s="657"/>
      <c r="DH17" s="657"/>
      <c r="DI17" s="657"/>
      <c r="DJ17" s="657"/>
      <c r="DK17" s="657"/>
      <c r="DL17" s="657"/>
      <c r="DM17" s="657"/>
      <c r="DN17" s="657"/>
      <c r="DO17" s="657"/>
      <c r="DP17" s="658"/>
      <c r="DQ17" s="662">
        <v>706</v>
      </c>
      <c r="DR17" s="657"/>
      <c r="DS17" s="657"/>
      <c r="DT17" s="657"/>
      <c r="DU17" s="657"/>
      <c r="DV17" s="657"/>
      <c r="DW17" s="657"/>
      <c r="DX17" s="657"/>
      <c r="DY17" s="657"/>
      <c r="DZ17" s="657"/>
      <c r="EA17" s="657"/>
      <c r="EB17" s="657"/>
      <c r="EC17" s="693"/>
    </row>
    <row r="18" spans="2:133" ht="11.25" customHeight="1" x14ac:dyDescent="0.25">
      <c r="B18" s="653" t="s">
        <v>257</v>
      </c>
      <c r="C18" s="654"/>
      <c r="D18" s="654"/>
      <c r="E18" s="654"/>
      <c r="F18" s="654"/>
      <c r="G18" s="654"/>
      <c r="H18" s="654"/>
      <c r="I18" s="654"/>
      <c r="J18" s="654"/>
      <c r="K18" s="654"/>
      <c r="L18" s="654"/>
      <c r="M18" s="654"/>
      <c r="N18" s="654"/>
      <c r="O18" s="654"/>
      <c r="P18" s="654"/>
      <c r="Q18" s="655"/>
      <c r="R18" s="656">
        <v>1337</v>
      </c>
      <c r="S18" s="657"/>
      <c r="T18" s="657"/>
      <c r="U18" s="657"/>
      <c r="V18" s="657"/>
      <c r="W18" s="657"/>
      <c r="X18" s="657"/>
      <c r="Y18" s="658"/>
      <c r="Z18" s="694">
        <v>0</v>
      </c>
      <c r="AA18" s="694"/>
      <c r="AB18" s="694"/>
      <c r="AC18" s="694"/>
      <c r="AD18" s="695">
        <v>1337</v>
      </c>
      <c r="AE18" s="695"/>
      <c r="AF18" s="695"/>
      <c r="AG18" s="695"/>
      <c r="AH18" s="695"/>
      <c r="AI18" s="695"/>
      <c r="AJ18" s="695"/>
      <c r="AK18" s="695"/>
      <c r="AL18" s="659">
        <v>0</v>
      </c>
      <c r="AM18" s="660"/>
      <c r="AN18" s="660"/>
      <c r="AO18" s="696"/>
      <c r="AP18" s="653" t="s">
        <v>258</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0"/>
      <c r="CD18" s="653" t="s">
        <v>259</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5">
      <c r="B19" s="653" t="s">
        <v>260</v>
      </c>
      <c r="C19" s="654"/>
      <c r="D19" s="654"/>
      <c r="E19" s="654"/>
      <c r="F19" s="654"/>
      <c r="G19" s="654"/>
      <c r="H19" s="654"/>
      <c r="I19" s="654"/>
      <c r="J19" s="654"/>
      <c r="K19" s="654"/>
      <c r="L19" s="654"/>
      <c r="M19" s="654"/>
      <c r="N19" s="654"/>
      <c r="O19" s="654"/>
      <c r="P19" s="654"/>
      <c r="Q19" s="655"/>
      <c r="R19" s="656">
        <v>19776</v>
      </c>
      <c r="S19" s="657"/>
      <c r="T19" s="657"/>
      <c r="U19" s="657"/>
      <c r="V19" s="657"/>
      <c r="W19" s="657"/>
      <c r="X19" s="657"/>
      <c r="Y19" s="658"/>
      <c r="Z19" s="694">
        <v>0.2</v>
      </c>
      <c r="AA19" s="694"/>
      <c r="AB19" s="694"/>
      <c r="AC19" s="694"/>
      <c r="AD19" s="695">
        <v>19776</v>
      </c>
      <c r="AE19" s="695"/>
      <c r="AF19" s="695"/>
      <c r="AG19" s="695"/>
      <c r="AH19" s="695"/>
      <c r="AI19" s="695"/>
      <c r="AJ19" s="695"/>
      <c r="AK19" s="695"/>
      <c r="AL19" s="659">
        <v>0.4</v>
      </c>
      <c r="AM19" s="660"/>
      <c r="AN19" s="660"/>
      <c r="AO19" s="696"/>
      <c r="AP19" s="653" t="s">
        <v>261</v>
      </c>
      <c r="AQ19" s="654"/>
      <c r="AR19" s="654"/>
      <c r="AS19" s="654"/>
      <c r="AT19" s="654"/>
      <c r="AU19" s="654"/>
      <c r="AV19" s="654"/>
      <c r="AW19" s="654"/>
      <c r="AX19" s="654"/>
      <c r="AY19" s="654"/>
      <c r="AZ19" s="654"/>
      <c r="BA19" s="654"/>
      <c r="BB19" s="654"/>
      <c r="BC19" s="654"/>
      <c r="BD19" s="654"/>
      <c r="BE19" s="654"/>
      <c r="BF19" s="655"/>
      <c r="BG19" s="656">
        <v>487584</v>
      </c>
      <c r="BH19" s="657"/>
      <c r="BI19" s="657"/>
      <c r="BJ19" s="657"/>
      <c r="BK19" s="657"/>
      <c r="BL19" s="657"/>
      <c r="BM19" s="657"/>
      <c r="BN19" s="658"/>
      <c r="BO19" s="694">
        <v>9.4</v>
      </c>
      <c r="BP19" s="694"/>
      <c r="BQ19" s="694"/>
      <c r="BR19" s="694"/>
      <c r="BS19" s="695" t="s">
        <v>122</v>
      </c>
      <c r="BT19" s="695"/>
      <c r="BU19" s="695"/>
      <c r="BV19" s="695"/>
      <c r="BW19" s="695"/>
      <c r="BX19" s="695"/>
      <c r="BY19" s="695"/>
      <c r="BZ19" s="695"/>
      <c r="CA19" s="695"/>
      <c r="CB19" s="730"/>
      <c r="CD19" s="653" t="s">
        <v>262</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5">
      <c r="B20" s="731" t="s">
        <v>263</v>
      </c>
      <c r="C20" s="732"/>
      <c r="D20" s="732"/>
      <c r="E20" s="732"/>
      <c r="F20" s="732"/>
      <c r="G20" s="732"/>
      <c r="H20" s="732"/>
      <c r="I20" s="732"/>
      <c r="J20" s="732"/>
      <c r="K20" s="732"/>
      <c r="L20" s="732"/>
      <c r="M20" s="732"/>
      <c r="N20" s="732"/>
      <c r="O20" s="732"/>
      <c r="P20" s="732"/>
      <c r="Q20" s="733"/>
      <c r="R20" s="656">
        <v>124</v>
      </c>
      <c r="S20" s="657"/>
      <c r="T20" s="657"/>
      <c r="U20" s="657"/>
      <c r="V20" s="657"/>
      <c r="W20" s="657"/>
      <c r="X20" s="657"/>
      <c r="Y20" s="658"/>
      <c r="Z20" s="694">
        <v>0</v>
      </c>
      <c r="AA20" s="694"/>
      <c r="AB20" s="694"/>
      <c r="AC20" s="694"/>
      <c r="AD20" s="695">
        <v>124</v>
      </c>
      <c r="AE20" s="695"/>
      <c r="AF20" s="695"/>
      <c r="AG20" s="695"/>
      <c r="AH20" s="695"/>
      <c r="AI20" s="695"/>
      <c r="AJ20" s="695"/>
      <c r="AK20" s="695"/>
      <c r="AL20" s="659">
        <v>0</v>
      </c>
      <c r="AM20" s="660"/>
      <c r="AN20" s="660"/>
      <c r="AO20" s="696"/>
      <c r="AP20" s="653" t="s">
        <v>264</v>
      </c>
      <c r="AQ20" s="654"/>
      <c r="AR20" s="654"/>
      <c r="AS20" s="654"/>
      <c r="AT20" s="654"/>
      <c r="AU20" s="654"/>
      <c r="AV20" s="654"/>
      <c r="AW20" s="654"/>
      <c r="AX20" s="654"/>
      <c r="AY20" s="654"/>
      <c r="AZ20" s="654"/>
      <c r="BA20" s="654"/>
      <c r="BB20" s="654"/>
      <c r="BC20" s="654"/>
      <c r="BD20" s="654"/>
      <c r="BE20" s="654"/>
      <c r="BF20" s="655"/>
      <c r="BG20" s="656">
        <v>4475</v>
      </c>
      <c r="BH20" s="657"/>
      <c r="BI20" s="657"/>
      <c r="BJ20" s="657"/>
      <c r="BK20" s="657"/>
      <c r="BL20" s="657"/>
      <c r="BM20" s="657"/>
      <c r="BN20" s="658"/>
      <c r="BO20" s="694">
        <v>0.1</v>
      </c>
      <c r="BP20" s="694"/>
      <c r="BQ20" s="694"/>
      <c r="BR20" s="694"/>
      <c r="BS20" s="695" t="s">
        <v>122</v>
      </c>
      <c r="BT20" s="695"/>
      <c r="BU20" s="695"/>
      <c r="BV20" s="695"/>
      <c r="BW20" s="695"/>
      <c r="BX20" s="695"/>
      <c r="BY20" s="695"/>
      <c r="BZ20" s="695"/>
      <c r="CA20" s="695"/>
      <c r="CB20" s="730"/>
      <c r="CD20" s="653" t="s">
        <v>265</v>
      </c>
      <c r="CE20" s="654"/>
      <c r="CF20" s="654"/>
      <c r="CG20" s="654"/>
      <c r="CH20" s="654"/>
      <c r="CI20" s="654"/>
      <c r="CJ20" s="654"/>
      <c r="CK20" s="654"/>
      <c r="CL20" s="654"/>
      <c r="CM20" s="654"/>
      <c r="CN20" s="654"/>
      <c r="CO20" s="654"/>
      <c r="CP20" s="654"/>
      <c r="CQ20" s="655"/>
      <c r="CR20" s="656">
        <v>10507429</v>
      </c>
      <c r="CS20" s="657"/>
      <c r="CT20" s="657"/>
      <c r="CU20" s="657"/>
      <c r="CV20" s="657"/>
      <c r="CW20" s="657"/>
      <c r="CX20" s="657"/>
      <c r="CY20" s="658"/>
      <c r="CZ20" s="694">
        <v>100</v>
      </c>
      <c r="DA20" s="694"/>
      <c r="DB20" s="694"/>
      <c r="DC20" s="694"/>
      <c r="DD20" s="662">
        <v>1003085</v>
      </c>
      <c r="DE20" s="657"/>
      <c r="DF20" s="657"/>
      <c r="DG20" s="657"/>
      <c r="DH20" s="657"/>
      <c r="DI20" s="657"/>
      <c r="DJ20" s="657"/>
      <c r="DK20" s="657"/>
      <c r="DL20" s="657"/>
      <c r="DM20" s="657"/>
      <c r="DN20" s="657"/>
      <c r="DO20" s="657"/>
      <c r="DP20" s="658"/>
      <c r="DQ20" s="662">
        <v>6874549</v>
      </c>
      <c r="DR20" s="657"/>
      <c r="DS20" s="657"/>
      <c r="DT20" s="657"/>
      <c r="DU20" s="657"/>
      <c r="DV20" s="657"/>
      <c r="DW20" s="657"/>
      <c r="DX20" s="657"/>
      <c r="DY20" s="657"/>
      <c r="DZ20" s="657"/>
      <c r="EA20" s="657"/>
      <c r="EB20" s="657"/>
      <c r="EC20" s="693"/>
    </row>
    <row r="21" spans="2:133" ht="11.25" customHeight="1" x14ac:dyDescent="0.25">
      <c r="B21" s="653" t="s">
        <v>266</v>
      </c>
      <c r="C21" s="654"/>
      <c r="D21" s="654"/>
      <c r="E21" s="654"/>
      <c r="F21" s="654"/>
      <c r="G21" s="654"/>
      <c r="H21" s="654"/>
      <c r="I21" s="654"/>
      <c r="J21" s="654"/>
      <c r="K21" s="654"/>
      <c r="L21" s="654"/>
      <c r="M21" s="654"/>
      <c r="N21" s="654"/>
      <c r="O21" s="654"/>
      <c r="P21" s="654"/>
      <c r="Q21" s="655"/>
      <c r="R21" s="656">
        <v>5681</v>
      </c>
      <c r="S21" s="657"/>
      <c r="T21" s="657"/>
      <c r="U21" s="657"/>
      <c r="V21" s="657"/>
      <c r="W21" s="657"/>
      <c r="X21" s="657"/>
      <c r="Y21" s="658"/>
      <c r="Z21" s="694">
        <v>0</v>
      </c>
      <c r="AA21" s="694"/>
      <c r="AB21" s="694"/>
      <c r="AC21" s="694"/>
      <c r="AD21" s="695" t="s">
        <v>122</v>
      </c>
      <c r="AE21" s="695"/>
      <c r="AF21" s="695"/>
      <c r="AG21" s="695"/>
      <c r="AH21" s="695"/>
      <c r="AI21" s="695"/>
      <c r="AJ21" s="695"/>
      <c r="AK21" s="695"/>
      <c r="AL21" s="659" t="s">
        <v>122</v>
      </c>
      <c r="AM21" s="660"/>
      <c r="AN21" s="660"/>
      <c r="AO21" s="696"/>
      <c r="AP21" s="653" t="s">
        <v>267</v>
      </c>
      <c r="AQ21" s="734"/>
      <c r="AR21" s="734"/>
      <c r="AS21" s="734"/>
      <c r="AT21" s="734"/>
      <c r="AU21" s="734"/>
      <c r="AV21" s="734"/>
      <c r="AW21" s="734"/>
      <c r="AX21" s="734"/>
      <c r="AY21" s="734"/>
      <c r="AZ21" s="734"/>
      <c r="BA21" s="734"/>
      <c r="BB21" s="734"/>
      <c r="BC21" s="734"/>
      <c r="BD21" s="734"/>
      <c r="BE21" s="734"/>
      <c r="BF21" s="735"/>
      <c r="BG21" s="656">
        <v>4475</v>
      </c>
      <c r="BH21" s="657"/>
      <c r="BI21" s="657"/>
      <c r="BJ21" s="657"/>
      <c r="BK21" s="657"/>
      <c r="BL21" s="657"/>
      <c r="BM21" s="657"/>
      <c r="BN21" s="658"/>
      <c r="BO21" s="694">
        <v>0.1</v>
      </c>
      <c r="BP21" s="694"/>
      <c r="BQ21" s="694"/>
      <c r="BR21" s="694"/>
      <c r="BS21" s="695" t="s">
        <v>122</v>
      </c>
      <c r="BT21" s="695"/>
      <c r="BU21" s="695"/>
      <c r="BV21" s="695"/>
      <c r="BW21" s="695"/>
      <c r="BX21" s="695"/>
      <c r="BY21" s="695"/>
      <c r="BZ21" s="695"/>
      <c r="CA21" s="695"/>
      <c r="CB21" s="730"/>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5">
      <c r="B22" s="653" t="s">
        <v>268</v>
      </c>
      <c r="C22" s="654"/>
      <c r="D22" s="654"/>
      <c r="E22" s="654"/>
      <c r="F22" s="654"/>
      <c r="G22" s="654"/>
      <c r="H22" s="654"/>
      <c r="I22" s="654"/>
      <c r="J22" s="654"/>
      <c r="K22" s="654"/>
      <c r="L22" s="654"/>
      <c r="M22" s="654"/>
      <c r="N22" s="654"/>
      <c r="O22" s="654"/>
      <c r="P22" s="654"/>
      <c r="Q22" s="655"/>
      <c r="R22" s="656" t="s">
        <v>122</v>
      </c>
      <c r="S22" s="657"/>
      <c r="T22" s="657"/>
      <c r="U22" s="657"/>
      <c r="V22" s="657"/>
      <c r="W22" s="657"/>
      <c r="X22" s="657"/>
      <c r="Y22" s="658"/>
      <c r="Z22" s="694" t="s">
        <v>122</v>
      </c>
      <c r="AA22" s="694"/>
      <c r="AB22" s="694"/>
      <c r="AC22" s="694"/>
      <c r="AD22" s="695" t="s">
        <v>122</v>
      </c>
      <c r="AE22" s="695"/>
      <c r="AF22" s="695"/>
      <c r="AG22" s="695"/>
      <c r="AH22" s="695"/>
      <c r="AI22" s="695"/>
      <c r="AJ22" s="695"/>
      <c r="AK22" s="695"/>
      <c r="AL22" s="659" t="s">
        <v>122</v>
      </c>
      <c r="AM22" s="660"/>
      <c r="AN22" s="660"/>
      <c r="AO22" s="696"/>
      <c r="AP22" s="653" t="s">
        <v>269</v>
      </c>
      <c r="AQ22" s="734"/>
      <c r="AR22" s="734"/>
      <c r="AS22" s="734"/>
      <c r="AT22" s="734"/>
      <c r="AU22" s="734"/>
      <c r="AV22" s="734"/>
      <c r="AW22" s="734"/>
      <c r="AX22" s="734"/>
      <c r="AY22" s="734"/>
      <c r="AZ22" s="734"/>
      <c r="BA22" s="734"/>
      <c r="BB22" s="734"/>
      <c r="BC22" s="734"/>
      <c r="BD22" s="734"/>
      <c r="BE22" s="734"/>
      <c r="BF22" s="735"/>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0"/>
      <c r="CD22" s="714" t="s">
        <v>270</v>
      </c>
      <c r="CE22" s="715"/>
      <c r="CF22" s="715"/>
      <c r="CG22" s="715"/>
      <c r="CH22" s="715"/>
      <c r="CI22" s="715"/>
      <c r="CJ22" s="715"/>
      <c r="CK22" s="715"/>
      <c r="CL22" s="715"/>
      <c r="CM22" s="715"/>
      <c r="CN22" s="715"/>
      <c r="CO22" s="715"/>
      <c r="CP22" s="715"/>
      <c r="CQ22" s="715"/>
      <c r="CR22" s="715"/>
      <c r="CS22" s="715"/>
      <c r="CT22" s="715"/>
      <c r="CU22" s="715"/>
      <c r="CV22" s="715"/>
      <c r="CW22" s="715"/>
      <c r="CX22" s="715"/>
      <c r="CY22" s="715"/>
      <c r="CZ22" s="715"/>
      <c r="DA22" s="715"/>
      <c r="DB22" s="715"/>
      <c r="DC22" s="715"/>
      <c r="DD22" s="715"/>
      <c r="DE22" s="715"/>
      <c r="DF22" s="715"/>
      <c r="DG22" s="715"/>
      <c r="DH22" s="715"/>
      <c r="DI22" s="715"/>
      <c r="DJ22" s="715"/>
      <c r="DK22" s="715"/>
      <c r="DL22" s="715"/>
      <c r="DM22" s="715"/>
      <c r="DN22" s="715"/>
      <c r="DO22" s="715"/>
      <c r="DP22" s="715"/>
      <c r="DQ22" s="715"/>
      <c r="DR22" s="715"/>
      <c r="DS22" s="715"/>
      <c r="DT22" s="715"/>
      <c r="DU22" s="715"/>
      <c r="DV22" s="715"/>
      <c r="DW22" s="715"/>
      <c r="DX22" s="715"/>
      <c r="DY22" s="715"/>
      <c r="DZ22" s="715"/>
      <c r="EA22" s="715"/>
      <c r="EB22" s="715"/>
      <c r="EC22" s="716"/>
    </row>
    <row r="23" spans="2:133" ht="11.25" customHeight="1" x14ac:dyDescent="0.25">
      <c r="B23" s="653" t="s">
        <v>271</v>
      </c>
      <c r="C23" s="654"/>
      <c r="D23" s="654"/>
      <c r="E23" s="654"/>
      <c r="F23" s="654"/>
      <c r="G23" s="654"/>
      <c r="H23" s="654"/>
      <c r="I23" s="654"/>
      <c r="J23" s="654"/>
      <c r="K23" s="654"/>
      <c r="L23" s="654"/>
      <c r="M23" s="654"/>
      <c r="N23" s="654"/>
      <c r="O23" s="654"/>
      <c r="P23" s="654"/>
      <c r="Q23" s="655"/>
      <c r="R23" s="656">
        <v>5681</v>
      </c>
      <c r="S23" s="657"/>
      <c r="T23" s="657"/>
      <c r="U23" s="657"/>
      <c r="V23" s="657"/>
      <c r="W23" s="657"/>
      <c r="X23" s="657"/>
      <c r="Y23" s="658"/>
      <c r="Z23" s="694">
        <v>0</v>
      </c>
      <c r="AA23" s="694"/>
      <c r="AB23" s="694"/>
      <c r="AC23" s="694"/>
      <c r="AD23" s="695" t="s">
        <v>122</v>
      </c>
      <c r="AE23" s="695"/>
      <c r="AF23" s="695"/>
      <c r="AG23" s="695"/>
      <c r="AH23" s="695"/>
      <c r="AI23" s="695"/>
      <c r="AJ23" s="695"/>
      <c r="AK23" s="695"/>
      <c r="AL23" s="659" t="s">
        <v>122</v>
      </c>
      <c r="AM23" s="660"/>
      <c r="AN23" s="660"/>
      <c r="AO23" s="696"/>
      <c r="AP23" s="653" t="s">
        <v>272</v>
      </c>
      <c r="AQ23" s="734"/>
      <c r="AR23" s="734"/>
      <c r="AS23" s="734"/>
      <c r="AT23" s="734"/>
      <c r="AU23" s="734"/>
      <c r="AV23" s="734"/>
      <c r="AW23" s="734"/>
      <c r="AX23" s="734"/>
      <c r="AY23" s="734"/>
      <c r="AZ23" s="734"/>
      <c r="BA23" s="734"/>
      <c r="BB23" s="734"/>
      <c r="BC23" s="734"/>
      <c r="BD23" s="734"/>
      <c r="BE23" s="734"/>
      <c r="BF23" s="735"/>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0"/>
      <c r="CD23" s="714" t="s">
        <v>212</v>
      </c>
      <c r="CE23" s="715"/>
      <c r="CF23" s="715"/>
      <c r="CG23" s="715"/>
      <c r="CH23" s="715"/>
      <c r="CI23" s="715"/>
      <c r="CJ23" s="715"/>
      <c r="CK23" s="715"/>
      <c r="CL23" s="715"/>
      <c r="CM23" s="715"/>
      <c r="CN23" s="715"/>
      <c r="CO23" s="715"/>
      <c r="CP23" s="715"/>
      <c r="CQ23" s="716"/>
      <c r="CR23" s="714" t="s">
        <v>273</v>
      </c>
      <c r="CS23" s="715"/>
      <c r="CT23" s="715"/>
      <c r="CU23" s="715"/>
      <c r="CV23" s="715"/>
      <c r="CW23" s="715"/>
      <c r="CX23" s="715"/>
      <c r="CY23" s="716"/>
      <c r="CZ23" s="714" t="s">
        <v>274</v>
      </c>
      <c r="DA23" s="715"/>
      <c r="DB23" s="715"/>
      <c r="DC23" s="716"/>
      <c r="DD23" s="714" t="s">
        <v>275</v>
      </c>
      <c r="DE23" s="715"/>
      <c r="DF23" s="715"/>
      <c r="DG23" s="715"/>
      <c r="DH23" s="715"/>
      <c r="DI23" s="715"/>
      <c r="DJ23" s="715"/>
      <c r="DK23" s="716"/>
      <c r="DL23" s="746" t="s">
        <v>276</v>
      </c>
      <c r="DM23" s="747"/>
      <c r="DN23" s="747"/>
      <c r="DO23" s="747"/>
      <c r="DP23" s="747"/>
      <c r="DQ23" s="747"/>
      <c r="DR23" s="747"/>
      <c r="DS23" s="747"/>
      <c r="DT23" s="747"/>
      <c r="DU23" s="747"/>
      <c r="DV23" s="748"/>
      <c r="DW23" s="714" t="s">
        <v>277</v>
      </c>
      <c r="DX23" s="715"/>
      <c r="DY23" s="715"/>
      <c r="DZ23" s="715"/>
      <c r="EA23" s="715"/>
      <c r="EB23" s="715"/>
      <c r="EC23" s="716"/>
    </row>
    <row r="24" spans="2:133" ht="11.25" customHeight="1" x14ac:dyDescent="0.25">
      <c r="B24" s="653" t="s">
        <v>278</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279</v>
      </c>
      <c r="AQ24" s="734"/>
      <c r="AR24" s="734"/>
      <c r="AS24" s="734"/>
      <c r="AT24" s="734"/>
      <c r="AU24" s="734"/>
      <c r="AV24" s="734"/>
      <c r="AW24" s="734"/>
      <c r="AX24" s="734"/>
      <c r="AY24" s="734"/>
      <c r="AZ24" s="734"/>
      <c r="BA24" s="734"/>
      <c r="BB24" s="734"/>
      <c r="BC24" s="734"/>
      <c r="BD24" s="734"/>
      <c r="BE24" s="734"/>
      <c r="BF24" s="735"/>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0"/>
      <c r="CD24" s="711" t="s">
        <v>280</v>
      </c>
      <c r="CE24" s="712"/>
      <c r="CF24" s="712"/>
      <c r="CG24" s="712"/>
      <c r="CH24" s="712"/>
      <c r="CI24" s="712"/>
      <c r="CJ24" s="712"/>
      <c r="CK24" s="712"/>
      <c r="CL24" s="712"/>
      <c r="CM24" s="712"/>
      <c r="CN24" s="712"/>
      <c r="CO24" s="712"/>
      <c r="CP24" s="712"/>
      <c r="CQ24" s="713"/>
      <c r="CR24" s="708">
        <v>1553525</v>
      </c>
      <c r="CS24" s="709"/>
      <c r="CT24" s="709"/>
      <c r="CU24" s="709"/>
      <c r="CV24" s="709"/>
      <c r="CW24" s="709"/>
      <c r="CX24" s="709"/>
      <c r="CY24" s="737"/>
      <c r="CZ24" s="738">
        <v>14.8</v>
      </c>
      <c r="DA24" s="720"/>
      <c r="DB24" s="720"/>
      <c r="DC24" s="740"/>
      <c r="DD24" s="736">
        <v>1204108</v>
      </c>
      <c r="DE24" s="709"/>
      <c r="DF24" s="709"/>
      <c r="DG24" s="709"/>
      <c r="DH24" s="709"/>
      <c r="DI24" s="709"/>
      <c r="DJ24" s="709"/>
      <c r="DK24" s="737"/>
      <c r="DL24" s="736">
        <v>1181733</v>
      </c>
      <c r="DM24" s="709"/>
      <c r="DN24" s="709"/>
      <c r="DO24" s="709"/>
      <c r="DP24" s="709"/>
      <c r="DQ24" s="709"/>
      <c r="DR24" s="709"/>
      <c r="DS24" s="709"/>
      <c r="DT24" s="709"/>
      <c r="DU24" s="709"/>
      <c r="DV24" s="737"/>
      <c r="DW24" s="738">
        <v>23.8</v>
      </c>
      <c r="DX24" s="720"/>
      <c r="DY24" s="720"/>
      <c r="DZ24" s="720"/>
      <c r="EA24" s="720"/>
      <c r="EB24" s="720"/>
      <c r="EC24" s="739"/>
    </row>
    <row r="25" spans="2:133" ht="11.25" customHeight="1" x14ac:dyDescent="0.25">
      <c r="B25" s="653" t="s">
        <v>281</v>
      </c>
      <c r="C25" s="654"/>
      <c r="D25" s="654"/>
      <c r="E25" s="654"/>
      <c r="F25" s="654"/>
      <c r="G25" s="654"/>
      <c r="H25" s="654"/>
      <c r="I25" s="654"/>
      <c r="J25" s="654"/>
      <c r="K25" s="654"/>
      <c r="L25" s="654"/>
      <c r="M25" s="654"/>
      <c r="N25" s="654"/>
      <c r="O25" s="654"/>
      <c r="P25" s="654"/>
      <c r="Q25" s="655"/>
      <c r="R25" s="656">
        <v>5461693</v>
      </c>
      <c r="S25" s="657"/>
      <c r="T25" s="657"/>
      <c r="U25" s="657"/>
      <c r="V25" s="657"/>
      <c r="W25" s="657"/>
      <c r="X25" s="657"/>
      <c r="Y25" s="658"/>
      <c r="Z25" s="694">
        <v>47.3</v>
      </c>
      <c r="AA25" s="694"/>
      <c r="AB25" s="694"/>
      <c r="AC25" s="694"/>
      <c r="AD25" s="695">
        <v>4972903</v>
      </c>
      <c r="AE25" s="695"/>
      <c r="AF25" s="695"/>
      <c r="AG25" s="695"/>
      <c r="AH25" s="695"/>
      <c r="AI25" s="695"/>
      <c r="AJ25" s="695"/>
      <c r="AK25" s="695"/>
      <c r="AL25" s="659">
        <v>100</v>
      </c>
      <c r="AM25" s="660"/>
      <c r="AN25" s="660"/>
      <c r="AO25" s="696"/>
      <c r="AP25" s="653" t="s">
        <v>282</v>
      </c>
      <c r="AQ25" s="734"/>
      <c r="AR25" s="734"/>
      <c r="AS25" s="734"/>
      <c r="AT25" s="734"/>
      <c r="AU25" s="734"/>
      <c r="AV25" s="734"/>
      <c r="AW25" s="734"/>
      <c r="AX25" s="734"/>
      <c r="AY25" s="734"/>
      <c r="AZ25" s="734"/>
      <c r="BA25" s="734"/>
      <c r="BB25" s="734"/>
      <c r="BC25" s="734"/>
      <c r="BD25" s="734"/>
      <c r="BE25" s="734"/>
      <c r="BF25" s="735"/>
      <c r="BG25" s="656">
        <v>483109</v>
      </c>
      <c r="BH25" s="657"/>
      <c r="BI25" s="657"/>
      <c r="BJ25" s="657"/>
      <c r="BK25" s="657"/>
      <c r="BL25" s="657"/>
      <c r="BM25" s="657"/>
      <c r="BN25" s="658"/>
      <c r="BO25" s="694">
        <v>9.3000000000000007</v>
      </c>
      <c r="BP25" s="694"/>
      <c r="BQ25" s="694"/>
      <c r="BR25" s="694"/>
      <c r="BS25" s="695" t="s">
        <v>122</v>
      </c>
      <c r="BT25" s="695"/>
      <c r="BU25" s="695"/>
      <c r="BV25" s="695"/>
      <c r="BW25" s="695"/>
      <c r="BX25" s="695"/>
      <c r="BY25" s="695"/>
      <c r="BZ25" s="695"/>
      <c r="CA25" s="695"/>
      <c r="CB25" s="730"/>
      <c r="CD25" s="653" t="s">
        <v>283</v>
      </c>
      <c r="CE25" s="654"/>
      <c r="CF25" s="654"/>
      <c r="CG25" s="654"/>
      <c r="CH25" s="654"/>
      <c r="CI25" s="654"/>
      <c r="CJ25" s="654"/>
      <c r="CK25" s="654"/>
      <c r="CL25" s="654"/>
      <c r="CM25" s="654"/>
      <c r="CN25" s="654"/>
      <c r="CO25" s="654"/>
      <c r="CP25" s="654"/>
      <c r="CQ25" s="655"/>
      <c r="CR25" s="656">
        <v>1148852</v>
      </c>
      <c r="CS25" s="669"/>
      <c r="CT25" s="669"/>
      <c r="CU25" s="669"/>
      <c r="CV25" s="669"/>
      <c r="CW25" s="669"/>
      <c r="CX25" s="669"/>
      <c r="CY25" s="670"/>
      <c r="CZ25" s="659">
        <v>10.9</v>
      </c>
      <c r="DA25" s="671"/>
      <c r="DB25" s="671"/>
      <c r="DC25" s="672"/>
      <c r="DD25" s="662">
        <v>1038350</v>
      </c>
      <c r="DE25" s="669"/>
      <c r="DF25" s="669"/>
      <c r="DG25" s="669"/>
      <c r="DH25" s="669"/>
      <c r="DI25" s="669"/>
      <c r="DJ25" s="669"/>
      <c r="DK25" s="670"/>
      <c r="DL25" s="662">
        <v>1027389</v>
      </c>
      <c r="DM25" s="669"/>
      <c r="DN25" s="669"/>
      <c r="DO25" s="669"/>
      <c r="DP25" s="669"/>
      <c r="DQ25" s="669"/>
      <c r="DR25" s="669"/>
      <c r="DS25" s="669"/>
      <c r="DT25" s="669"/>
      <c r="DU25" s="669"/>
      <c r="DV25" s="670"/>
      <c r="DW25" s="659">
        <v>20.7</v>
      </c>
      <c r="DX25" s="671"/>
      <c r="DY25" s="671"/>
      <c r="DZ25" s="671"/>
      <c r="EA25" s="671"/>
      <c r="EB25" s="671"/>
      <c r="EC25" s="683"/>
    </row>
    <row r="26" spans="2:133" ht="11.25" customHeight="1" x14ac:dyDescent="0.25">
      <c r="B26" s="653" t="s">
        <v>284</v>
      </c>
      <c r="C26" s="654"/>
      <c r="D26" s="654"/>
      <c r="E26" s="654"/>
      <c r="F26" s="654"/>
      <c r="G26" s="654"/>
      <c r="H26" s="654"/>
      <c r="I26" s="654"/>
      <c r="J26" s="654"/>
      <c r="K26" s="654"/>
      <c r="L26" s="654"/>
      <c r="M26" s="654"/>
      <c r="N26" s="654"/>
      <c r="O26" s="654"/>
      <c r="P26" s="654"/>
      <c r="Q26" s="655"/>
      <c r="R26" s="656">
        <v>624</v>
      </c>
      <c r="S26" s="657"/>
      <c r="T26" s="657"/>
      <c r="U26" s="657"/>
      <c r="V26" s="657"/>
      <c r="W26" s="657"/>
      <c r="X26" s="657"/>
      <c r="Y26" s="658"/>
      <c r="Z26" s="694">
        <v>0</v>
      </c>
      <c r="AA26" s="694"/>
      <c r="AB26" s="694"/>
      <c r="AC26" s="694"/>
      <c r="AD26" s="695">
        <v>624</v>
      </c>
      <c r="AE26" s="695"/>
      <c r="AF26" s="695"/>
      <c r="AG26" s="695"/>
      <c r="AH26" s="695"/>
      <c r="AI26" s="695"/>
      <c r="AJ26" s="695"/>
      <c r="AK26" s="695"/>
      <c r="AL26" s="659">
        <v>0</v>
      </c>
      <c r="AM26" s="660"/>
      <c r="AN26" s="660"/>
      <c r="AO26" s="696"/>
      <c r="AP26" s="653" t="s">
        <v>285</v>
      </c>
      <c r="AQ26" s="734"/>
      <c r="AR26" s="734"/>
      <c r="AS26" s="734"/>
      <c r="AT26" s="734"/>
      <c r="AU26" s="734"/>
      <c r="AV26" s="734"/>
      <c r="AW26" s="734"/>
      <c r="AX26" s="734"/>
      <c r="AY26" s="734"/>
      <c r="AZ26" s="734"/>
      <c r="BA26" s="734"/>
      <c r="BB26" s="734"/>
      <c r="BC26" s="734"/>
      <c r="BD26" s="734"/>
      <c r="BE26" s="734"/>
      <c r="BF26" s="735"/>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0"/>
      <c r="CD26" s="653" t="s">
        <v>286</v>
      </c>
      <c r="CE26" s="654"/>
      <c r="CF26" s="654"/>
      <c r="CG26" s="654"/>
      <c r="CH26" s="654"/>
      <c r="CI26" s="654"/>
      <c r="CJ26" s="654"/>
      <c r="CK26" s="654"/>
      <c r="CL26" s="654"/>
      <c r="CM26" s="654"/>
      <c r="CN26" s="654"/>
      <c r="CO26" s="654"/>
      <c r="CP26" s="654"/>
      <c r="CQ26" s="655"/>
      <c r="CR26" s="656">
        <v>740542</v>
      </c>
      <c r="CS26" s="657"/>
      <c r="CT26" s="657"/>
      <c r="CU26" s="657"/>
      <c r="CV26" s="657"/>
      <c r="CW26" s="657"/>
      <c r="CX26" s="657"/>
      <c r="CY26" s="658"/>
      <c r="CZ26" s="659">
        <v>7</v>
      </c>
      <c r="DA26" s="671"/>
      <c r="DB26" s="671"/>
      <c r="DC26" s="672"/>
      <c r="DD26" s="662">
        <v>652003</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5">
      <c r="B27" s="653" t="s">
        <v>287</v>
      </c>
      <c r="C27" s="654"/>
      <c r="D27" s="654"/>
      <c r="E27" s="654"/>
      <c r="F27" s="654"/>
      <c r="G27" s="654"/>
      <c r="H27" s="654"/>
      <c r="I27" s="654"/>
      <c r="J27" s="654"/>
      <c r="K27" s="654"/>
      <c r="L27" s="654"/>
      <c r="M27" s="654"/>
      <c r="N27" s="654"/>
      <c r="O27" s="654"/>
      <c r="P27" s="654"/>
      <c r="Q27" s="655"/>
      <c r="R27" s="656">
        <v>13442</v>
      </c>
      <c r="S27" s="657"/>
      <c r="T27" s="657"/>
      <c r="U27" s="657"/>
      <c r="V27" s="657"/>
      <c r="W27" s="657"/>
      <c r="X27" s="657"/>
      <c r="Y27" s="658"/>
      <c r="Z27" s="694">
        <v>0.1</v>
      </c>
      <c r="AA27" s="694"/>
      <c r="AB27" s="694"/>
      <c r="AC27" s="694"/>
      <c r="AD27" s="695" t="s">
        <v>122</v>
      </c>
      <c r="AE27" s="695"/>
      <c r="AF27" s="695"/>
      <c r="AG27" s="695"/>
      <c r="AH27" s="695"/>
      <c r="AI27" s="695"/>
      <c r="AJ27" s="695"/>
      <c r="AK27" s="695"/>
      <c r="AL27" s="659" t="s">
        <v>122</v>
      </c>
      <c r="AM27" s="660"/>
      <c r="AN27" s="660"/>
      <c r="AO27" s="696"/>
      <c r="AP27" s="653" t="s">
        <v>288</v>
      </c>
      <c r="AQ27" s="654"/>
      <c r="AR27" s="654"/>
      <c r="AS27" s="654"/>
      <c r="AT27" s="654"/>
      <c r="AU27" s="654"/>
      <c r="AV27" s="654"/>
      <c r="AW27" s="654"/>
      <c r="AX27" s="654"/>
      <c r="AY27" s="654"/>
      <c r="AZ27" s="654"/>
      <c r="BA27" s="654"/>
      <c r="BB27" s="654"/>
      <c r="BC27" s="654"/>
      <c r="BD27" s="654"/>
      <c r="BE27" s="654"/>
      <c r="BF27" s="655"/>
      <c r="BG27" s="656">
        <v>5200041</v>
      </c>
      <c r="BH27" s="657"/>
      <c r="BI27" s="657"/>
      <c r="BJ27" s="657"/>
      <c r="BK27" s="657"/>
      <c r="BL27" s="657"/>
      <c r="BM27" s="657"/>
      <c r="BN27" s="658"/>
      <c r="BO27" s="694">
        <v>100</v>
      </c>
      <c r="BP27" s="694"/>
      <c r="BQ27" s="694"/>
      <c r="BR27" s="694"/>
      <c r="BS27" s="695" t="s">
        <v>122</v>
      </c>
      <c r="BT27" s="695"/>
      <c r="BU27" s="695"/>
      <c r="BV27" s="695"/>
      <c r="BW27" s="695"/>
      <c r="BX27" s="695"/>
      <c r="BY27" s="695"/>
      <c r="BZ27" s="695"/>
      <c r="CA27" s="695"/>
      <c r="CB27" s="730"/>
      <c r="CD27" s="653" t="s">
        <v>289</v>
      </c>
      <c r="CE27" s="654"/>
      <c r="CF27" s="654"/>
      <c r="CG27" s="654"/>
      <c r="CH27" s="654"/>
      <c r="CI27" s="654"/>
      <c r="CJ27" s="654"/>
      <c r="CK27" s="654"/>
      <c r="CL27" s="654"/>
      <c r="CM27" s="654"/>
      <c r="CN27" s="654"/>
      <c r="CO27" s="654"/>
      <c r="CP27" s="654"/>
      <c r="CQ27" s="655"/>
      <c r="CR27" s="656">
        <v>403967</v>
      </c>
      <c r="CS27" s="669"/>
      <c r="CT27" s="669"/>
      <c r="CU27" s="669"/>
      <c r="CV27" s="669"/>
      <c r="CW27" s="669"/>
      <c r="CX27" s="669"/>
      <c r="CY27" s="670"/>
      <c r="CZ27" s="659">
        <v>3.8</v>
      </c>
      <c r="DA27" s="671"/>
      <c r="DB27" s="671"/>
      <c r="DC27" s="672"/>
      <c r="DD27" s="662">
        <v>165052</v>
      </c>
      <c r="DE27" s="669"/>
      <c r="DF27" s="669"/>
      <c r="DG27" s="669"/>
      <c r="DH27" s="669"/>
      <c r="DI27" s="669"/>
      <c r="DJ27" s="669"/>
      <c r="DK27" s="670"/>
      <c r="DL27" s="662">
        <v>153638</v>
      </c>
      <c r="DM27" s="669"/>
      <c r="DN27" s="669"/>
      <c r="DO27" s="669"/>
      <c r="DP27" s="669"/>
      <c r="DQ27" s="669"/>
      <c r="DR27" s="669"/>
      <c r="DS27" s="669"/>
      <c r="DT27" s="669"/>
      <c r="DU27" s="669"/>
      <c r="DV27" s="670"/>
      <c r="DW27" s="659">
        <v>3.1</v>
      </c>
      <c r="DX27" s="671"/>
      <c r="DY27" s="671"/>
      <c r="DZ27" s="671"/>
      <c r="EA27" s="671"/>
      <c r="EB27" s="671"/>
      <c r="EC27" s="683"/>
    </row>
    <row r="28" spans="2:133" ht="11.25" customHeight="1" x14ac:dyDescent="0.25">
      <c r="B28" s="653" t="s">
        <v>290</v>
      </c>
      <c r="C28" s="654"/>
      <c r="D28" s="654"/>
      <c r="E28" s="654"/>
      <c r="F28" s="654"/>
      <c r="G28" s="654"/>
      <c r="H28" s="654"/>
      <c r="I28" s="654"/>
      <c r="J28" s="654"/>
      <c r="K28" s="654"/>
      <c r="L28" s="654"/>
      <c r="M28" s="654"/>
      <c r="N28" s="654"/>
      <c r="O28" s="654"/>
      <c r="P28" s="654"/>
      <c r="Q28" s="655"/>
      <c r="R28" s="656">
        <v>62269</v>
      </c>
      <c r="S28" s="657"/>
      <c r="T28" s="657"/>
      <c r="U28" s="657"/>
      <c r="V28" s="657"/>
      <c r="W28" s="657"/>
      <c r="X28" s="657"/>
      <c r="Y28" s="658"/>
      <c r="Z28" s="694">
        <v>0.5</v>
      </c>
      <c r="AA28" s="694"/>
      <c r="AB28" s="694"/>
      <c r="AC28" s="694"/>
      <c r="AD28" s="695" t="s">
        <v>122</v>
      </c>
      <c r="AE28" s="695"/>
      <c r="AF28" s="695"/>
      <c r="AG28" s="695"/>
      <c r="AH28" s="695"/>
      <c r="AI28" s="695"/>
      <c r="AJ28" s="695"/>
      <c r="AK28" s="695"/>
      <c r="AL28" s="659" t="s">
        <v>122</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291</v>
      </c>
      <c r="CE28" s="654"/>
      <c r="CF28" s="654"/>
      <c r="CG28" s="654"/>
      <c r="CH28" s="654"/>
      <c r="CI28" s="654"/>
      <c r="CJ28" s="654"/>
      <c r="CK28" s="654"/>
      <c r="CL28" s="654"/>
      <c r="CM28" s="654"/>
      <c r="CN28" s="654"/>
      <c r="CO28" s="654"/>
      <c r="CP28" s="654"/>
      <c r="CQ28" s="655"/>
      <c r="CR28" s="656">
        <v>706</v>
      </c>
      <c r="CS28" s="657"/>
      <c r="CT28" s="657"/>
      <c r="CU28" s="657"/>
      <c r="CV28" s="657"/>
      <c r="CW28" s="657"/>
      <c r="CX28" s="657"/>
      <c r="CY28" s="658"/>
      <c r="CZ28" s="659">
        <v>0</v>
      </c>
      <c r="DA28" s="671"/>
      <c r="DB28" s="671"/>
      <c r="DC28" s="672"/>
      <c r="DD28" s="662">
        <v>706</v>
      </c>
      <c r="DE28" s="657"/>
      <c r="DF28" s="657"/>
      <c r="DG28" s="657"/>
      <c r="DH28" s="657"/>
      <c r="DI28" s="657"/>
      <c r="DJ28" s="657"/>
      <c r="DK28" s="658"/>
      <c r="DL28" s="662">
        <v>706</v>
      </c>
      <c r="DM28" s="657"/>
      <c r="DN28" s="657"/>
      <c r="DO28" s="657"/>
      <c r="DP28" s="657"/>
      <c r="DQ28" s="657"/>
      <c r="DR28" s="657"/>
      <c r="DS28" s="657"/>
      <c r="DT28" s="657"/>
      <c r="DU28" s="657"/>
      <c r="DV28" s="658"/>
      <c r="DW28" s="659">
        <v>0</v>
      </c>
      <c r="DX28" s="671"/>
      <c r="DY28" s="671"/>
      <c r="DZ28" s="671"/>
      <c r="EA28" s="671"/>
      <c r="EB28" s="671"/>
      <c r="EC28" s="683"/>
    </row>
    <row r="29" spans="2:133" ht="11.25" customHeight="1" x14ac:dyDescent="0.25">
      <c r="B29" s="653" t="s">
        <v>292</v>
      </c>
      <c r="C29" s="654"/>
      <c r="D29" s="654"/>
      <c r="E29" s="654"/>
      <c r="F29" s="654"/>
      <c r="G29" s="654"/>
      <c r="H29" s="654"/>
      <c r="I29" s="654"/>
      <c r="J29" s="654"/>
      <c r="K29" s="654"/>
      <c r="L29" s="654"/>
      <c r="M29" s="654"/>
      <c r="N29" s="654"/>
      <c r="O29" s="654"/>
      <c r="P29" s="654"/>
      <c r="Q29" s="655"/>
      <c r="R29" s="656">
        <v>6580</v>
      </c>
      <c r="S29" s="657"/>
      <c r="T29" s="657"/>
      <c r="U29" s="657"/>
      <c r="V29" s="657"/>
      <c r="W29" s="657"/>
      <c r="X29" s="657"/>
      <c r="Y29" s="658"/>
      <c r="Z29" s="694">
        <v>0.1</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0"/>
      <c r="CD29" s="675" t="s">
        <v>293</v>
      </c>
      <c r="CE29" s="676"/>
      <c r="CF29" s="653" t="s">
        <v>66</v>
      </c>
      <c r="CG29" s="654"/>
      <c r="CH29" s="654"/>
      <c r="CI29" s="654"/>
      <c r="CJ29" s="654"/>
      <c r="CK29" s="654"/>
      <c r="CL29" s="654"/>
      <c r="CM29" s="654"/>
      <c r="CN29" s="654"/>
      <c r="CO29" s="654"/>
      <c r="CP29" s="654"/>
      <c r="CQ29" s="655"/>
      <c r="CR29" s="656" t="s">
        <v>122</v>
      </c>
      <c r="CS29" s="669"/>
      <c r="CT29" s="669"/>
      <c r="CU29" s="669"/>
      <c r="CV29" s="669"/>
      <c r="CW29" s="669"/>
      <c r="CX29" s="669"/>
      <c r="CY29" s="670"/>
      <c r="CZ29" s="659" t="s">
        <v>122</v>
      </c>
      <c r="DA29" s="671"/>
      <c r="DB29" s="671"/>
      <c r="DC29" s="672"/>
      <c r="DD29" s="662" t="s">
        <v>122</v>
      </c>
      <c r="DE29" s="669"/>
      <c r="DF29" s="669"/>
      <c r="DG29" s="669"/>
      <c r="DH29" s="669"/>
      <c r="DI29" s="669"/>
      <c r="DJ29" s="669"/>
      <c r="DK29" s="670"/>
      <c r="DL29" s="662" t="s">
        <v>122</v>
      </c>
      <c r="DM29" s="669"/>
      <c r="DN29" s="669"/>
      <c r="DO29" s="669"/>
      <c r="DP29" s="669"/>
      <c r="DQ29" s="669"/>
      <c r="DR29" s="669"/>
      <c r="DS29" s="669"/>
      <c r="DT29" s="669"/>
      <c r="DU29" s="669"/>
      <c r="DV29" s="670"/>
      <c r="DW29" s="659" t="s">
        <v>122</v>
      </c>
      <c r="DX29" s="671"/>
      <c r="DY29" s="671"/>
      <c r="DZ29" s="671"/>
      <c r="EA29" s="671"/>
      <c r="EB29" s="671"/>
      <c r="EC29" s="683"/>
    </row>
    <row r="30" spans="2:133" ht="11.25" customHeight="1" x14ac:dyDescent="0.25">
      <c r="B30" s="653" t="s">
        <v>294</v>
      </c>
      <c r="C30" s="654"/>
      <c r="D30" s="654"/>
      <c r="E30" s="654"/>
      <c r="F30" s="654"/>
      <c r="G30" s="654"/>
      <c r="H30" s="654"/>
      <c r="I30" s="654"/>
      <c r="J30" s="654"/>
      <c r="K30" s="654"/>
      <c r="L30" s="654"/>
      <c r="M30" s="654"/>
      <c r="N30" s="654"/>
      <c r="O30" s="654"/>
      <c r="P30" s="654"/>
      <c r="Q30" s="655"/>
      <c r="R30" s="656">
        <v>2220527</v>
      </c>
      <c r="S30" s="657"/>
      <c r="T30" s="657"/>
      <c r="U30" s="657"/>
      <c r="V30" s="657"/>
      <c r="W30" s="657"/>
      <c r="X30" s="657"/>
      <c r="Y30" s="658"/>
      <c r="Z30" s="694">
        <v>19.2</v>
      </c>
      <c r="AA30" s="694"/>
      <c r="AB30" s="694"/>
      <c r="AC30" s="694"/>
      <c r="AD30" s="695" t="s">
        <v>122</v>
      </c>
      <c r="AE30" s="695"/>
      <c r="AF30" s="695"/>
      <c r="AG30" s="695"/>
      <c r="AH30" s="695"/>
      <c r="AI30" s="695"/>
      <c r="AJ30" s="695"/>
      <c r="AK30" s="695"/>
      <c r="AL30" s="659" t="s">
        <v>122</v>
      </c>
      <c r="AM30" s="660"/>
      <c r="AN30" s="660"/>
      <c r="AO30" s="696"/>
      <c r="AP30" s="714" t="s">
        <v>212</v>
      </c>
      <c r="AQ30" s="715"/>
      <c r="AR30" s="715"/>
      <c r="AS30" s="715"/>
      <c r="AT30" s="715"/>
      <c r="AU30" s="715"/>
      <c r="AV30" s="715"/>
      <c r="AW30" s="715"/>
      <c r="AX30" s="715"/>
      <c r="AY30" s="715"/>
      <c r="AZ30" s="715"/>
      <c r="BA30" s="715"/>
      <c r="BB30" s="715"/>
      <c r="BC30" s="715"/>
      <c r="BD30" s="715"/>
      <c r="BE30" s="715"/>
      <c r="BF30" s="716"/>
      <c r="BG30" s="714" t="s">
        <v>295</v>
      </c>
      <c r="BH30" s="728"/>
      <c r="BI30" s="728"/>
      <c r="BJ30" s="728"/>
      <c r="BK30" s="728"/>
      <c r="BL30" s="728"/>
      <c r="BM30" s="728"/>
      <c r="BN30" s="728"/>
      <c r="BO30" s="728"/>
      <c r="BP30" s="728"/>
      <c r="BQ30" s="729"/>
      <c r="BR30" s="714" t="s">
        <v>296</v>
      </c>
      <c r="BS30" s="728"/>
      <c r="BT30" s="728"/>
      <c r="BU30" s="728"/>
      <c r="BV30" s="728"/>
      <c r="BW30" s="728"/>
      <c r="BX30" s="728"/>
      <c r="BY30" s="728"/>
      <c r="BZ30" s="728"/>
      <c r="CA30" s="728"/>
      <c r="CB30" s="729"/>
      <c r="CD30" s="677"/>
      <c r="CE30" s="678"/>
      <c r="CF30" s="653" t="s">
        <v>297</v>
      </c>
      <c r="CG30" s="654"/>
      <c r="CH30" s="654"/>
      <c r="CI30" s="654"/>
      <c r="CJ30" s="654"/>
      <c r="CK30" s="654"/>
      <c r="CL30" s="654"/>
      <c r="CM30" s="654"/>
      <c r="CN30" s="654"/>
      <c r="CO30" s="654"/>
      <c r="CP30" s="654"/>
      <c r="CQ30" s="655"/>
      <c r="CR30" s="656" t="s">
        <v>122</v>
      </c>
      <c r="CS30" s="657"/>
      <c r="CT30" s="657"/>
      <c r="CU30" s="657"/>
      <c r="CV30" s="657"/>
      <c r="CW30" s="657"/>
      <c r="CX30" s="657"/>
      <c r="CY30" s="658"/>
      <c r="CZ30" s="659" t="s">
        <v>122</v>
      </c>
      <c r="DA30" s="671"/>
      <c r="DB30" s="671"/>
      <c r="DC30" s="672"/>
      <c r="DD30" s="662" t="s">
        <v>122</v>
      </c>
      <c r="DE30" s="657"/>
      <c r="DF30" s="657"/>
      <c r="DG30" s="657"/>
      <c r="DH30" s="657"/>
      <c r="DI30" s="657"/>
      <c r="DJ30" s="657"/>
      <c r="DK30" s="658"/>
      <c r="DL30" s="662" t="s">
        <v>122</v>
      </c>
      <c r="DM30" s="657"/>
      <c r="DN30" s="657"/>
      <c r="DO30" s="657"/>
      <c r="DP30" s="657"/>
      <c r="DQ30" s="657"/>
      <c r="DR30" s="657"/>
      <c r="DS30" s="657"/>
      <c r="DT30" s="657"/>
      <c r="DU30" s="657"/>
      <c r="DV30" s="658"/>
      <c r="DW30" s="659" t="s">
        <v>122</v>
      </c>
      <c r="DX30" s="671"/>
      <c r="DY30" s="671"/>
      <c r="DZ30" s="671"/>
      <c r="EA30" s="671"/>
      <c r="EB30" s="671"/>
      <c r="EC30" s="683"/>
    </row>
    <row r="31" spans="2:133" ht="11.25" customHeight="1" x14ac:dyDescent="0.25">
      <c r="B31" s="731" t="s">
        <v>298</v>
      </c>
      <c r="C31" s="732"/>
      <c r="D31" s="732"/>
      <c r="E31" s="732"/>
      <c r="F31" s="732"/>
      <c r="G31" s="732"/>
      <c r="H31" s="732"/>
      <c r="I31" s="732"/>
      <c r="J31" s="732"/>
      <c r="K31" s="732"/>
      <c r="L31" s="732"/>
      <c r="M31" s="732"/>
      <c r="N31" s="732"/>
      <c r="O31" s="732"/>
      <c r="P31" s="732"/>
      <c r="Q31" s="733"/>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2" t="s">
        <v>299</v>
      </c>
      <c r="AQ31" s="723"/>
      <c r="AR31" s="723"/>
      <c r="AS31" s="723"/>
      <c r="AT31" s="724" t="s">
        <v>300</v>
      </c>
      <c r="AU31" s="200"/>
      <c r="AV31" s="200"/>
      <c r="AW31" s="200"/>
      <c r="AX31" s="711" t="s">
        <v>178</v>
      </c>
      <c r="AY31" s="712"/>
      <c r="AZ31" s="712"/>
      <c r="BA31" s="712"/>
      <c r="BB31" s="712"/>
      <c r="BC31" s="712"/>
      <c r="BD31" s="712"/>
      <c r="BE31" s="712"/>
      <c r="BF31" s="713"/>
      <c r="BG31" s="718">
        <v>99.9</v>
      </c>
      <c r="BH31" s="719"/>
      <c r="BI31" s="719"/>
      <c r="BJ31" s="719"/>
      <c r="BK31" s="719"/>
      <c r="BL31" s="719"/>
      <c r="BM31" s="720">
        <v>99.7</v>
      </c>
      <c r="BN31" s="719"/>
      <c r="BO31" s="719"/>
      <c r="BP31" s="719"/>
      <c r="BQ31" s="721"/>
      <c r="BR31" s="718">
        <v>99.9</v>
      </c>
      <c r="BS31" s="719"/>
      <c r="BT31" s="719"/>
      <c r="BU31" s="719"/>
      <c r="BV31" s="719"/>
      <c r="BW31" s="719"/>
      <c r="BX31" s="720">
        <v>99.7</v>
      </c>
      <c r="BY31" s="719"/>
      <c r="BZ31" s="719"/>
      <c r="CA31" s="719"/>
      <c r="CB31" s="721"/>
      <c r="CD31" s="677"/>
      <c r="CE31" s="678"/>
      <c r="CF31" s="653" t="s">
        <v>301</v>
      </c>
      <c r="CG31" s="654"/>
      <c r="CH31" s="654"/>
      <c r="CI31" s="654"/>
      <c r="CJ31" s="654"/>
      <c r="CK31" s="654"/>
      <c r="CL31" s="654"/>
      <c r="CM31" s="654"/>
      <c r="CN31" s="654"/>
      <c r="CO31" s="654"/>
      <c r="CP31" s="654"/>
      <c r="CQ31" s="655"/>
      <c r="CR31" s="656" t="s">
        <v>122</v>
      </c>
      <c r="CS31" s="669"/>
      <c r="CT31" s="669"/>
      <c r="CU31" s="669"/>
      <c r="CV31" s="669"/>
      <c r="CW31" s="669"/>
      <c r="CX31" s="669"/>
      <c r="CY31" s="670"/>
      <c r="CZ31" s="659" t="s">
        <v>122</v>
      </c>
      <c r="DA31" s="671"/>
      <c r="DB31" s="671"/>
      <c r="DC31" s="672"/>
      <c r="DD31" s="662" t="s">
        <v>122</v>
      </c>
      <c r="DE31" s="669"/>
      <c r="DF31" s="669"/>
      <c r="DG31" s="669"/>
      <c r="DH31" s="669"/>
      <c r="DI31" s="669"/>
      <c r="DJ31" s="669"/>
      <c r="DK31" s="670"/>
      <c r="DL31" s="662" t="s">
        <v>122</v>
      </c>
      <c r="DM31" s="669"/>
      <c r="DN31" s="669"/>
      <c r="DO31" s="669"/>
      <c r="DP31" s="669"/>
      <c r="DQ31" s="669"/>
      <c r="DR31" s="669"/>
      <c r="DS31" s="669"/>
      <c r="DT31" s="669"/>
      <c r="DU31" s="669"/>
      <c r="DV31" s="670"/>
      <c r="DW31" s="659" t="s">
        <v>122</v>
      </c>
      <c r="DX31" s="671"/>
      <c r="DY31" s="671"/>
      <c r="DZ31" s="671"/>
      <c r="EA31" s="671"/>
      <c r="EB31" s="671"/>
      <c r="EC31" s="683"/>
    </row>
    <row r="32" spans="2:133" ht="11.25" customHeight="1" x14ac:dyDescent="0.25">
      <c r="B32" s="653" t="s">
        <v>302</v>
      </c>
      <c r="C32" s="654"/>
      <c r="D32" s="654"/>
      <c r="E32" s="654"/>
      <c r="F32" s="654"/>
      <c r="G32" s="654"/>
      <c r="H32" s="654"/>
      <c r="I32" s="654"/>
      <c r="J32" s="654"/>
      <c r="K32" s="654"/>
      <c r="L32" s="654"/>
      <c r="M32" s="654"/>
      <c r="N32" s="654"/>
      <c r="O32" s="654"/>
      <c r="P32" s="654"/>
      <c r="Q32" s="655"/>
      <c r="R32" s="656">
        <v>746620</v>
      </c>
      <c r="S32" s="657"/>
      <c r="T32" s="657"/>
      <c r="U32" s="657"/>
      <c r="V32" s="657"/>
      <c r="W32" s="657"/>
      <c r="X32" s="657"/>
      <c r="Y32" s="658"/>
      <c r="Z32" s="694">
        <v>6.5</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25"/>
      <c r="AU32" s="196" t="s">
        <v>303</v>
      </c>
      <c r="AX32" s="653" t="s">
        <v>304</v>
      </c>
      <c r="AY32" s="654"/>
      <c r="AZ32" s="654"/>
      <c r="BA32" s="654"/>
      <c r="BB32" s="654"/>
      <c r="BC32" s="654"/>
      <c r="BD32" s="654"/>
      <c r="BE32" s="654"/>
      <c r="BF32" s="655"/>
      <c r="BG32" s="727">
        <v>99.6</v>
      </c>
      <c r="BH32" s="669"/>
      <c r="BI32" s="669"/>
      <c r="BJ32" s="669"/>
      <c r="BK32" s="669"/>
      <c r="BL32" s="669"/>
      <c r="BM32" s="660">
        <v>99.2</v>
      </c>
      <c r="BN32" s="669"/>
      <c r="BO32" s="669"/>
      <c r="BP32" s="669"/>
      <c r="BQ32" s="692"/>
      <c r="BR32" s="727">
        <v>99.4</v>
      </c>
      <c r="BS32" s="669"/>
      <c r="BT32" s="669"/>
      <c r="BU32" s="669"/>
      <c r="BV32" s="669"/>
      <c r="BW32" s="669"/>
      <c r="BX32" s="660">
        <v>98.8</v>
      </c>
      <c r="BY32" s="669"/>
      <c r="BZ32" s="669"/>
      <c r="CA32" s="669"/>
      <c r="CB32" s="692"/>
      <c r="CD32" s="679"/>
      <c r="CE32" s="680"/>
      <c r="CF32" s="653" t="s">
        <v>305</v>
      </c>
      <c r="CG32" s="654"/>
      <c r="CH32" s="654"/>
      <c r="CI32" s="654"/>
      <c r="CJ32" s="654"/>
      <c r="CK32" s="654"/>
      <c r="CL32" s="654"/>
      <c r="CM32" s="654"/>
      <c r="CN32" s="654"/>
      <c r="CO32" s="654"/>
      <c r="CP32" s="654"/>
      <c r="CQ32" s="655"/>
      <c r="CR32" s="656">
        <v>706</v>
      </c>
      <c r="CS32" s="657"/>
      <c r="CT32" s="657"/>
      <c r="CU32" s="657"/>
      <c r="CV32" s="657"/>
      <c r="CW32" s="657"/>
      <c r="CX32" s="657"/>
      <c r="CY32" s="658"/>
      <c r="CZ32" s="659">
        <v>0</v>
      </c>
      <c r="DA32" s="671"/>
      <c r="DB32" s="671"/>
      <c r="DC32" s="672"/>
      <c r="DD32" s="662">
        <v>706</v>
      </c>
      <c r="DE32" s="657"/>
      <c r="DF32" s="657"/>
      <c r="DG32" s="657"/>
      <c r="DH32" s="657"/>
      <c r="DI32" s="657"/>
      <c r="DJ32" s="657"/>
      <c r="DK32" s="658"/>
      <c r="DL32" s="662">
        <v>706</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25">
      <c r="B33" s="653" t="s">
        <v>306</v>
      </c>
      <c r="C33" s="654"/>
      <c r="D33" s="654"/>
      <c r="E33" s="654"/>
      <c r="F33" s="654"/>
      <c r="G33" s="654"/>
      <c r="H33" s="654"/>
      <c r="I33" s="654"/>
      <c r="J33" s="654"/>
      <c r="K33" s="654"/>
      <c r="L33" s="654"/>
      <c r="M33" s="654"/>
      <c r="N33" s="654"/>
      <c r="O33" s="654"/>
      <c r="P33" s="654"/>
      <c r="Q33" s="655"/>
      <c r="R33" s="656">
        <v>34234</v>
      </c>
      <c r="S33" s="657"/>
      <c r="T33" s="657"/>
      <c r="U33" s="657"/>
      <c r="V33" s="657"/>
      <c r="W33" s="657"/>
      <c r="X33" s="657"/>
      <c r="Y33" s="658"/>
      <c r="Z33" s="694">
        <v>0.3</v>
      </c>
      <c r="AA33" s="694"/>
      <c r="AB33" s="694"/>
      <c r="AC33" s="694"/>
      <c r="AD33" s="695" t="s">
        <v>122</v>
      </c>
      <c r="AE33" s="695"/>
      <c r="AF33" s="695"/>
      <c r="AG33" s="695"/>
      <c r="AH33" s="695"/>
      <c r="AI33" s="695"/>
      <c r="AJ33" s="695"/>
      <c r="AK33" s="695"/>
      <c r="AL33" s="659" t="s">
        <v>122</v>
      </c>
      <c r="AM33" s="660"/>
      <c r="AN33" s="660"/>
      <c r="AO33" s="696"/>
      <c r="AP33" s="699"/>
      <c r="AQ33" s="700"/>
      <c r="AR33" s="700"/>
      <c r="AS33" s="700"/>
      <c r="AT33" s="726"/>
      <c r="AU33" s="201"/>
      <c r="AV33" s="201"/>
      <c r="AW33" s="201"/>
      <c r="AX33" s="637" t="s">
        <v>307</v>
      </c>
      <c r="AY33" s="638"/>
      <c r="AZ33" s="638"/>
      <c r="BA33" s="638"/>
      <c r="BB33" s="638"/>
      <c r="BC33" s="638"/>
      <c r="BD33" s="638"/>
      <c r="BE33" s="638"/>
      <c r="BF33" s="639"/>
      <c r="BG33" s="717">
        <v>100</v>
      </c>
      <c r="BH33" s="641"/>
      <c r="BI33" s="641"/>
      <c r="BJ33" s="641"/>
      <c r="BK33" s="641"/>
      <c r="BL33" s="641"/>
      <c r="BM33" s="687">
        <v>99.8</v>
      </c>
      <c r="BN33" s="641"/>
      <c r="BO33" s="641"/>
      <c r="BP33" s="641"/>
      <c r="BQ33" s="704"/>
      <c r="BR33" s="717">
        <v>100</v>
      </c>
      <c r="BS33" s="641"/>
      <c r="BT33" s="641"/>
      <c r="BU33" s="641"/>
      <c r="BV33" s="641"/>
      <c r="BW33" s="641"/>
      <c r="BX33" s="687">
        <v>99.8</v>
      </c>
      <c r="BY33" s="641"/>
      <c r="BZ33" s="641"/>
      <c r="CA33" s="641"/>
      <c r="CB33" s="704"/>
      <c r="CD33" s="653" t="s">
        <v>308</v>
      </c>
      <c r="CE33" s="654"/>
      <c r="CF33" s="654"/>
      <c r="CG33" s="654"/>
      <c r="CH33" s="654"/>
      <c r="CI33" s="654"/>
      <c r="CJ33" s="654"/>
      <c r="CK33" s="654"/>
      <c r="CL33" s="654"/>
      <c r="CM33" s="654"/>
      <c r="CN33" s="654"/>
      <c r="CO33" s="654"/>
      <c r="CP33" s="654"/>
      <c r="CQ33" s="655"/>
      <c r="CR33" s="656">
        <v>7810618</v>
      </c>
      <c r="CS33" s="669"/>
      <c r="CT33" s="669"/>
      <c r="CU33" s="669"/>
      <c r="CV33" s="669"/>
      <c r="CW33" s="669"/>
      <c r="CX33" s="669"/>
      <c r="CY33" s="670"/>
      <c r="CZ33" s="659">
        <v>74.3</v>
      </c>
      <c r="DA33" s="671"/>
      <c r="DB33" s="671"/>
      <c r="DC33" s="672"/>
      <c r="DD33" s="662">
        <v>5070383</v>
      </c>
      <c r="DE33" s="669"/>
      <c r="DF33" s="669"/>
      <c r="DG33" s="669"/>
      <c r="DH33" s="669"/>
      <c r="DI33" s="669"/>
      <c r="DJ33" s="669"/>
      <c r="DK33" s="670"/>
      <c r="DL33" s="662">
        <v>2947424</v>
      </c>
      <c r="DM33" s="669"/>
      <c r="DN33" s="669"/>
      <c r="DO33" s="669"/>
      <c r="DP33" s="669"/>
      <c r="DQ33" s="669"/>
      <c r="DR33" s="669"/>
      <c r="DS33" s="669"/>
      <c r="DT33" s="669"/>
      <c r="DU33" s="669"/>
      <c r="DV33" s="670"/>
      <c r="DW33" s="659">
        <v>59.3</v>
      </c>
      <c r="DX33" s="671"/>
      <c r="DY33" s="671"/>
      <c r="DZ33" s="671"/>
      <c r="EA33" s="671"/>
      <c r="EB33" s="671"/>
      <c r="EC33" s="683"/>
    </row>
    <row r="34" spans="2:133" ht="11.25" customHeight="1" x14ac:dyDescent="0.25">
      <c r="B34" s="653" t="s">
        <v>309</v>
      </c>
      <c r="C34" s="654"/>
      <c r="D34" s="654"/>
      <c r="E34" s="654"/>
      <c r="F34" s="654"/>
      <c r="G34" s="654"/>
      <c r="H34" s="654"/>
      <c r="I34" s="654"/>
      <c r="J34" s="654"/>
      <c r="K34" s="654"/>
      <c r="L34" s="654"/>
      <c r="M34" s="654"/>
      <c r="N34" s="654"/>
      <c r="O34" s="654"/>
      <c r="P34" s="654"/>
      <c r="Q34" s="655"/>
      <c r="R34" s="656">
        <v>1113984</v>
      </c>
      <c r="S34" s="657"/>
      <c r="T34" s="657"/>
      <c r="U34" s="657"/>
      <c r="V34" s="657"/>
      <c r="W34" s="657"/>
      <c r="X34" s="657"/>
      <c r="Y34" s="658"/>
      <c r="Z34" s="694">
        <v>9.6999999999999993</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310</v>
      </c>
      <c r="CE34" s="654"/>
      <c r="CF34" s="654"/>
      <c r="CG34" s="654"/>
      <c r="CH34" s="654"/>
      <c r="CI34" s="654"/>
      <c r="CJ34" s="654"/>
      <c r="CK34" s="654"/>
      <c r="CL34" s="654"/>
      <c r="CM34" s="654"/>
      <c r="CN34" s="654"/>
      <c r="CO34" s="654"/>
      <c r="CP34" s="654"/>
      <c r="CQ34" s="655"/>
      <c r="CR34" s="656">
        <v>1904600</v>
      </c>
      <c r="CS34" s="657"/>
      <c r="CT34" s="657"/>
      <c r="CU34" s="657"/>
      <c r="CV34" s="657"/>
      <c r="CW34" s="657"/>
      <c r="CX34" s="657"/>
      <c r="CY34" s="658"/>
      <c r="CZ34" s="659">
        <v>18.100000000000001</v>
      </c>
      <c r="DA34" s="671"/>
      <c r="DB34" s="671"/>
      <c r="DC34" s="672"/>
      <c r="DD34" s="662">
        <v>1310740</v>
      </c>
      <c r="DE34" s="657"/>
      <c r="DF34" s="657"/>
      <c r="DG34" s="657"/>
      <c r="DH34" s="657"/>
      <c r="DI34" s="657"/>
      <c r="DJ34" s="657"/>
      <c r="DK34" s="658"/>
      <c r="DL34" s="662">
        <v>1123326</v>
      </c>
      <c r="DM34" s="657"/>
      <c r="DN34" s="657"/>
      <c r="DO34" s="657"/>
      <c r="DP34" s="657"/>
      <c r="DQ34" s="657"/>
      <c r="DR34" s="657"/>
      <c r="DS34" s="657"/>
      <c r="DT34" s="657"/>
      <c r="DU34" s="657"/>
      <c r="DV34" s="658"/>
      <c r="DW34" s="659">
        <v>22.6</v>
      </c>
      <c r="DX34" s="671"/>
      <c r="DY34" s="671"/>
      <c r="DZ34" s="671"/>
      <c r="EA34" s="671"/>
      <c r="EB34" s="671"/>
      <c r="EC34" s="683"/>
    </row>
    <row r="35" spans="2:133" ht="11.25" customHeight="1" x14ac:dyDescent="0.25">
      <c r="B35" s="653" t="s">
        <v>311</v>
      </c>
      <c r="C35" s="654"/>
      <c r="D35" s="654"/>
      <c r="E35" s="654"/>
      <c r="F35" s="654"/>
      <c r="G35" s="654"/>
      <c r="H35" s="654"/>
      <c r="I35" s="654"/>
      <c r="J35" s="654"/>
      <c r="K35" s="654"/>
      <c r="L35" s="654"/>
      <c r="M35" s="654"/>
      <c r="N35" s="654"/>
      <c r="O35" s="654"/>
      <c r="P35" s="654"/>
      <c r="Q35" s="655"/>
      <c r="R35" s="656">
        <v>1316292</v>
      </c>
      <c r="S35" s="657"/>
      <c r="T35" s="657"/>
      <c r="U35" s="657"/>
      <c r="V35" s="657"/>
      <c r="W35" s="657"/>
      <c r="X35" s="657"/>
      <c r="Y35" s="658"/>
      <c r="Z35" s="694">
        <v>11.4</v>
      </c>
      <c r="AA35" s="694"/>
      <c r="AB35" s="694"/>
      <c r="AC35" s="694"/>
      <c r="AD35" s="695" t="s">
        <v>122</v>
      </c>
      <c r="AE35" s="695"/>
      <c r="AF35" s="695"/>
      <c r="AG35" s="695"/>
      <c r="AH35" s="695"/>
      <c r="AI35" s="695"/>
      <c r="AJ35" s="695"/>
      <c r="AK35" s="695"/>
      <c r="AL35" s="659" t="s">
        <v>122</v>
      </c>
      <c r="AM35" s="660"/>
      <c r="AN35" s="660"/>
      <c r="AO35" s="696"/>
      <c r="AP35" s="204"/>
      <c r="AQ35" s="714" t="s">
        <v>312</v>
      </c>
      <c r="AR35" s="715"/>
      <c r="AS35" s="715"/>
      <c r="AT35" s="715"/>
      <c r="AU35" s="715"/>
      <c r="AV35" s="715"/>
      <c r="AW35" s="715"/>
      <c r="AX35" s="715"/>
      <c r="AY35" s="715"/>
      <c r="AZ35" s="715"/>
      <c r="BA35" s="715"/>
      <c r="BB35" s="715"/>
      <c r="BC35" s="715"/>
      <c r="BD35" s="715"/>
      <c r="BE35" s="715"/>
      <c r="BF35" s="716"/>
      <c r="BG35" s="714" t="s">
        <v>313</v>
      </c>
      <c r="BH35" s="715"/>
      <c r="BI35" s="715"/>
      <c r="BJ35" s="715"/>
      <c r="BK35" s="715"/>
      <c r="BL35" s="715"/>
      <c r="BM35" s="715"/>
      <c r="BN35" s="715"/>
      <c r="BO35" s="715"/>
      <c r="BP35" s="715"/>
      <c r="BQ35" s="715"/>
      <c r="BR35" s="715"/>
      <c r="BS35" s="715"/>
      <c r="BT35" s="715"/>
      <c r="BU35" s="715"/>
      <c r="BV35" s="715"/>
      <c r="BW35" s="715"/>
      <c r="BX35" s="715"/>
      <c r="BY35" s="715"/>
      <c r="BZ35" s="715"/>
      <c r="CA35" s="715"/>
      <c r="CB35" s="716"/>
      <c r="CD35" s="653" t="s">
        <v>314</v>
      </c>
      <c r="CE35" s="654"/>
      <c r="CF35" s="654"/>
      <c r="CG35" s="654"/>
      <c r="CH35" s="654"/>
      <c r="CI35" s="654"/>
      <c r="CJ35" s="654"/>
      <c r="CK35" s="654"/>
      <c r="CL35" s="654"/>
      <c r="CM35" s="654"/>
      <c r="CN35" s="654"/>
      <c r="CO35" s="654"/>
      <c r="CP35" s="654"/>
      <c r="CQ35" s="655"/>
      <c r="CR35" s="656">
        <v>134702</v>
      </c>
      <c r="CS35" s="669"/>
      <c r="CT35" s="669"/>
      <c r="CU35" s="669"/>
      <c r="CV35" s="669"/>
      <c r="CW35" s="669"/>
      <c r="CX35" s="669"/>
      <c r="CY35" s="670"/>
      <c r="CZ35" s="659">
        <v>1.3</v>
      </c>
      <c r="DA35" s="671"/>
      <c r="DB35" s="671"/>
      <c r="DC35" s="672"/>
      <c r="DD35" s="662">
        <v>80257</v>
      </c>
      <c r="DE35" s="669"/>
      <c r="DF35" s="669"/>
      <c r="DG35" s="669"/>
      <c r="DH35" s="669"/>
      <c r="DI35" s="669"/>
      <c r="DJ35" s="669"/>
      <c r="DK35" s="670"/>
      <c r="DL35" s="662">
        <v>80257</v>
      </c>
      <c r="DM35" s="669"/>
      <c r="DN35" s="669"/>
      <c r="DO35" s="669"/>
      <c r="DP35" s="669"/>
      <c r="DQ35" s="669"/>
      <c r="DR35" s="669"/>
      <c r="DS35" s="669"/>
      <c r="DT35" s="669"/>
      <c r="DU35" s="669"/>
      <c r="DV35" s="670"/>
      <c r="DW35" s="659">
        <v>1.6</v>
      </c>
      <c r="DX35" s="671"/>
      <c r="DY35" s="671"/>
      <c r="DZ35" s="671"/>
      <c r="EA35" s="671"/>
      <c r="EB35" s="671"/>
      <c r="EC35" s="683"/>
    </row>
    <row r="36" spans="2:133" ht="11.25" customHeight="1" x14ac:dyDescent="0.25">
      <c r="B36" s="653" t="s">
        <v>315</v>
      </c>
      <c r="C36" s="654"/>
      <c r="D36" s="654"/>
      <c r="E36" s="654"/>
      <c r="F36" s="654"/>
      <c r="G36" s="654"/>
      <c r="H36" s="654"/>
      <c r="I36" s="654"/>
      <c r="J36" s="654"/>
      <c r="K36" s="654"/>
      <c r="L36" s="654"/>
      <c r="M36" s="654"/>
      <c r="N36" s="654"/>
      <c r="O36" s="654"/>
      <c r="P36" s="654"/>
      <c r="Q36" s="655"/>
      <c r="R36" s="656">
        <v>326129</v>
      </c>
      <c r="S36" s="657"/>
      <c r="T36" s="657"/>
      <c r="U36" s="657"/>
      <c r="V36" s="657"/>
      <c r="W36" s="657"/>
      <c r="X36" s="657"/>
      <c r="Y36" s="658"/>
      <c r="Z36" s="694">
        <v>2.8</v>
      </c>
      <c r="AA36" s="694"/>
      <c r="AB36" s="694"/>
      <c r="AC36" s="694"/>
      <c r="AD36" s="695" t="s">
        <v>122</v>
      </c>
      <c r="AE36" s="695"/>
      <c r="AF36" s="695"/>
      <c r="AG36" s="695"/>
      <c r="AH36" s="695"/>
      <c r="AI36" s="695"/>
      <c r="AJ36" s="695"/>
      <c r="AK36" s="695"/>
      <c r="AL36" s="659" t="s">
        <v>122</v>
      </c>
      <c r="AM36" s="660"/>
      <c r="AN36" s="660"/>
      <c r="AO36" s="696"/>
      <c r="AP36" s="204"/>
      <c r="AQ36" s="705" t="s">
        <v>316</v>
      </c>
      <c r="AR36" s="706"/>
      <c r="AS36" s="706"/>
      <c r="AT36" s="706"/>
      <c r="AU36" s="706"/>
      <c r="AV36" s="706"/>
      <c r="AW36" s="706"/>
      <c r="AX36" s="706"/>
      <c r="AY36" s="707"/>
      <c r="AZ36" s="708">
        <v>1616483</v>
      </c>
      <c r="BA36" s="709"/>
      <c r="BB36" s="709"/>
      <c r="BC36" s="709"/>
      <c r="BD36" s="709"/>
      <c r="BE36" s="709"/>
      <c r="BF36" s="710"/>
      <c r="BG36" s="711" t="s">
        <v>317</v>
      </c>
      <c r="BH36" s="712"/>
      <c r="BI36" s="712"/>
      <c r="BJ36" s="712"/>
      <c r="BK36" s="712"/>
      <c r="BL36" s="712"/>
      <c r="BM36" s="712"/>
      <c r="BN36" s="712"/>
      <c r="BO36" s="712"/>
      <c r="BP36" s="712"/>
      <c r="BQ36" s="712"/>
      <c r="BR36" s="712"/>
      <c r="BS36" s="712"/>
      <c r="BT36" s="712"/>
      <c r="BU36" s="713"/>
      <c r="BV36" s="708">
        <v>19504</v>
      </c>
      <c r="BW36" s="709"/>
      <c r="BX36" s="709"/>
      <c r="BY36" s="709"/>
      <c r="BZ36" s="709"/>
      <c r="CA36" s="709"/>
      <c r="CB36" s="710"/>
      <c r="CD36" s="653" t="s">
        <v>318</v>
      </c>
      <c r="CE36" s="654"/>
      <c r="CF36" s="654"/>
      <c r="CG36" s="654"/>
      <c r="CH36" s="654"/>
      <c r="CI36" s="654"/>
      <c r="CJ36" s="654"/>
      <c r="CK36" s="654"/>
      <c r="CL36" s="654"/>
      <c r="CM36" s="654"/>
      <c r="CN36" s="654"/>
      <c r="CO36" s="654"/>
      <c r="CP36" s="654"/>
      <c r="CQ36" s="655"/>
      <c r="CR36" s="656">
        <v>3613521</v>
      </c>
      <c r="CS36" s="657"/>
      <c r="CT36" s="657"/>
      <c r="CU36" s="657"/>
      <c r="CV36" s="657"/>
      <c r="CW36" s="657"/>
      <c r="CX36" s="657"/>
      <c r="CY36" s="658"/>
      <c r="CZ36" s="659">
        <v>34.4</v>
      </c>
      <c r="DA36" s="671"/>
      <c r="DB36" s="671"/>
      <c r="DC36" s="672"/>
      <c r="DD36" s="662">
        <v>2311513</v>
      </c>
      <c r="DE36" s="657"/>
      <c r="DF36" s="657"/>
      <c r="DG36" s="657"/>
      <c r="DH36" s="657"/>
      <c r="DI36" s="657"/>
      <c r="DJ36" s="657"/>
      <c r="DK36" s="658"/>
      <c r="DL36" s="662">
        <v>1496105</v>
      </c>
      <c r="DM36" s="657"/>
      <c r="DN36" s="657"/>
      <c r="DO36" s="657"/>
      <c r="DP36" s="657"/>
      <c r="DQ36" s="657"/>
      <c r="DR36" s="657"/>
      <c r="DS36" s="657"/>
      <c r="DT36" s="657"/>
      <c r="DU36" s="657"/>
      <c r="DV36" s="658"/>
      <c r="DW36" s="659">
        <v>30.1</v>
      </c>
      <c r="DX36" s="671"/>
      <c r="DY36" s="671"/>
      <c r="DZ36" s="671"/>
      <c r="EA36" s="671"/>
      <c r="EB36" s="671"/>
      <c r="EC36" s="683"/>
    </row>
    <row r="37" spans="2:133" ht="11.25" customHeight="1" x14ac:dyDescent="0.25">
      <c r="B37" s="653" t="s">
        <v>319</v>
      </c>
      <c r="C37" s="654"/>
      <c r="D37" s="654"/>
      <c r="E37" s="654"/>
      <c r="F37" s="654"/>
      <c r="G37" s="654"/>
      <c r="H37" s="654"/>
      <c r="I37" s="654"/>
      <c r="J37" s="654"/>
      <c r="K37" s="654"/>
      <c r="L37" s="654"/>
      <c r="M37" s="654"/>
      <c r="N37" s="654"/>
      <c r="O37" s="654"/>
      <c r="P37" s="654"/>
      <c r="Q37" s="655"/>
      <c r="R37" s="656">
        <v>236652</v>
      </c>
      <c r="S37" s="657"/>
      <c r="T37" s="657"/>
      <c r="U37" s="657"/>
      <c r="V37" s="657"/>
      <c r="W37" s="657"/>
      <c r="X37" s="657"/>
      <c r="Y37" s="658"/>
      <c r="Z37" s="694">
        <v>2.1</v>
      </c>
      <c r="AA37" s="694"/>
      <c r="AB37" s="694"/>
      <c r="AC37" s="694"/>
      <c r="AD37" s="695">
        <v>633</v>
      </c>
      <c r="AE37" s="695"/>
      <c r="AF37" s="695"/>
      <c r="AG37" s="695"/>
      <c r="AH37" s="695"/>
      <c r="AI37" s="695"/>
      <c r="AJ37" s="695"/>
      <c r="AK37" s="695"/>
      <c r="AL37" s="659">
        <v>0</v>
      </c>
      <c r="AM37" s="660"/>
      <c r="AN37" s="660"/>
      <c r="AO37" s="696"/>
      <c r="AQ37" s="689" t="s">
        <v>320</v>
      </c>
      <c r="AR37" s="690"/>
      <c r="AS37" s="690"/>
      <c r="AT37" s="690"/>
      <c r="AU37" s="690"/>
      <c r="AV37" s="690"/>
      <c r="AW37" s="690"/>
      <c r="AX37" s="690"/>
      <c r="AY37" s="691"/>
      <c r="AZ37" s="656">
        <v>1057481</v>
      </c>
      <c r="BA37" s="657"/>
      <c r="BB37" s="657"/>
      <c r="BC37" s="657"/>
      <c r="BD37" s="669"/>
      <c r="BE37" s="669"/>
      <c r="BF37" s="692"/>
      <c r="BG37" s="653" t="s">
        <v>321</v>
      </c>
      <c r="BH37" s="654"/>
      <c r="BI37" s="654"/>
      <c r="BJ37" s="654"/>
      <c r="BK37" s="654"/>
      <c r="BL37" s="654"/>
      <c r="BM37" s="654"/>
      <c r="BN37" s="654"/>
      <c r="BO37" s="654"/>
      <c r="BP37" s="654"/>
      <c r="BQ37" s="654"/>
      <c r="BR37" s="654"/>
      <c r="BS37" s="654"/>
      <c r="BT37" s="654"/>
      <c r="BU37" s="655"/>
      <c r="BV37" s="656">
        <v>-11198</v>
      </c>
      <c r="BW37" s="657"/>
      <c r="BX37" s="657"/>
      <c r="BY37" s="657"/>
      <c r="BZ37" s="657"/>
      <c r="CA37" s="657"/>
      <c r="CB37" s="693"/>
      <c r="CD37" s="653" t="s">
        <v>322</v>
      </c>
      <c r="CE37" s="654"/>
      <c r="CF37" s="654"/>
      <c r="CG37" s="654"/>
      <c r="CH37" s="654"/>
      <c r="CI37" s="654"/>
      <c r="CJ37" s="654"/>
      <c r="CK37" s="654"/>
      <c r="CL37" s="654"/>
      <c r="CM37" s="654"/>
      <c r="CN37" s="654"/>
      <c r="CO37" s="654"/>
      <c r="CP37" s="654"/>
      <c r="CQ37" s="655"/>
      <c r="CR37" s="656">
        <v>1742</v>
      </c>
      <c r="CS37" s="669"/>
      <c r="CT37" s="669"/>
      <c r="CU37" s="669"/>
      <c r="CV37" s="669"/>
      <c r="CW37" s="669"/>
      <c r="CX37" s="669"/>
      <c r="CY37" s="670"/>
      <c r="CZ37" s="659">
        <v>0</v>
      </c>
      <c r="DA37" s="671"/>
      <c r="DB37" s="671"/>
      <c r="DC37" s="672"/>
      <c r="DD37" s="662">
        <v>1740</v>
      </c>
      <c r="DE37" s="669"/>
      <c r="DF37" s="669"/>
      <c r="DG37" s="669"/>
      <c r="DH37" s="669"/>
      <c r="DI37" s="669"/>
      <c r="DJ37" s="669"/>
      <c r="DK37" s="670"/>
      <c r="DL37" s="662">
        <v>1737</v>
      </c>
      <c r="DM37" s="669"/>
      <c r="DN37" s="669"/>
      <c r="DO37" s="669"/>
      <c r="DP37" s="669"/>
      <c r="DQ37" s="669"/>
      <c r="DR37" s="669"/>
      <c r="DS37" s="669"/>
      <c r="DT37" s="669"/>
      <c r="DU37" s="669"/>
      <c r="DV37" s="670"/>
      <c r="DW37" s="659">
        <v>0</v>
      </c>
      <c r="DX37" s="671"/>
      <c r="DY37" s="671"/>
      <c r="DZ37" s="671"/>
      <c r="EA37" s="671"/>
      <c r="EB37" s="671"/>
      <c r="EC37" s="683"/>
    </row>
    <row r="38" spans="2:133" ht="11.25" customHeight="1" x14ac:dyDescent="0.25">
      <c r="B38" s="653" t="s">
        <v>323</v>
      </c>
      <c r="C38" s="654"/>
      <c r="D38" s="654"/>
      <c r="E38" s="654"/>
      <c r="F38" s="654"/>
      <c r="G38" s="654"/>
      <c r="H38" s="654"/>
      <c r="I38" s="654"/>
      <c r="J38" s="654"/>
      <c r="K38" s="654"/>
      <c r="L38" s="654"/>
      <c r="M38" s="654"/>
      <c r="N38" s="654"/>
      <c r="O38" s="654"/>
      <c r="P38" s="654"/>
      <c r="Q38" s="655"/>
      <c r="R38" s="656" t="s">
        <v>122</v>
      </c>
      <c r="S38" s="657"/>
      <c r="T38" s="657"/>
      <c r="U38" s="657"/>
      <c r="V38" s="657"/>
      <c r="W38" s="657"/>
      <c r="X38" s="657"/>
      <c r="Y38" s="658"/>
      <c r="Z38" s="694" t="s">
        <v>122</v>
      </c>
      <c r="AA38" s="694"/>
      <c r="AB38" s="694"/>
      <c r="AC38" s="694"/>
      <c r="AD38" s="695" t="s">
        <v>122</v>
      </c>
      <c r="AE38" s="695"/>
      <c r="AF38" s="695"/>
      <c r="AG38" s="695"/>
      <c r="AH38" s="695"/>
      <c r="AI38" s="695"/>
      <c r="AJ38" s="695"/>
      <c r="AK38" s="695"/>
      <c r="AL38" s="659" t="s">
        <v>122</v>
      </c>
      <c r="AM38" s="660"/>
      <c r="AN38" s="660"/>
      <c r="AO38" s="696"/>
      <c r="AQ38" s="689" t="s">
        <v>324</v>
      </c>
      <c r="AR38" s="690"/>
      <c r="AS38" s="690"/>
      <c r="AT38" s="690"/>
      <c r="AU38" s="690"/>
      <c r="AV38" s="690"/>
      <c r="AW38" s="690"/>
      <c r="AX38" s="690"/>
      <c r="AY38" s="691"/>
      <c r="AZ38" s="656">
        <v>247742</v>
      </c>
      <c r="BA38" s="657"/>
      <c r="BB38" s="657"/>
      <c r="BC38" s="657"/>
      <c r="BD38" s="669"/>
      <c r="BE38" s="669"/>
      <c r="BF38" s="692"/>
      <c r="BG38" s="653" t="s">
        <v>325</v>
      </c>
      <c r="BH38" s="654"/>
      <c r="BI38" s="654"/>
      <c r="BJ38" s="654"/>
      <c r="BK38" s="654"/>
      <c r="BL38" s="654"/>
      <c r="BM38" s="654"/>
      <c r="BN38" s="654"/>
      <c r="BO38" s="654"/>
      <c r="BP38" s="654"/>
      <c r="BQ38" s="654"/>
      <c r="BR38" s="654"/>
      <c r="BS38" s="654"/>
      <c r="BT38" s="654"/>
      <c r="BU38" s="655"/>
      <c r="BV38" s="656">
        <v>725</v>
      </c>
      <c r="BW38" s="657"/>
      <c r="BX38" s="657"/>
      <c r="BY38" s="657"/>
      <c r="BZ38" s="657"/>
      <c r="CA38" s="657"/>
      <c r="CB38" s="693"/>
      <c r="CD38" s="653" t="s">
        <v>326</v>
      </c>
      <c r="CE38" s="654"/>
      <c r="CF38" s="654"/>
      <c r="CG38" s="654"/>
      <c r="CH38" s="654"/>
      <c r="CI38" s="654"/>
      <c r="CJ38" s="654"/>
      <c r="CK38" s="654"/>
      <c r="CL38" s="654"/>
      <c r="CM38" s="654"/>
      <c r="CN38" s="654"/>
      <c r="CO38" s="654"/>
      <c r="CP38" s="654"/>
      <c r="CQ38" s="655"/>
      <c r="CR38" s="656">
        <v>311260</v>
      </c>
      <c r="CS38" s="657"/>
      <c r="CT38" s="657"/>
      <c r="CU38" s="657"/>
      <c r="CV38" s="657"/>
      <c r="CW38" s="657"/>
      <c r="CX38" s="657"/>
      <c r="CY38" s="658"/>
      <c r="CZ38" s="659">
        <v>3</v>
      </c>
      <c r="DA38" s="671"/>
      <c r="DB38" s="671"/>
      <c r="DC38" s="672"/>
      <c r="DD38" s="662">
        <v>251598</v>
      </c>
      <c r="DE38" s="657"/>
      <c r="DF38" s="657"/>
      <c r="DG38" s="657"/>
      <c r="DH38" s="657"/>
      <c r="DI38" s="657"/>
      <c r="DJ38" s="657"/>
      <c r="DK38" s="658"/>
      <c r="DL38" s="662">
        <v>247714</v>
      </c>
      <c r="DM38" s="657"/>
      <c r="DN38" s="657"/>
      <c r="DO38" s="657"/>
      <c r="DP38" s="657"/>
      <c r="DQ38" s="657"/>
      <c r="DR38" s="657"/>
      <c r="DS38" s="657"/>
      <c r="DT38" s="657"/>
      <c r="DU38" s="657"/>
      <c r="DV38" s="658"/>
      <c r="DW38" s="659">
        <v>5</v>
      </c>
      <c r="DX38" s="671"/>
      <c r="DY38" s="671"/>
      <c r="DZ38" s="671"/>
      <c r="EA38" s="671"/>
      <c r="EB38" s="671"/>
      <c r="EC38" s="683"/>
    </row>
    <row r="39" spans="2:133" ht="11.25" customHeight="1" x14ac:dyDescent="0.25">
      <c r="B39" s="653" t="s">
        <v>327</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328</v>
      </c>
      <c r="AR39" s="690"/>
      <c r="AS39" s="690"/>
      <c r="AT39" s="690"/>
      <c r="AU39" s="690"/>
      <c r="AV39" s="690"/>
      <c r="AW39" s="690"/>
      <c r="AX39" s="690"/>
      <c r="AY39" s="691"/>
      <c r="AZ39" s="656" t="s">
        <v>122</v>
      </c>
      <c r="BA39" s="657"/>
      <c r="BB39" s="657"/>
      <c r="BC39" s="657"/>
      <c r="BD39" s="669"/>
      <c r="BE39" s="669"/>
      <c r="BF39" s="692"/>
      <c r="BG39" s="653" t="s">
        <v>329</v>
      </c>
      <c r="BH39" s="654"/>
      <c r="BI39" s="654"/>
      <c r="BJ39" s="654"/>
      <c r="BK39" s="654"/>
      <c r="BL39" s="654"/>
      <c r="BM39" s="654"/>
      <c r="BN39" s="654"/>
      <c r="BO39" s="654"/>
      <c r="BP39" s="654"/>
      <c r="BQ39" s="654"/>
      <c r="BR39" s="654"/>
      <c r="BS39" s="654"/>
      <c r="BT39" s="654"/>
      <c r="BU39" s="655"/>
      <c r="BV39" s="656">
        <v>1315</v>
      </c>
      <c r="BW39" s="657"/>
      <c r="BX39" s="657"/>
      <c r="BY39" s="657"/>
      <c r="BZ39" s="657"/>
      <c r="CA39" s="657"/>
      <c r="CB39" s="693"/>
      <c r="CD39" s="653" t="s">
        <v>330</v>
      </c>
      <c r="CE39" s="654"/>
      <c r="CF39" s="654"/>
      <c r="CG39" s="654"/>
      <c r="CH39" s="654"/>
      <c r="CI39" s="654"/>
      <c r="CJ39" s="654"/>
      <c r="CK39" s="654"/>
      <c r="CL39" s="654"/>
      <c r="CM39" s="654"/>
      <c r="CN39" s="654"/>
      <c r="CO39" s="654"/>
      <c r="CP39" s="654"/>
      <c r="CQ39" s="655"/>
      <c r="CR39" s="656">
        <v>1713513</v>
      </c>
      <c r="CS39" s="669"/>
      <c r="CT39" s="669"/>
      <c r="CU39" s="669"/>
      <c r="CV39" s="669"/>
      <c r="CW39" s="669"/>
      <c r="CX39" s="669"/>
      <c r="CY39" s="670"/>
      <c r="CZ39" s="659">
        <v>16.3</v>
      </c>
      <c r="DA39" s="671"/>
      <c r="DB39" s="671"/>
      <c r="DC39" s="672"/>
      <c r="DD39" s="662">
        <v>1116253</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5">
      <c r="B40" s="653" t="s">
        <v>331</v>
      </c>
      <c r="C40" s="654"/>
      <c r="D40" s="654"/>
      <c r="E40" s="654"/>
      <c r="F40" s="654"/>
      <c r="G40" s="654"/>
      <c r="H40" s="654"/>
      <c r="I40" s="654"/>
      <c r="J40" s="654"/>
      <c r="K40" s="654"/>
      <c r="L40" s="654"/>
      <c r="M40" s="654"/>
      <c r="N40" s="654"/>
      <c r="O40" s="654"/>
      <c r="P40" s="654"/>
      <c r="Q40" s="655"/>
      <c r="R40" s="656" t="s">
        <v>122</v>
      </c>
      <c r="S40" s="657"/>
      <c r="T40" s="657"/>
      <c r="U40" s="657"/>
      <c r="V40" s="657"/>
      <c r="W40" s="657"/>
      <c r="X40" s="657"/>
      <c r="Y40" s="658"/>
      <c r="Z40" s="694" t="s">
        <v>122</v>
      </c>
      <c r="AA40" s="694"/>
      <c r="AB40" s="694"/>
      <c r="AC40" s="694"/>
      <c r="AD40" s="695" t="s">
        <v>122</v>
      </c>
      <c r="AE40" s="695"/>
      <c r="AF40" s="695"/>
      <c r="AG40" s="695"/>
      <c r="AH40" s="695"/>
      <c r="AI40" s="695"/>
      <c r="AJ40" s="695"/>
      <c r="AK40" s="695"/>
      <c r="AL40" s="659" t="s">
        <v>122</v>
      </c>
      <c r="AM40" s="660"/>
      <c r="AN40" s="660"/>
      <c r="AO40" s="696"/>
      <c r="AQ40" s="689" t="s">
        <v>332</v>
      </c>
      <c r="AR40" s="690"/>
      <c r="AS40" s="690"/>
      <c r="AT40" s="690"/>
      <c r="AU40" s="690"/>
      <c r="AV40" s="690"/>
      <c r="AW40" s="690"/>
      <c r="AX40" s="690"/>
      <c r="AY40" s="691"/>
      <c r="AZ40" s="656" t="s">
        <v>122</v>
      </c>
      <c r="BA40" s="657"/>
      <c r="BB40" s="657"/>
      <c r="BC40" s="657"/>
      <c r="BD40" s="669"/>
      <c r="BE40" s="669"/>
      <c r="BF40" s="692"/>
      <c r="BG40" s="697" t="s">
        <v>333</v>
      </c>
      <c r="BH40" s="698"/>
      <c r="BI40" s="698"/>
      <c r="BJ40" s="698"/>
      <c r="BK40" s="698"/>
      <c r="BL40" s="205"/>
      <c r="BM40" s="654" t="s">
        <v>334</v>
      </c>
      <c r="BN40" s="654"/>
      <c r="BO40" s="654"/>
      <c r="BP40" s="654"/>
      <c r="BQ40" s="654"/>
      <c r="BR40" s="654"/>
      <c r="BS40" s="654"/>
      <c r="BT40" s="654"/>
      <c r="BU40" s="655"/>
      <c r="BV40" s="656">
        <v>133</v>
      </c>
      <c r="BW40" s="657"/>
      <c r="BX40" s="657"/>
      <c r="BY40" s="657"/>
      <c r="BZ40" s="657"/>
      <c r="CA40" s="657"/>
      <c r="CB40" s="693"/>
      <c r="CD40" s="653" t="s">
        <v>335</v>
      </c>
      <c r="CE40" s="654"/>
      <c r="CF40" s="654"/>
      <c r="CG40" s="654"/>
      <c r="CH40" s="654"/>
      <c r="CI40" s="654"/>
      <c r="CJ40" s="654"/>
      <c r="CK40" s="654"/>
      <c r="CL40" s="654"/>
      <c r="CM40" s="654"/>
      <c r="CN40" s="654"/>
      <c r="CO40" s="654"/>
      <c r="CP40" s="654"/>
      <c r="CQ40" s="655"/>
      <c r="CR40" s="656">
        <v>133022</v>
      </c>
      <c r="CS40" s="657"/>
      <c r="CT40" s="657"/>
      <c r="CU40" s="657"/>
      <c r="CV40" s="657"/>
      <c r="CW40" s="657"/>
      <c r="CX40" s="657"/>
      <c r="CY40" s="658"/>
      <c r="CZ40" s="659">
        <v>1.3</v>
      </c>
      <c r="DA40" s="671"/>
      <c r="DB40" s="671"/>
      <c r="DC40" s="672"/>
      <c r="DD40" s="662">
        <v>22</v>
      </c>
      <c r="DE40" s="657"/>
      <c r="DF40" s="657"/>
      <c r="DG40" s="657"/>
      <c r="DH40" s="657"/>
      <c r="DI40" s="657"/>
      <c r="DJ40" s="657"/>
      <c r="DK40" s="658"/>
      <c r="DL40" s="662">
        <v>22</v>
      </c>
      <c r="DM40" s="657"/>
      <c r="DN40" s="657"/>
      <c r="DO40" s="657"/>
      <c r="DP40" s="657"/>
      <c r="DQ40" s="657"/>
      <c r="DR40" s="657"/>
      <c r="DS40" s="657"/>
      <c r="DT40" s="657"/>
      <c r="DU40" s="657"/>
      <c r="DV40" s="658"/>
      <c r="DW40" s="659">
        <v>0</v>
      </c>
      <c r="DX40" s="671"/>
      <c r="DY40" s="671"/>
      <c r="DZ40" s="671"/>
      <c r="EA40" s="671"/>
      <c r="EB40" s="671"/>
      <c r="EC40" s="683"/>
    </row>
    <row r="41" spans="2:133" ht="11.25" customHeight="1" x14ac:dyDescent="0.25">
      <c r="B41" s="637" t="s">
        <v>336</v>
      </c>
      <c r="C41" s="638"/>
      <c r="D41" s="638"/>
      <c r="E41" s="638"/>
      <c r="F41" s="638"/>
      <c r="G41" s="638"/>
      <c r="H41" s="638"/>
      <c r="I41" s="638"/>
      <c r="J41" s="638"/>
      <c r="K41" s="638"/>
      <c r="L41" s="638"/>
      <c r="M41" s="638"/>
      <c r="N41" s="638"/>
      <c r="O41" s="638"/>
      <c r="P41" s="638"/>
      <c r="Q41" s="639"/>
      <c r="R41" s="640">
        <v>11539046</v>
      </c>
      <c r="S41" s="681"/>
      <c r="T41" s="681"/>
      <c r="U41" s="681"/>
      <c r="V41" s="681"/>
      <c r="W41" s="681"/>
      <c r="X41" s="681"/>
      <c r="Y41" s="684"/>
      <c r="Z41" s="685">
        <v>100</v>
      </c>
      <c r="AA41" s="685"/>
      <c r="AB41" s="685"/>
      <c r="AC41" s="685"/>
      <c r="AD41" s="686">
        <v>4974160</v>
      </c>
      <c r="AE41" s="686"/>
      <c r="AF41" s="686"/>
      <c r="AG41" s="686"/>
      <c r="AH41" s="686"/>
      <c r="AI41" s="686"/>
      <c r="AJ41" s="686"/>
      <c r="AK41" s="686"/>
      <c r="AL41" s="643">
        <v>100</v>
      </c>
      <c r="AM41" s="687"/>
      <c r="AN41" s="687"/>
      <c r="AO41" s="688"/>
      <c r="AQ41" s="689" t="s">
        <v>337</v>
      </c>
      <c r="AR41" s="690"/>
      <c r="AS41" s="690"/>
      <c r="AT41" s="690"/>
      <c r="AU41" s="690"/>
      <c r="AV41" s="690"/>
      <c r="AW41" s="690"/>
      <c r="AX41" s="690"/>
      <c r="AY41" s="691"/>
      <c r="AZ41" s="656">
        <v>68445</v>
      </c>
      <c r="BA41" s="657"/>
      <c r="BB41" s="657"/>
      <c r="BC41" s="657"/>
      <c r="BD41" s="669"/>
      <c r="BE41" s="669"/>
      <c r="BF41" s="692"/>
      <c r="BG41" s="697"/>
      <c r="BH41" s="698"/>
      <c r="BI41" s="698"/>
      <c r="BJ41" s="698"/>
      <c r="BK41" s="698"/>
      <c r="BL41" s="205"/>
      <c r="BM41" s="654" t="s">
        <v>338</v>
      </c>
      <c r="BN41" s="654"/>
      <c r="BO41" s="654"/>
      <c r="BP41" s="654"/>
      <c r="BQ41" s="654"/>
      <c r="BR41" s="654"/>
      <c r="BS41" s="654"/>
      <c r="BT41" s="654"/>
      <c r="BU41" s="655"/>
      <c r="BV41" s="656" t="s">
        <v>122</v>
      </c>
      <c r="BW41" s="657"/>
      <c r="BX41" s="657"/>
      <c r="BY41" s="657"/>
      <c r="BZ41" s="657"/>
      <c r="CA41" s="657"/>
      <c r="CB41" s="693"/>
      <c r="CD41" s="653" t="s">
        <v>339</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5">
      <c r="AQ42" s="701" t="s">
        <v>340</v>
      </c>
      <c r="AR42" s="702"/>
      <c r="AS42" s="702"/>
      <c r="AT42" s="702"/>
      <c r="AU42" s="702"/>
      <c r="AV42" s="702"/>
      <c r="AW42" s="702"/>
      <c r="AX42" s="702"/>
      <c r="AY42" s="703"/>
      <c r="AZ42" s="640">
        <v>242815</v>
      </c>
      <c r="BA42" s="681"/>
      <c r="BB42" s="681"/>
      <c r="BC42" s="681"/>
      <c r="BD42" s="641"/>
      <c r="BE42" s="641"/>
      <c r="BF42" s="704"/>
      <c r="BG42" s="699"/>
      <c r="BH42" s="700"/>
      <c r="BI42" s="700"/>
      <c r="BJ42" s="700"/>
      <c r="BK42" s="700"/>
      <c r="BL42" s="206"/>
      <c r="BM42" s="638" t="s">
        <v>341</v>
      </c>
      <c r="BN42" s="638"/>
      <c r="BO42" s="638"/>
      <c r="BP42" s="638"/>
      <c r="BQ42" s="638"/>
      <c r="BR42" s="638"/>
      <c r="BS42" s="638"/>
      <c r="BT42" s="638"/>
      <c r="BU42" s="639"/>
      <c r="BV42" s="640">
        <v>408</v>
      </c>
      <c r="BW42" s="681"/>
      <c r="BX42" s="681"/>
      <c r="BY42" s="681"/>
      <c r="BZ42" s="681"/>
      <c r="CA42" s="681"/>
      <c r="CB42" s="682"/>
      <c r="CD42" s="653" t="s">
        <v>342</v>
      </c>
      <c r="CE42" s="654"/>
      <c r="CF42" s="654"/>
      <c r="CG42" s="654"/>
      <c r="CH42" s="654"/>
      <c r="CI42" s="654"/>
      <c r="CJ42" s="654"/>
      <c r="CK42" s="654"/>
      <c r="CL42" s="654"/>
      <c r="CM42" s="654"/>
      <c r="CN42" s="654"/>
      <c r="CO42" s="654"/>
      <c r="CP42" s="654"/>
      <c r="CQ42" s="655"/>
      <c r="CR42" s="656">
        <v>1143286</v>
      </c>
      <c r="CS42" s="669"/>
      <c r="CT42" s="669"/>
      <c r="CU42" s="669"/>
      <c r="CV42" s="669"/>
      <c r="CW42" s="669"/>
      <c r="CX42" s="669"/>
      <c r="CY42" s="670"/>
      <c r="CZ42" s="659">
        <v>10.9</v>
      </c>
      <c r="DA42" s="671"/>
      <c r="DB42" s="671"/>
      <c r="DC42" s="672"/>
      <c r="DD42" s="662">
        <v>600058</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5">
      <c r="B43" s="196" t="s">
        <v>343</v>
      </c>
      <c r="CD43" s="653" t="s">
        <v>344</v>
      </c>
      <c r="CE43" s="654"/>
      <c r="CF43" s="654"/>
      <c r="CG43" s="654"/>
      <c r="CH43" s="654"/>
      <c r="CI43" s="654"/>
      <c r="CJ43" s="654"/>
      <c r="CK43" s="654"/>
      <c r="CL43" s="654"/>
      <c r="CM43" s="654"/>
      <c r="CN43" s="654"/>
      <c r="CO43" s="654"/>
      <c r="CP43" s="654"/>
      <c r="CQ43" s="655"/>
      <c r="CR43" s="656">
        <v>32904</v>
      </c>
      <c r="CS43" s="669"/>
      <c r="CT43" s="669"/>
      <c r="CU43" s="669"/>
      <c r="CV43" s="669"/>
      <c r="CW43" s="669"/>
      <c r="CX43" s="669"/>
      <c r="CY43" s="670"/>
      <c r="CZ43" s="659">
        <v>0.3</v>
      </c>
      <c r="DA43" s="671"/>
      <c r="DB43" s="671"/>
      <c r="DC43" s="672"/>
      <c r="DD43" s="662">
        <v>32904</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5">
      <c r="B44" s="673" t="s">
        <v>345</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293</v>
      </c>
      <c r="CE44" s="676"/>
      <c r="CF44" s="653" t="s">
        <v>346</v>
      </c>
      <c r="CG44" s="654"/>
      <c r="CH44" s="654"/>
      <c r="CI44" s="654"/>
      <c r="CJ44" s="654"/>
      <c r="CK44" s="654"/>
      <c r="CL44" s="654"/>
      <c r="CM44" s="654"/>
      <c r="CN44" s="654"/>
      <c r="CO44" s="654"/>
      <c r="CP44" s="654"/>
      <c r="CQ44" s="655"/>
      <c r="CR44" s="656">
        <v>1003085</v>
      </c>
      <c r="CS44" s="657"/>
      <c r="CT44" s="657"/>
      <c r="CU44" s="657"/>
      <c r="CV44" s="657"/>
      <c r="CW44" s="657"/>
      <c r="CX44" s="657"/>
      <c r="CY44" s="658"/>
      <c r="CZ44" s="659">
        <v>9.5</v>
      </c>
      <c r="DA44" s="660"/>
      <c r="DB44" s="660"/>
      <c r="DC44" s="661"/>
      <c r="DD44" s="662">
        <v>557120</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5">
      <c r="B45" s="673" t="s">
        <v>347</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348</v>
      </c>
      <c r="CG45" s="654"/>
      <c r="CH45" s="654"/>
      <c r="CI45" s="654"/>
      <c r="CJ45" s="654"/>
      <c r="CK45" s="654"/>
      <c r="CL45" s="654"/>
      <c r="CM45" s="654"/>
      <c r="CN45" s="654"/>
      <c r="CO45" s="654"/>
      <c r="CP45" s="654"/>
      <c r="CQ45" s="655"/>
      <c r="CR45" s="656">
        <v>166599</v>
      </c>
      <c r="CS45" s="669"/>
      <c r="CT45" s="669"/>
      <c r="CU45" s="669"/>
      <c r="CV45" s="669"/>
      <c r="CW45" s="669"/>
      <c r="CX45" s="669"/>
      <c r="CY45" s="670"/>
      <c r="CZ45" s="659">
        <v>1.6</v>
      </c>
      <c r="DA45" s="671"/>
      <c r="DB45" s="671"/>
      <c r="DC45" s="672"/>
      <c r="DD45" s="662">
        <v>123189</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5">
      <c r="B46" s="207"/>
      <c r="CD46" s="677"/>
      <c r="CE46" s="678"/>
      <c r="CF46" s="653" t="s">
        <v>349</v>
      </c>
      <c r="CG46" s="654"/>
      <c r="CH46" s="654"/>
      <c r="CI46" s="654"/>
      <c r="CJ46" s="654"/>
      <c r="CK46" s="654"/>
      <c r="CL46" s="654"/>
      <c r="CM46" s="654"/>
      <c r="CN46" s="654"/>
      <c r="CO46" s="654"/>
      <c r="CP46" s="654"/>
      <c r="CQ46" s="655"/>
      <c r="CR46" s="656">
        <v>836486</v>
      </c>
      <c r="CS46" s="657"/>
      <c r="CT46" s="657"/>
      <c r="CU46" s="657"/>
      <c r="CV46" s="657"/>
      <c r="CW46" s="657"/>
      <c r="CX46" s="657"/>
      <c r="CY46" s="658"/>
      <c r="CZ46" s="659">
        <v>8</v>
      </c>
      <c r="DA46" s="660"/>
      <c r="DB46" s="660"/>
      <c r="DC46" s="661"/>
      <c r="DD46" s="662">
        <v>433931</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5">
      <c r="B47" s="207"/>
      <c r="CD47" s="677"/>
      <c r="CE47" s="678"/>
      <c r="CF47" s="653" t="s">
        <v>350</v>
      </c>
      <c r="CG47" s="654"/>
      <c r="CH47" s="654"/>
      <c r="CI47" s="654"/>
      <c r="CJ47" s="654"/>
      <c r="CK47" s="654"/>
      <c r="CL47" s="654"/>
      <c r="CM47" s="654"/>
      <c r="CN47" s="654"/>
      <c r="CO47" s="654"/>
      <c r="CP47" s="654"/>
      <c r="CQ47" s="655"/>
      <c r="CR47" s="656">
        <v>140201</v>
      </c>
      <c r="CS47" s="669"/>
      <c r="CT47" s="669"/>
      <c r="CU47" s="669"/>
      <c r="CV47" s="669"/>
      <c r="CW47" s="669"/>
      <c r="CX47" s="669"/>
      <c r="CY47" s="670"/>
      <c r="CZ47" s="659">
        <v>1.3</v>
      </c>
      <c r="DA47" s="671"/>
      <c r="DB47" s="671"/>
      <c r="DC47" s="672"/>
      <c r="DD47" s="662">
        <v>42938</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5" x14ac:dyDescent="0.25">
      <c r="B48" s="207"/>
      <c r="CD48" s="679"/>
      <c r="CE48" s="680"/>
      <c r="CF48" s="653" t="s">
        <v>351</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5">
      <c r="B49" s="207"/>
      <c r="CD49" s="637" t="s">
        <v>352</v>
      </c>
      <c r="CE49" s="638"/>
      <c r="CF49" s="638"/>
      <c r="CG49" s="638"/>
      <c r="CH49" s="638"/>
      <c r="CI49" s="638"/>
      <c r="CJ49" s="638"/>
      <c r="CK49" s="638"/>
      <c r="CL49" s="638"/>
      <c r="CM49" s="638"/>
      <c r="CN49" s="638"/>
      <c r="CO49" s="638"/>
      <c r="CP49" s="638"/>
      <c r="CQ49" s="639"/>
      <c r="CR49" s="640">
        <v>10507429</v>
      </c>
      <c r="CS49" s="641"/>
      <c r="CT49" s="641"/>
      <c r="CU49" s="641"/>
      <c r="CV49" s="641"/>
      <c r="CW49" s="641"/>
      <c r="CX49" s="641"/>
      <c r="CY49" s="642"/>
      <c r="CZ49" s="643">
        <v>100</v>
      </c>
      <c r="DA49" s="644"/>
      <c r="DB49" s="644"/>
      <c r="DC49" s="645"/>
      <c r="DD49" s="646">
        <v>6874549</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eFfPYuRKOzFiU5v2XZA/QLwM5nWRUUZv8YNTLXJviLwvHOKC4ng+WmHoDkedNiWb+UfR6JC65Qic2u59NDcfg==" saltValue="a7ipkzuOqVE9GV2g6RlQK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L16" sqref="L16:Q16"/>
    </sheetView>
  </sheetViews>
  <sheetFormatPr defaultColWidth="0" defaultRowHeight="12.75" zeroHeight="1" x14ac:dyDescent="0.25"/>
  <cols>
    <col min="1" max="130" width="2.73046875" style="213" customWidth="1"/>
    <col min="131" max="131" width="1.59765625" style="213" customWidth="1"/>
    <col min="132" max="16384" width="9" style="213" hidden="1"/>
  </cols>
  <sheetData>
    <row r="1" spans="1:131" ht="11.25" customHeight="1" thickBot="1" x14ac:dyDescent="0.3">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3">
      <c r="A2" s="1125" t="s">
        <v>353</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354</v>
      </c>
      <c r="DK2" s="1127"/>
      <c r="DL2" s="1127"/>
      <c r="DM2" s="1127"/>
      <c r="DN2" s="1127"/>
      <c r="DO2" s="1128"/>
      <c r="DP2" s="210"/>
      <c r="DQ2" s="1126" t="s">
        <v>355</v>
      </c>
      <c r="DR2" s="1127"/>
      <c r="DS2" s="1127"/>
      <c r="DT2" s="1127"/>
      <c r="DU2" s="1127"/>
      <c r="DV2" s="1127"/>
      <c r="DW2" s="1127"/>
      <c r="DX2" s="1127"/>
      <c r="DY2" s="1127"/>
      <c r="DZ2" s="1128"/>
      <c r="EA2" s="212"/>
    </row>
    <row r="3" spans="1:131" ht="11.25" customHeight="1" x14ac:dyDescent="0.2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3">
      <c r="A4" s="1094" t="s">
        <v>356</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357</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5">
      <c r="A5" s="1030" t="s">
        <v>358</v>
      </c>
      <c r="B5" s="1031"/>
      <c r="C5" s="1031"/>
      <c r="D5" s="1031"/>
      <c r="E5" s="1031"/>
      <c r="F5" s="1031"/>
      <c r="G5" s="1031"/>
      <c r="H5" s="1031"/>
      <c r="I5" s="1031"/>
      <c r="J5" s="1031"/>
      <c r="K5" s="1031"/>
      <c r="L5" s="1031"/>
      <c r="M5" s="1031"/>
      <c r="N5" s="1031"/>
      <c r="O5" s="1031"/>
      <c r="P5" s="1032"/>
      <c r="Q5" s="1036" t="s">
        <v>359</v>
      </c>
      <c r="R5" s="1037"/>
      <c r="S5" s="1037"/>
      <c r="T5" s="1037"/>
      <c r="U5" s="1038"/>
      <c r="V5" s="1036" t="s">
        <v>360</v>
      </c>
      <c r="W5" s="1037"/>
      <c r="X5" s="1037"/>
      <c r="Y5" s="1037"/>
      <c r="Z5" s="1038"/>
      <c r="AA5" s="1036" t="s">
        <v>361</v>
      </c>
      <c r="AB5" s="1037"/>
      <c r="AC5" s="1037"/>
      <c r="AD5" s="1037"/>
      <c r="AE5" s="1037"/>
      <c r="AF5" s="1129" t="s">
        <v>362</v>
      </c>
      <c r="AG5" s="1037"/>
      <c r="AH5" s="1037"/>
      <c r="AI5" s="1037"/>
      <c r="AJ5" s="1050"/>
      <c r="AK5" s="1037" t="s">
        <v>363</v>
      </c>
      <c r="AL5" s="1037"/>
      <c r="AM5" s="1037"/>
      <c r="AN5" s="1037"/>
      <c r="AO5" s="1038"/>
      <c r="AP5" s="1036" t="s">
        <v>364</v>
      </c>
      <c r="AQ5" s="1037"/>
      <c r="AR5" s="1037"/>
      <c r="AS5" s="1037"/>
      <c r="AT5" s="1038"/>
      <c r="AU5" s="1036" t="s">
        <v>365</v>
      </c>
      <c r="AV5" s="1037"/>
      <c r="AW5" s="1037"/>
      <c r="AX5" s="1037"/>
      <c r="AY5" s="1050"/>
      <c r="AZ5" s="214"/>
      <c r="BA5" s="214"/>
      <c r="BB5" s="214"/>
      <c r="BC5" s="214"/>
      <c r="BD5" s="214"/>
      <c r="BE5" s="215"/>
      <c r="BF5" s="215"/>
      <c r="BG5" s="215"/>
      <c r="BH5" s="215"/>
      <c r="BI5" s="215"/>
      <c r="BJ5" s="215"/>
      <c r="BK5" s="215"/>
      <c r="BL5" s="215"/>
      <c r="BM5" s="215"/>
      <c r="BN5" s="215"/>
      <c r="BO5" s="215"/>
      <c r="BP5" s="215"/>
      <c r="BQ5" s="1030" t="s">
        <v>366</v>
      </c>
      <c r="BR5" s="1031"/>
      <c r="BS5" s="1031"/>
      <c r="BT5" s="1031"/>
      <c r="BU5" s="1031"/>
      <c r="BV5" s="1031"/>
      <c r="BW5" s="1031"/>
      <c r="BX5" s="1031"/>
      <c r="BY5" s="1031"/>
      <c r="BZ5" s="1031"/>
      <c r="CA5" s="1031"/>
      <c r="CB5" s="1031"/>
      <c r="CC5" s="1031"/>
      <c r="CD5" s="1031"/>
      <c r="CE5" s="1031"/>
      <c r="CF5" s="1031"/>
      <c r="CG5" s="1032"/>
      <c r="CH5" s="1036" t="s">
        <v>367</v>
      </c>
      <c r="CI5" s="1037"/>
      <c r="CJ5" s="1037"/>
      <c r="CK5" s="1037"/>
      <c r="CL5" s="1038"/>
      <c r="CM5" s="1036" t="s">
        <v>368</v>
      </c>
      <c r="CN5" s="1037"/>
      <c r="CO5" s="1037"/>
      <c r="CP5" s="1037"/>
      <c r="CQ5" s="1038"/>
      <c r="CR5" s="1036" t="s">
        <v>369</v>
      </c>
      <c r="CS5" s="1037"/>
      <c r="CT5" s="1037"/>
      <c r="CU5" s="1037"/>
      <c r="CV5" s="1038"/>
      <c r="CW5" s="1036" t="s">
        <v>370</v>
      </c>
      <c r="CX5" s="1037"/>
      <c r="CY5" s="1037"/>
      <c r="CZ5" s="1037"/>
      <c r="DA5" s="1038"/>
      <c r="DB5" s="1036" t="s">
        <v>371</v>
      </c>
      <c r="DC5" s="1037"/>
      <c r="DD5" s="1037"/>
      <c r="DE5" s="1037"/>
      <c r="DF5" s="1038"/>
      <c r="DG5" s="1119" t="s">
        <v>372</v>
      </c>
      <c r="DH5" s="1120"/>
      <c r="DI5" s="1120"/>
      <c r="DJ5" s="1120"/>
      <c r="DK5" s="1121"/>
      <c r="DL5" s="1119" t="s">
        <v>373</v>
      </c>
      <c r="DM5" s="1120"/>
      <c r="DN5" s="1120"/>
      <c r="DO5" s="1120"/>
      <c r="DP5" s="1121"/>
      <c r="DQ5" s="1036" t="s">
        <v>374</v>
      </c>
      <c r="DR5" s="1037"/>
      <c r="DS5" s="1037"/>
      <c r="DT5" s="1037"/>
      <c r="DU5" s="1038"/>
      <c r="DV5" s="1036" t="s">
        <v>365</v>
      </c>
      <c r="DW5" s="1037"/>
      <c r="DX5" s="1037"/>
      <c r="DY5" s="1037"/>
      <c r="DZ5" s="1050"/>
      <c r="EA5" s="216"/>
    </row>
    <row r="6" spans="1:131" s="217" customFormat="1" ht="26.25" customHeight="1" thickBot="1" x14ac:dyDescent="0.3">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5">
      <c r="A7" s="218">
        <v>1</v>
      </c>
      <c r="B7" s="1082" t="s">
        <v>375</v>
      </c>
      <c r="C7" s="1083"/>
      <c r="D7" s="1083"/>
      <c r="E7" s="1083"/>
      <c r="F7" s="1083"/>
      <c r="G7" s="1083"/>
      <c r="H7" s="1083"/>
      <c r="I7" s="1083"/>
      <c r="J7" s="1083"/>
      <c r="K7" s="1083"/>
      <c r="L7" s="1083"/>
      <c r="M7" s="1083"/>
      <c r="N7" s="1083"/>
      <c r="O7" s="1083"/>
      <c r="P7" s="1084"/>
      <c r="Q7" s="1137">
        <v>11539</v>
      </c>
      <c r="R7" s="1138"/>
      <c r="S7" s="1138"/>
      <c r="T7" s="1138"/>
      <c r="U7" s="1138"/>
      <c r="V7" s="1138">
        <v>10507</v>
      </c>
      <c r="W7" s="1138"/>
      <c r="X7" s="1138"/>
      <c r="Y7" s="1138"/>
      <c r="Z7" s="1138"/>
      <c r="AA7" s="1138">
        <v>1032</v>
      </c>
      <c r="AB7" s="1138"/>
      <c r="AC7" s="1138"/>
      <c r="AD7" s="1138"/>
      <c r="AE7" s="1139"/>
      <c r="AF7" s="1140">
        <v>631</v>
      </c>
      <c r="AG7" s="1141"/>
      <c r="AH7" s="1141"/>
      <c r="AI7" s="1141"/>
      <c r="AJ7" s="1142"/>
      <c r="AK7" s="1143">
        <v>1316</v>
      </c>
      <c r="AL7" s="1144"/>
      <c r="AM7" s="1144"/>
      <c r="AN7" s="1144"/>
      <c r="AO7" s="1144"/>
      <c r="AP7" s="1144" t="s">
        <v>548</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t="s">
        <v>553</v>
      </c>
      <c r="BT7" s="1135"/>
      <c r="BU7" s="1135"/>
      <c r="BV7" s="1135"/>
      <c r="BW7" s="1135"/>
      <c r="BX7" s="1135"/>
      <c r="BY7" s="1135"/>
      <c r="BZ7" s="1135"/>
      <c r="CA7" s="1135"/>
      <c r="CB7" s="1135"/>
      <c r="CC7" s="1135"/>
      <c r="CD7" s="1135"/>
      <c r="CE7" s="1135"/>
      <c r="CF7" s="1135"/>
      <c r="CG7" s="1147"/>
      <c r="CH7" s="1131">
        <v>11</v>
      </c>
      <c r="CI7" s="1132"/>
      <c r="CJ7" s="1132"/>
      <c r="CK7" s="1132"/>
      <c r="CL7" s="1133"/>
      <c r="CM7" s="1131">
        <v>48</v>
      </c>
      <c r="CN7" s="1132"/>
      <c r="CO7" s="1132"/>
      <c r="CP7" s="1132"/>
      <c r="CQ7" s="1133"/>
      <c r="CR7" s="1131">
        <v>20</v>
      </c>
      <c r="CS7" s="1132"/>
      <c r="CT7" s="1132"/>
      <c r="CU7" s="1132"/>
      <c r="CV7" s="1133"/>
      <c r="CW7" s="1131" t="s">
        <v>548</v>
      </c>
      <c r="CX7" s="1132"/>
      <c r="CY7" s="1132"/>
      <c r="CZ7" s="1132"/>
      <c r="DA7" s="1133"/>
      <c r="DB7" s="1131" t="s">
        <v>548</v>
      </c>
      <c r="DC7" s="1132"/>
      <c r="DD7" s="1132"/>
      <c r="DE7" s="1132"/>
      <c r="DF7" s="1133"/>
      <c r="DG7" s="1131" t="s">
        <v>548</v>
      </c>
      <c r="DH7" s="1132"/>
      <c r="DI7" s="1132"/>
      <c r="DJ7" s="1132"/>
      <c r="DK7" s="1133"/>
      <c r="DL7" s="1131" t="s">
        <v>548</v>
      </c>
      <c r="DM7" s="1132"/>
      <c r="DN7" s="1132"/>
      <c r="DO7" s="1132"/>
      <c r="DP7" s="1133"/>
      <c r="DQ7" s="1131" t="s">
        <v>548</v>
      </c>
      <c r="DR7" s="1132"/>
      <c r="DS7" s="1132"/>
      <c r="DT7" s="1132"/>
      <c r="DU7" s="1133"/>
      <c r="DV7" s="1134"/>
      <c r="DW7" s="1135"/>
      <c r="DX7" s="1135"/>
      <c r="DY7" s="1135"/>
      <c r="DZ7" s="1136"/>
      <c r="EA7" s="216"/>
    </row>
    <row r="8" spans="1:131" s="217" customFormat="1" ht="26.25" customHeight="1" x14ac:dyDescent="0.25">
      <c r="A8" s="220">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c r="BT8" s="1028"/>
      <c r="BU8" s="1028"/>
      <c r="BV8" s="1028"/>
      <c r="BW8" s="1028"/>
      <c r="BX8" s="1028"/>
      <c r="BY8" s="1028"/>
      <c r="BZ8" s="1028"/>
      <c r="CA8" s="1028"/>
      <c r="CB8" s="1028"/>
      <c r="CC8" s="1028"/>
      <c r="CD8" s="1028"/>
      <c r="CE8" s="1028"/>
      <c r="CF8" s="1028"/>
      <c r="CG8" s="1049"/>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16"/>
    </row>
    <row r="9" spans="1:131" s="217" customFormat="1" ht="26.25" customHeight="1" x14ac:dyDescent="0.25">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25">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5">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5">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5">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5">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5">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5">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5">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5">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5">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5">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3">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5">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376</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3">
      <c r="A23" s="222" t="s">
        <v>377</v>
      </c>
      <c r="B23" s="972" t="s">
        <v>378</v>
      </c>
      <c r="C23" s="973"/>
      <c r="D23" s="973"/>
      <c r="E23" s="973"/>
      <c r="F23" s="973"/>
      <c r="G23" s="973"/>
      <c r="H23" s="973"/>
      <c r="I23" s="973"/>
      <c r="J23" s="973"/>
      <c r="K23" s="973"/>
      <c r="L23" s="973"/>
      <c r="M23" s="973"/>
      <c r="N23" s="973"/>
      <c r="O23" s="973"/>
      <c r="P23" s="983"/>
      <c r="Q23" s="1102">
        <f>SUM(Q7)</f>
        <v>11539</v>
      </c>
      <c r="R23" s="1096"/>
      <c r="S23" s="1096"/>
      <c r="T23" s="1096"/>
      <c r="U23" s="1096"/>
      <c r="V23" s="1096">
        <f>SUM(V7)</f>
        <v>10507</v>
      </c>
      <c r="W23" s="1096"/>
      <c r="X23" s="1096"/>
      <c r="Y23" s="1096"/>
      <c r="Z23" s="1096"/>
      <c r="AA23" s="1096">
        <f>SUM(AA7)</f>
        <v>1032</v>
      </c>
      <c r="AB23" s="1096"/>
      <c r="AC23" s="1096"/>
      <c r="AD23" s="1096"/>
      <c r="AE23" s="1103"/>
      <c r="AF23" s="1104">
        <v>631</v>
      </c>
      <c r="AG23" s="1096"/>
      <c r="AH23" s="1096"/>
      <c r="AI23" s="1096"/>
      <c r="AJ23" s="1105"/>
      <c r="AK23" s="1106"/>
      <c r="AL23" s="1107"/>
      <c r="AM23" s="1107"/>
      <c r="AN23" s="1107"/>
      <c r="AO23" s="1107"/>
      <c r="AP23" s="1096"/>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5">
      <c r="A24" s="1095" t="s">
        <v>379</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3">
      <c r="A25" s="1094" t="s">
        <v>380</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5">
      <c r="A26" s="1030" t="s">
        <v>358</v>
      </c>
      <c r="B26" s="1031"/>
      <c r="C26" s="1031"/>
      <c r="D26" s="1031"/>
      <c r="E26" s="1031"/>
      <c r="F26" s="1031"/>
      <c r="G26" s="1031"/>
      <c r="H26" s="1031"/>
      <c r="I26" s="1031"/>
      <c r="J26" s="1031"/>
      <c r="K26" s="1031"/>
      <c r="L26" s="1031"/>
      <c r="M26" s="1031"/>
      <c r="N26" s="1031"/>
      <c r="O26" s="1031"/>
      <c r="P26" s="1032"/>
      <c r="Q26" s="1036" t="s">
        <v>381</v>
      </c>
      <c r="R26" s="1037"/>
      <c r="S26" s="1037"/>
      <c r="T26" s="1037"/>
      <c r="U26" s="1038"/>
      <c r="V26" s="1036" t="s">
        <v>382</v>
      </c>
      <c r="W26" s="1037"/>
      <c r="X26" s="1037"/>
      <c r="Y26" s="1037"/>
      <c r="Z26" s="1038"/>
      <c r="AA26" s="1036" t="s">
        <v>383</v>
      </c>
      <c r="AB26" s="1037"/>
      <c r="AC26" s="1037"/>
      <c r="AD26" s="1037"/>
      <c r="AE26" s="1037"/>
      <c r="AF26" s="1090" t="s">
        <v>384</v>
      </c>
      <c r="AG26" s="1043"/>
      <c r="AH26" s="1043"/>
      <c r="AI26" s="1043"/>
      <c r="AJ26" s="1091"/>
      <c r="AK26" s="1037" t="s">
        <v>385</v>
      </c>
      <c r="AL26" s="1037"/>
      <c r="AM26" s="1037"/>
      <c r="AN26" s="1037"/>
      <c r="AO26" s="1038"/>
      <c r="AP26" s="1036" t="s">
        <v>386</v>
      </c>
      <c r="AQ26" s="1037"/>
      <c r="AR26" s="1037"/>
      <c r="AS26" s="1037"/>
      <c r="AT26" s="1038"/>
      <c r="AU26" s="1036" t="s">
        <v>387</v>
      </c>
      <c r="AV26" s="1037"/>
      <c r="AW26" s="1037"/>
      <c r="AX26" s="1037"/>
      <c r="AY26" s="1038"/>
      <c r="AZ26" s="1036" t="s">
        <v>388</v>
      </c>
      <c r="BA26" s="1037"/>
      <c r="BB26" s="1037"/>
      <c r="BC26" s="1037"/>
      <c r="BD26" s="1038"/>
      <c r="BE26" s="1036" t="s">
        <v>365</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3">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5">
      <c r="A28" s="224">
        <v>1</v>
      </c>
      <c r="B28" s="1082" t="s">
        <v>389</v>
      </c>
      <c r="C28" s="1083"/>
      <c r="D28" s="1083"/>
      <c r="E28" s="1083"/>
      <c r="F28" s="1083"/>
      <c r="G28" s="1083"/>
      <c r="H28" s="1083"/>
      <c r="I28" s="1083"/>
      <c r="J28" s="1083"/>
      <c r="K28" s="1083"/>
      <c r="L28" s="1083"/>
      <c r="M28" s="1083"/>
      <c r="N28" s="1083"/>
      <c r="O28" s="1083"/>
      <c r="P28" s="1084"/>
      <c r="Q28" s="1085">
        <v>938</v>
      </c>
      <c r="R28" s="1086"/>
      <c r="S28" s="1086"/>
      <c r="T28" s="1086"/>
      <c r="U28" s="1086"/>
      <c r="V28" s="1086">
        <v>918</v>
      </c>
      <c r="W28" s="1086"/>
      <c r="X28" s="1086"/>
      <c r="Y28" s="1086"/>
      <c r="Z28" s="1086"/>
      <c r="AA28" s="1086">
        <v>20</v>
      </c>
      <c r="AB28" s="1086"/>
      <c r="AC28" s="1086"/>
      <c r="AD28" s="1086"/>
      <c r="AE28" s="1087"/>
      <c r="AF28" s="1088">
        <v>20</v>
      </c>
      <c r="AG28" s="1086"/>
      <c r="AH28" s="1086"/>
      <c r="AI28" s="1086"/>
      <c r="AJ28" s="1089"/>
      <c r="AK28" s="1077">
        <v>69</v>
      </c>
      <c r="AL28" s="1078"/>
      <c r="AM28" s="1078"/>
      <c r="AN28" s="1078"/>
      <c r="AO28" s="1078"/>
      <c r="AP28" s="1078" t="s">
        <v>548</v>
      </c>
      <c r="AQ28" s="1078"/>
      <c r="AR28" s="1078"/>
      <c r="AS28" s="1078"/>
      <c r="AT28" s="1078"/>
      <c r="AU28" s="1078" t="s">
        <v>548</v>
      </c>
      <c r="AV28" s="1078"/>
      <c r="AW28" s="1078"/>
      <c r="AX28" s="1078"/>
      <c r="AY28" s="1078"/>
      <c r="AZ28" s="1079" t="s">
        <v>548</v>
      </c>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5">
      <c r="A29" s="224">
        <v>2</v>
      </c>
      <c r="B29" s="1065" t="s">
        <v>390</v>
      </c>
      <c r="C29" s="1066"/>
      <c r="D29" s="1066"/>
      <c r="E29" s="1066"/>
      <c r="F29" s="1066"/>
      <c r="G29" s="1066"/>
      <c r="H29" s="1066"/>
      <c r="I29" s="1066"/>
      <c r="J29" s="1066"/>
      <c r="K29" s="1066"/>
      <c r="L29" s="1066"/>
      <c r="M29" s="1066"/>
      <c r="N29" s="1066"/>
      <c r="O29" s="1066"/>
      <c r="P29" s="1067"/>
      <c r="Q29" s="1073">
        <v>753</v>
      </c>
      <c r="R29" s="1074"/>
      <c r="S29" s="1074"/>
      <c r="T29" s="1074"/>
      <c r="U29" s="1074"/>
      <c r="V29" s="1074">
        <v>725</v>
      </c>
      <c r="W29" s="1074"/>
      <c r="X29" s="1074"/>
      <c r="Y29" s="1074"/>
      <c r="Z29" s="1074"/>
      <c r="AA29" s="1074">
        <v>28</v>
      </c>
      <c r="AB29" s="1074"/>
      <c r="AC29" s="1074"/>
      <c r="AD29" s="1074"/>
      <c r="AE29" s="1075"/>
      <c r="AF29" s="1070">
        <v>28</v>
      </c>
      <c r="AG29" s="1071"/>
      <c r="AH29" s="1071"/>
      <c r="AI29" s="1071"/>
      <c r="AJ29" s="1072"/>
      <c r="AK29" s="1015">
        <v>130</v>
      </c>
      <c r="AL29" s="1006"/>
      <c r="AM29" s="1006"/>
      <c r="AN29" s="1006"/>
      <c r="AO29" s="1006"/>
      <c r="AP29" s="1006" t="s">
        <v>548</v>
      </c>
      <c r="AQ29" s="1006"/>
      <c r="AR29" s="1006"/>
      <c r="AS29" s="1006"/>
      <c r="AT29" s="1006"/>
      <c r="AU29" s="1006" t="s">
        <v>548</v>
      </c>
      <c r="AV29" s="1006"/>
      <c r="AW29" s="1006"/>
      <c r="AX29" s="1006"/>
      <c r="AY29" s="1006"/>
      <c r="AZ29" s="1076" t="s">
        <v>548</v>
      </c>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5">
      <c r="A30" s="224">
        <v>3</v>
      </c>
      <c r="B30" s="1065" t="s">
        <v>391</v>
      </c>
      <c r="C30" s="1066"/>
      <c r="D30" s="1066"/>
      <c r="E30" s="1066"/>
      <c r="F30" s="1066"/>
      <c r="G30" s="1066"/>
      <c r="H30" s="1066"/>
      <c r="I30" s="1066"/>
      <c r="J30" s="1066"/>
      <c r="K30" s="1066"/>
      <c r="L30" s="1066"/>
      <c r="M30" s="1066"/>
      <c r="N30" s="1066"/>
      <c r="O30" s="1066"/>
      <c r="P30" s="1067"/>
      <c r="Q30" s="1073">
        <v>94</v>
      </c>
      <c r="R30" s="1074"/>
      <c r="S30" s="1074"/>
      <c r="T30" s="1074"/>
      <c r="U30" s="1074"/>
      <c r="V30" s="1074">
        <v>92</v>
      </c>
      <c r="W30" s="1074"/>
      <c r="X30" s="1074"/>
      <c r="Y30" s="1074"/>
      <c r="Z30" s="1074"/>
      <c r="AA30" s="1074">
        <v>2</v>
      </c>
      <c r="AB30" s="1074"/>
      <c r="AC30" s="1074"/>
      <c r="AD30" s="1074"/>
      <c r="AE30" s="1075"/>
      <c r="AF30" s="1070">
        <v>2</v>
      </c>
      <c r="AG30" s="1071"/>
      <c r="AH30" s="1071"/>
      <c r="AI30" s="1071"/>
      <c r="AJ30" s="1072"/>
      <c r="AK30" s="1015">
        <v>40</v>
      </c>
      <c r="AL30" s="1006"/>
      <c r="AM30" s="1006"/>
      <c r="AN30" s="1006"/>
      <c r="AO30" s="1006"/>
      <c r="AP30" s="1006" t="s">
        <v>548</v>
      </c>
      <c r="AQ30" s="1006"/>
      <c r="AR30" s="1006"/>
      <c r="AS30" s="1006"/>
      <c r="AT30" s="1006"/>
      <c r="AU30" s="1006" t="s">
        <v>548</v>
      </c>
      <c r="AV30" s="1006"/>
      <c r="AW30" s="1006"/>
      <c r="AX30" s="1006"/>
      <c r="AY30" s="1006"/>
      <c r="AZ30" s="1076" t="s">
        <v>548</v>
      </c>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5">
      <c r="A31" s="224">
        <v>4</v>
      </c>
      <c r="B31" s="1065" t="s">
        <v>392</v>
      </c>
      <c r="C31" s="1066"/>
      <c r="D31" s="1066"/>
      <c r="E31" s="1066"/>
      <c r="F31" s="1066"/>
      <c r="G31" s="1066"/>
      <c r="H31" s="1066"/>
      <c r="I31" s="1066"/>
      <c r="J31" s="1066"/>
      <c r="K31" s="1066"/>
      <c r="L31" s="1066"/>
      <c r="M31" s="1066"/>
      <c r="N31" s="1066"/>
      <c r="O31" s="1066"/>
      <c r="P31" s="1067"/>
      <c r="Q31" s="1073">
        <v>439</v>
      </c>
      <c r="R31" s="1074"/>
      <c r="S31" s="1074"/>
      <c r="T31" s="1074"/>
      <c r="U31" s="1074"/>
      <c r="V31" s="1074">
        <v>396</v>
      </c>
      <c r="W31" s="1074"/>
      <c r="X31" s="1074"/>
      <c r="Y31" s="1074"/>
      <c r="Z31" s="1074"/>
      <c r="AA31" s="1074">
        <v>47</v>
      </c>
      <c r="AB31" s="1074"/>
      <c r="AC31" s="1074"/>
      <c r="AD31" s="1074"/>
      <c r="AE31" s="1075"/>
      <c r="AF31" s="1070">
        <v>74</v>
      </c>
      <c r="AG31" s="1071"/>
      <c r="AH31" s="1071"/>
      <c r="AI31" s="1071"/>
      <c r="AJ31" s="1072"/>
      <c r="AK31" s="1015">
        <v>243</v>
      </c>
      <c r="AL31" s="1006"/>
      <c r="AM31" s="1006"/>
      <c r="AN31" s="1006"/>
      <c r="AO31" s="1006"/>
      <c r="AP31" s="1006">
        <v>711</v>
      </c>
      <c r="AQ31" s="1006"/>
      <c r="AR31" s="1006"/>
      <c r="AS31" s="1006"/>
      <c r="AT31" s="1006"/>
      <c r="AU31" s="1006">
        <v>639</v>
      </c>
      <c r="AV31" s="1006"/>
      <c r="AW31" s="1006"/>
      <c r="AX31" s="1006"/>
      <c r="AY31" s="1006"/>
      <c r="AZ31" s="1076" t="s">
        <v>548</v>
      </c>
      <c r="BA31" s="1076"/>
      <c r="BB31" s="1076"/>
      <c r="BC31" s="1076"/>
      <c r="BD31" s="1076"/>
      <c r="BE31" s="1007" t="s">
        <v>393</v>
      </c>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5">
      <c r="A32" s="224">
        <v>5</v>
      </c>
      <c r="B32" s="1065" t="s">
        <v>394</v>
      </c>
      <c r="C32" s="1066"/>
      <c r="D32" s="1066"/>
      <c r="E32" s="1066"/>
      <c r="F32" s="1066"/>
      <c r="G32" s="1066"/>
      <c r="H32" s="1066"/>
      <c r="I32" s="1066"/>
      <c r="J32" s="1066"/>
      <c r="K32" s="1066"/>
      <c r="L32" s="1066"/>
      <c r="M32" s="1066"/>
      <c r="N32" s="1066"/>
      <c r="O32" s="1066"/>
      <c r="P32" s="1067"/>
      <c r="Q32" s="1073">
        <v>1171</v>
      </c>
      <c r="R32" s="1074"/>
      <c r="S32" s="1074"/>
      <c r="T32" s="1074"/>
      <c r="U32" s="1074"/>
      <c r="V32" s="1074">
        <v>1114</v>
      </c>
      <c r="W32" s="1074"/>
      <c r="X32" s="1074"/>
      <c r="Y32" s="1074"/>
      <c r="Z32" s="1074"/>
      <c r="AA32" s="1074">
        <v>58</v>
      </c>
      <c r="AB32" s="1074"/>
      <c r="AC32" s="1074"/>
      <c r="AD32" s="1074"/>
      <c r="AE32" s="1075"/>
      <c r="AF32" s="1070">
        <v>14</v>
      </c>
      <c r="AG32" s="1071"/>
      <c r="AH32" s="1071"/>
      <c r="AI32" s="1071"/>
      <c r="AJ32" s="1072"/>
      <c r="AK32" s="1015">
        <v>135</v>
      </c>
      <c r="AL32" s="1006"/>
      <c r="AM32" s="1006"/>
      <c r="AN32" s="1006"/>
      <c r="AO32" s="1006"/>
      <c r="AP32" s="1006">
        <v>1151</v>
      </c>
      <c r="AQ32" s="1006"/>
      <c r="AR32" s="1006"/>
      <c r="AS32" s="1006"/>
      <c r="AT32" s="1006"/>
      <c r="AU32" s="1006">
        <v>983</v>
      </c>
      <c r="AV32" s="1006"/>
      <c r="AW32" s="1006"/>
      <c r="AX32" s="1006"/>
      <c r="AY32" s="1006"/>
      <c r="AZ32" s="1076" t="s">
        <v>548</v>
      </c>
      <c r="BA32" s="1076"/>
      <c r="BB32" s="1076"/>
      <c r="BC32" s="1076"/>
      <c r="BD32" s="1076"/>
      <c r="BE32" s="1007" t="s">
        <v>393</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5">
      <c r="A33" s="224">
        <v>6</v>
      </c>
      <c r="B33" s="1065"/>
      <c r="C33" s="1066"/>
      <c r="D33" s="1066"/>
      <c r="E33" s="1066"/>
      <c r="F33" s="1066"/>
      <c r="G33" s="1066"/>
      <c r="H33" s="1066"/>
      <c r="I33" s="1066"/>
      <c r="J33" s="1066"/>
      <c r="K33" s="1066"/>
      <c r="L33" s="1066"/>
      <c r="M33" s="1066"/>
      <c r="N33" s="1066"/>
      <c r="O33" s="1066"/>
      <c r="P33" s="1067"/>
      <c r="Q33" s="1073"/>
      <c r="R33" s="1074"/>
      <c r="S33" s="1074"/>
      <c r="T33" s="1074"/>
      <c r="U33" s="1074"/>
      <c r="V33" s="1074"/>
      <c r="W33" s="1074"/>
      <c r="X33" s="1074"/>
      <c r="Y33" s="1074"/>
      <c r="Z33" s="1074"/>
      <c r="AA33" s="1074"/>
      <c r="AB33" s="1074"/>
      <c r="AC33" s="1074"/>
      <c r="AD33" s="1074"/>
      <c r="AE33" s="1075"/>
      <c r="AF33" s="1070"/>
      <c r="AG33" s="1071"/>
      <c r="AH33" s="1071"/>
      <c r="AI33" s="1071"/>
      <c r="AJ33" s="1072"/>
      <c r="AK33" s="1015"/>
      <c r="AL33" s="1006"/>
      <c r="AM33" s="1006"/>
      <c r="AN33" s="1006"/>
      <c r="AO33" s="1006"/>
      <c r="AP33" s="1006"/>
      <c r="AQ33" s="1006"/>
      <c r="AR33" s="1006"/>
      <c r="AS33" s="1006"/>
      <c r="AT33" s="1006"/>
      <c r="AU33" s="1006"/>
      <c r="AV33" s="1006"/>
      <c r="AW33" s="1006"/>
      <c r="AX33" s="1006"/>
      <c r="AY33" s="1006"/>
      <c r="AZ33" s="1076"/>
      <c r="BA33" s="1076"/>
      <c r="BB33" s="1076"/>
      <c r="BC33" s="1076"/>
      <c r="BD33" s="1076"/>
      <c r="BE33" s="1007"/>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5">
      <c r="A34" s="224">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5">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5">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5">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5">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5">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5">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5">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5">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5">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5">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5">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5">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5">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5">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5">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5">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5">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5">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5">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5">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5">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5">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5">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5">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5">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5">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3">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5">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395</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3">
      <c r="A63" s="222" t="s">
        <v>377</v>
      </c>
      <c r="B63" s="972" t="s">
        <v>396</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138</v>
      </c>
      <c r="AG63" s="994"/>
      <c r="AH63" s="994"/>
      <c r="AI63" s="994"/>
      <c r="AJ63" s="1057"/>
      <c r="AK63" s="1058"/>
      <c r="AL63" s="998"/>
      <c r="AM63" s="998"/>
      <c r="AN63" s="998"/>
      <c r="AO63" s="998"/>
      <c r="AP63" s="994">
        <f>SUM(AP28:AT32)</f>
        <v>1862</v>
      </c>
      <c r="AQ63" s="994"/>
      <c r="AR63" s="994"/>
      <c r="AS63" s="994"/>
      <c r="AT63" s="994"/>
      <c r="AU63" s="994">
        <f>SUM(AU28:AY32)</f>
        <v>1622</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3">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5">
      <c r="A66" s="1030" t="s">
        <v>398</v>
      </c>
      <c r="B66" s="1031"/>
      <c r="C66" s="1031"/>
      <c r="D66" s="1031"/>
      <c r="E66" s="1031"/>
      <c r="F66" s="1031"/>
      <c r="G66" s="1031"/>
      <c r="H66" s="1031"/>
      <c r="I66" s="1031"/>
      <c r="J66" s="1031"/>
      <c r="K66" s="1031"/>
      <c r="L66" s="1031"/>
      <c r="M66" s="1031"/>
      <c r="N66" s="1031"/>
      <c r="O66" s="1031"/>
      <c r="P66" s="1032"/>
      <c r="Q66" s="1036" t="s">
        <v>381</v>
      </c>
      <c r="R66" s="1037"/>
      <c r="S66" s="1037"/>
      <c r="T66" s="1037"/>
      <c r="U66" s="1038"/>
      <c r="V66" s="1036" t="s">
        <v>382</v>
      </c>
      <c r="W66" s="1037"/>
      <c r="X66" s="1037"/>
      <c r="Y66" s="1037"/>
      <c r="Z66" s="1038"/>
      <c r="AA66" s="1036" t="s">
        <v>383</v>
      </c>
      <c r="AB66" s="1037"/>
      <c r="AC66" s="1037"/>
      <c r="AD66" s="1037"/>
      <c r="AE66" s="1038"/>
      <c r="AF66" s="1042" t="s">
        <v>384</v>
      </c>
      <c r="AG66" s="1043"/>
      <c r="AH66" s="1043"/>
      <c r="AI66" s="1043"/>
      <c r="AJ66" s="1044"/>
      <c r="AK66" s="1036" t="s">
        <v>385</v>
      </c>
      <c r="AL66" s="1031"/>
      <c r="AM66" s="1031"/>
      <c r="AN66" s="1031"/>
      <c r="AO66" s="1032"/>
      <c r="AP66" s="1036" t="s">
        <v>386</v>
      </c>
      <c r="AQ66" s="1037"/>
      <c r="AR66" s="1037"/>
      <c r="AS66" s="1037"/>
      <c r="AT66" s="1038"/>
      <c r="AU66" s="1036" t="s">
        <v>399</v>
      </c>
      <c r="AV66" s="1037"/>
      <c r="AW66" s="1037"/>
      <c r="AX66" s="1037"/>
      <c r="AY66" s="1038"/>
      <c r="AZ66" s="1036" t="s">
        <v>365</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3">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5">
      <c r="A68" s="218">
        <v>1</v>
      </c>
      <c r="B68" s="1020" t="s">
        <v>549</v>
      </c>
      <c r="C68" s="1021"/>
      <c r="D68" s="1021"/>
      <c r="E68" s="1021"/>
      <c r="F68" s="1021"/>
      <c r="G68" s="1021"/>
      <c r="H68" s="1021"/>
      <c r="I68" s="1021"/>
      <c r="J68" s="1021"/>
      <c r="K68" s="1021"/>
      <c r="L68" s="1021"/>
      <c r="M68" s="1021"/>
      <c r="N68" s="1021"/>
      <c r="O68" s="1021"/>
      <c r="P68" s="1022"/>
      <c r="Q68" s="1023">
        <v>127</v>
      </c>
      <c r="R68" s="1017"/>
      <c r="S68" s="1017"/>
      <c r="T68" s="1017"/>
      <c r="U68" s="1017"/>
      <c r="V68" s="1017">
        <v>122</v>
      </c>
      <c r="W68" s="1017"/>
      <c r="X68" s="1017"/>
      <c r="Y68" s="1017"/>
      <c r="Z68" s="1017"/>
      <c r="AA68" s="1017">
        <v>5</v>
      </c>
      <c r="AB68" s="1017"/>
      <c r="AC68" s="1017"/>
      <c r="AD68" s="1017"/>
      <c r="AE68" s="1017"/>
      <c r="AF68" s="1017">
        <v>5</v>
      </c>
      <c r="AG68" s="1017"/>
      <c r="AH68" s="1017"/>
      <c r="AI68" s="1017"/>
      <c r="AJ68" s="1017"/>
      <c r="AK68" s="1017">
        <v>40</v>
      </c>
      <c r="AL68" s="1017"/>
      <c r="AM68" s="1017"/>
      <c r="AN68" s="1017"/>
      <c r="AO68" s="1017"/>
      <c r="AP68" s="1017" t="s">
        <v>548</v>
      </c>
      <c r="AQ68" s="1017"/>
      <c r="AR68" s="1017"/>
      <c r="AS68" s="1017"/>
      <c r="AT68" s="1017"/>
      <c r="AU68" s="1017" t="s">
        <v>548</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5">
      <c r="A69" s="220">
        <v>2</v>
      </c>
      <c r="B69" s="1009" t="s">
        <v>550</v>
      </c>
      <c r="C69" s="1010"/>
      <c r="D69" s="1010"/>
      <c r="E69" s="1010"/>
      <c r="F69" s="1010"/>
      <c r="G69" s="1010"/>
      <c r="H69" s="1010"/>
      <c r="I69" s="1010"/>
      <c r="J69" s="1010"/>
      <c r="K69" s="1010"/>
      <c r="L69" s="1010"/>
      <c r="M69" s="1010"/>
      <c r="N69" s="1010"/>
      <c r="O69" s="1010"/>
      <c r="P69" s="1011"/>
      <c r="Q69" s="1012">
        <v>2877</v>
      </c>
      <c r="R69" s="1006"/>
      <c r="S69" s="1006"/>
      <c r="T69" s="1006"/>
      <c r="U69" s="1006"/>
      <c r="V69" s="1006">
        <v>2785</v>
      </c>
      <c r="W69" s="1006"/>
      <c r="X69" s="1006"/>
      <c r="Y69" s="1006"/>
      <c r="Z69" s="1006"/>
      <c r="AA69" s="1006">
        <v>92</v>
      </c>
      <c r="AB69" s="1006"/>
      <c r="AC69" s="1006"/>
      <c r="AD69" s="1006"/>
      <c r="AE69" s="1006"/>
      <c r="AF69" s="1006">
        <v>92</v>
      </c>
      <c r="AG69" s="1006"/>
      <c r="AH69" s="1006"/>
      <c r="AI69" s="1006"/>
      <c r="AJ69" s="1006"/>
      <c r="AK69" s="1006">
        <v>10</v>
      </c>
      <c r="AL69" s="1006"/>
      <c r="AM69" s="1006"/>
      <c r="AN69" s="1006"/>
      <c r="AO69" s="1006"/>
      <c r="AP69" s="1006" t="s">
        <v>548</v>
      </c>
      <c r="AQ69" s="1006"/>
      <c r="AR69" s="1006"/>
      <c r="AS69" s="1006"/>
      <c r="AT69" s="1006"/>
      <c r="AU69" s="1006" t="s">
        <v>548</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5">
      <c r="A70" s="220">
        <v>3</v>
      </c>
      <c r="B70" s="1009" t="s">
        <v>551</v>
      </c>
      <c r="C70" s="1010"/>
      <c r="D70" s="1010"/>
      <c r="E70" s="1010"/>
      <c r="F70" s="1010"/>
      <c r="G70" s="1010"/>
      <c r="H70" s="1010"/>
      <c r="I70" s="1010"/>
      <c r="J70" s="1010"/>
      <c r="K70" s="1010"/>
      <c r="L70" s="1010"/>
      <c r="M70" s="1010"/>
      <c r="N70" s="1010"/>
      <c r="O70" s="1010"/>
      <c r="P70" s="1011"/>
      <c r="Q70" s="1012">
        <v>140745</v>
      </c>
      <c r="R70" s="1006"/>
      <c r="S70" s="1006"/>
      <c r="T70" s="1006"/>
      <c r="U70" s="1006"/>
      <c r="V70" s="1006">
        <v>139623</v>
      </c>
      <c r="W70" s="1006"/>
      <c r="X70" s="1006"/>
      <c r="Y70" s="1006"/>
      <c r="Z70" s="1006"/>
      <c r="AA70" s="1006">
        <v>1121</v>
      </c>
      <c r="AB70" s="1006"/>
      <c r="AC70" s="1006"/>
      <c r="AD70" s="1006"/>
      <c r="AE70" s="1006"/>
      <c r="AF70" s="1006">
        <v>206</v>
      </c>
      <c r="AG70" s="1006"/>
      <c r="AH70" s="1006"/>
      <c r="AI70" s="1006"/>
      <c r="AJ70" s="1006"/>
      <c r="AK70" s="1006">
        <v>773</v>
      </c>
      <c r="AL70" s="1006"/>
      <c r="AM70" s="1006"/>
      <c r="AN70" s="1006"/>
      <c r="AO70" s="1006"/>
      <c r="AP70" s="1006" t="s">
        <v>548</v>
      </c>
      <c r="AQ70" s="1006"/>
      <c r="AR70" s="1006"/>
      <c r="AS70" s="1006"/>
      <c r="AT70" s="1006"/>
      <c r="AU70" s="1006" t="s">
        <v>548</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5">
      <c r="A71" s="220">
        <v>4</v>
      </c>
      <c r="B71" s="1009" t="s">
        <v>552</v>
      </c>
      <c r="C71" s="1010"/>
      <c r="D71" s="1010"/>
      <c r="E71" s="1010"/>
      <c r="F71" s="1010"/>
      <c r="G71" s="1010"/>
      <c r="H71" s="1010"/>
      <c r="I71" s="1010"/>
      <c r="J71" s="1010"/>
      <c r="K71" s="1010"/>
      <c r="L71" s="1010"/>
      <c r="M71" s="1010"/>
      <c r="N71" s="1010"/>
      <c r="O71" s="1010"/>
      <c r="P71" s="1011"/>
      <c r="Q71" s="1012">
        <v>21</v>
      </c>
      <c r="R71" s="1006"/>
      <c r="S71" s="1006"/>
      <c r="T71" s="1006"/>
      <c r="U71" s="1006"/>
      <c r="V71" s="1006">
        <v>20</v>
      </c>
      <c r="W71" s="1006"/>
      <c r="X71" s="1006"/>
      <c r="Y71" s="1006"/>
      <c r="Z71" s="1006"/>
      <c r="AA71" s="1006" t="s">
        <v>548</v>
      </c>
      <c r="AB71" s="1006"/>
      <c r="AC71" s="1006"/>
      <c r="AD71" s="1006"/>
      <c r="AE71" s="1006"/>
      <c r="AF71" s="1006" t="s">
        <v>548</v>
      </c>
      <c r="AG71" s="1006"/>
      <c r="AH71" s="1006"/>
      <c r="AI71" s="1006"/>
      <c r="AJ71" s="1006"/>
      <c r="AK71" s="1006" t="s">
        <v>548</v>
      </c>
      <c r="AL71" s="1006"/>
      <c r="AM71" s="1006"/>
      <c r="AN71" s="1006"/>
      <c r="AO71" s="1006"/>
      <c r="AP71" s="1006" t="s">
        <v>548</v>
      </c>
      <c r="AQ71" s="1006"/>
      <c r="AR71" s="1006"/>
      <c r="AS71" s="1006"/>
      <c r="AT71" s="1006"/>
      <c r="AU71" s="1006" t="s">
        <v>548</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5">
      <c r="A72" s="220">
        <v>5</v>
      </c>
      <c r="B72" s="1009"/>
      <c r="C72" s="1010"/>
      <c r="D72" s="1010"/>
      <c r="E72" s="1010"/>
      <c r="F72" s="1010"/>
      <c r="G72" s="1010"/>
      <c r="H72" s="1010"/>
      <c r="I72" s="1010"/>
      <c r="J72" s="1010"/>
      <c r="K72" s="1010"/>
      <c r="L72" s="1010"/>
      <c r="M72" s="1010"/>
      <c r="N72" s="1010"/>
      <c r="O72" s="1010"/>
      <c r="P72" s="1011"/>
      <c r="Q72" s="1012"/>
      <c r="R72" s="1006"/>
      <c r="S72" s="1006"/>
      <c r="T72" s="1006"/>
      <c r="U72" s="1006"/>
      <c r="V72" s="1006"/>
      <c r="W72" s="1006"/>
      <c r="X72" s="1006"/>
      <c r="Y72" s="1006"/>
      <c r="Z72" s="1006"/>
      <c r="AA72" s="1006"/>
      <c r="AB72" s="1006"/>
      <c r="AC72" s="1006"/>
      <c r="AD72" s="1006"/>
      <c r="AE72" s="1006"/>
      <c r="AF72" s="1006"/>
      <c r="AG72" s="1006"/>
      <c r="AH72" s="1006"/>
      <c r="AI72" s="1006"/>
      <c r="AJ72" s="1006"/>
      <c r="AK72" s="1006"/>
      <c r="AL72" s="1006"/>
      <c r="AM72" s="1006"/>
      <c r="AN72" s="1006"/>
      <c r="AO72" s="1006"/>
      <c r="AP72" s="1006"/>
      <c r="AQ72" s="1006"/>
      <c r="AR72" s="1006"/>
      <c r="AS72" s="1006"/>
      <c r="AT72" s="1006"/>
      <c r="AU72" s="1006"/>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5">
      <c r="A73" s="220">
        <v>6</v>
      </c>
      <c r="B73" s="1009"/>
      <c r="C73" s="1010"/>
      <c r="D73" s="1010"/>
      <c r="E73" s="1010"/>
      <c r="F73" s="1010"/>
      <c r="G73" s="1010"/>
      <c r="H73" s="1010"/>
      <c r="I73" s="1010"/>
      <c r="J73" s="1010"/>
      <c r="K73" s="1010"/>
      <c r="L73" s="1010"/>
      <c r="M73" s="1010"/>
      <c r="N73" s="1010"/>
      <c r="O73" s="1010"/>
      <c r="P73" s="1011"/>
      <c r="Q73" s="1012"/>
      <c r="R73" s="1006"/>
      <c r="S73" s="1006"/>
      <c r="T73" s="1006"/>
      <c r="U73" s="1006"/>
      <c r="V73" s="1006"/>
      <c r="W73" s="1006"/>
      <c r="X73" s="1006"/>
      <c r="Y73" s="1006"/>
      <c r="Z73" s="1006"/>
      <c r="AA73" s="1006"/>
      <c r="AB73" s="1006"/>
      <c r="AC73" s="1006"/>
      <c r="AD73" s="1006"/>
      <c r="AE73" s="1006"/>
      <c r="AF73" s="1006"/>
      <c r="AG73" s="1006"/>
      <c r="AH73" s="1006"/>
      <c r="AI73" s="1006"/>
      <c r="AJ73" s="1006"/>
      <c r="AK73" s="1006"/>
      <c r="AL73" s="1006"/>
      <c r="AM73" s="1006"/>
      <c r="AN73" s="1006"/>
      <c r="AO73" s="1006"/>
      <c r="AP73" s="1006"/>
      <c r="AQ73" s="1006"/>
      <c r="AR73" s="1006"/>
      <c r="AS73" s="1006"/>
      <c r="AT73" s="1006"/>
      <c r="AU73" s="1006"/>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5">
      <c r="A74" s="220">
        <v>7</v>
      </c>
      <c r="B74" s="1009"/>
      <c r="C74" s="1010"/>
      <c r="D74" s="1010"/>
      <c r="E74" s="1010"/>
      <c r="F74" s="1010"/>
      <c r="G74" s="1010"/>
      <c r="H74" s="1010"/>
      <c r="I74" s="1010"/>
      <c r="J74" s="1010"/>
      <c r="K74" s="1010"/>
      <c r="L74" s="1010"/>
      <c r="M74" s="1010"/>
      <c r="N74" s="1010"/>
      <c r="O74" s="1010"/>
      <c r="P74" s="1011"/>
      <c r="Q74" s="1012"/>
      <c r="R74" s="1006"/>
      <c r="S74" s="1006"/>
      <c r="T74" s="1006"/>
      <c r="U74" s="1006"/>
      <c r="V74" s="1006"/>
      <c r="W74" s="1006"/>
      <c r="X74" s="1006"/>
      <c r="Y74" s="1006"/>
      <c r="Z74" s="1006"/>
      <c r="AA74" s="1006"/>
      <c r="AB74" s="1006"/>
      <c r="AC74" s="1006"/>
      <c r="AD74" s="1006"/>
      <c r="AE74" s="1006"/>
      <c r="AF74" s="1006"/>
      <c r="AG74" s="1006"/>
      <c r="AH74" s="1006"/>
      <c r="AI74" s="1006"/>
      <c r="AJ74" s="1006"/>
      <c r="AK74" s="1006"/>
      <c r="AL74" s="1006"/>
      <c r="AM74" s="1006"/>
      <c r="AN74" s="1006"/>
      <c r="AO74" s="1006"/>
      <c r="AP74" s="1006"/>
      <c r="AQ74" s="1006"/>
      <c r="AR74" s="1006"/>
      <c r="AS74" s="1006"/>
      <c r="AT74" s="1006"/>
      <c r="AU74" s="1006"/>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5">
      <c r="A75" s="220">
        <v>8</v>
      </c>
      <c r="B75" s="1009"/>
      <c r="C75" s="1010"/>
      <c r="D75" s="1010"/>
      <c r="E75" s="1010"/>
      <c r="F75" s="1010"/>
      <c r="G75" s="1010"/>
      <c r="H75" s="1010"/>
      <c r="I75" s="1010"/>
      <c r="J75" s="1010"/>
      <c r="K75" s="1010"/>
      <c r="L75" s="1010"/>
      <c r="M75" s="1010"/>
      <c r="N75" s="1010"/>
      <c r="O75" s="1010"/>
      <c r="P75" s="1011"/>
      <c r="Q75" s="1013"/>
      <c r="R75" s="1014"/>
      <c r="S75" s="1014"/>
      <c r="T75" s="1014"/>
      <c r="U75" s="1015"/>
      <c r="V75" s="1016"/>
      <c r="W75" s="1014"/>
      <c r="X75" s="1014"/>
      <c r="Y75" s="1014"/>
      <c r="Z75" s="1015"/>
      <c r="AA75" s="1016"/>
      <c r="AB75" s="1014"/>
      <c r="AC75" s="1014"/>
      <c r="AD75" s="1014"/>
      <c r="AE75" s="1015"/>
      <c r="AF75" s="1016"/>
      <c r="AG75" s="1014"/>
      <c r="AH75" s="1014"/>
      <c r="AI75" s="1014"/>
      <c r="AJ75" s="1015"/>
      <c r="AK75" s="1016"/>
      <c r="AL75" s="1014"/>
      <c r="AM75" s="1014"/>
      <c r="AN75" s="1014"/>
      <c r="AO75" s="1015"/>
      <c r="AP75" s="1016"/>
      <c r="AQ75" s="1014"/>
      <c r="AR75" s="1014"/>
      <c r="AS75" s="1014"/>
      <c r="AT75" s="1015"/>
      <c r="AU75" s="1016"/>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5">
      <c r="A76" s="220">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5">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5">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5">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5">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5">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5">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5">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5">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5">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5">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5">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3">
      <c r="A88" s="222" t="s">
        <v>377</v>
      </c>
      <c r="B88" s="972" t="s">
        <v>400</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f>SUM(AF68:AJ71)</f>
        <v>303</v>
      </c>
      <c r="AG88" s="994"/>
      <c r="AH88" s="994"/>
      <c r="AI88" s="994"/>
      <c r="AJ88" s="994"/>
      <c r="AK88" s="998"/>
      <c r="AL88" s="998"/>
      <c r="AM88" s="998"/>
      <c r="AN88" s="998"/>
      <c r="AO88" s="998"/>
      <c r="AP88" s="994"/>
      <c r="AQ88" s="994"/>
      <c r="AR88" s="994"/>
      <c r="AS88" s="994"/>
      <c r="AT88" s="994"/>
      <c r="AU88" s="994"/>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3">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72" t="s">
        <v>401</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20</v>
      </c>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402</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403</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3">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5">
      <c r="A108" s="977" t="s">
        <v>406</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407</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5">
      <c r="A109" s="930" t="s">
        <v>408</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409</v>
      </c>
      <c r="AB109" s="931"/>
      <c r="AC109" s="931"/>
      <c r="AD109" s="931"/>
      <c r="AE109" s="932"/>
      <c r="AF109" s="933" t="s">
        <v>410</v>
      </c>
      <c r="AG109" s="931"/>
      <c r="AH109" s="931"/>
      <c r="AI109" s="931"/>
      <c r="AJ109" s="932"/>
      <c r="AK109" s="933" t="s">
        <v>295</v>
      </c>
      <c r="AL109" s="931"/>
      <c r="AM109" s="931"/>
      <c r="AN109" s="931"/>
      <c r="AO109" s="932"/>
      <c r="AP109" s="933" t="s">
        <v>411</v>
      </c>
      <c r="AQ109" s="931"/>
      <c r="AR109" s="931"/>
      <c r="AS109" s="931"/>
      <c r="AT109" s="964"/>
      <c r="AU109" s="930" t="s">
        <v>408</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409</v>
      </c>
      <c r="BR109" s="931"/>
      <c r="BS109" s="931"/>
      <c r="BT109" s="931"/>
      <c r="BU109" s="932"/>
      <c r="BV109" s="933" t="s">
        <v>410</v>
      </c>
      <c r="BW109" s="931"/>
      <c r="BX109" s="931"/>
      <c r="BY109" s="931"/>
      <c r="BZ109" s="932"/>
      <c r="CA109" s="933" t="s">
        <v>295</v>
      </c>
      <c r="CB109" s="931"/>
      <c r="CC109" s="931"/>
      <c r="CD109" s="931"/>
      <c r="CE109" s="932"/>
      <c r="CF109" s="971" t="s">
        <v>411</v>
      </c>
      <c r="CG109" s="971"/>
      <c r="CH109" s="971"/>
      <c r="CI109" s="971"/>
      <c r="CJ109" s="971"/>
      <c r="CK109" s="933" t="s">
        <v>412</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409</v>
      </c>
      <c r="DH109" s="931"/>
      <c r="DI109" s="931"/>
      <c r="DJ109" s="931"/>
      <c r="DK109" s="932"/>
      <c r="DL109" s="933" t="s">
        <v>410</v>
      </c>
      <c r="DM109" s="931"/>
      <c r="DN109" s="931"/>
      <c r="DO109" s="931"/>
      <c r="DP109" s="932"/>
      <c r="DQ109" s="933" t="s">
        <v>295</v>
      </c>
      <c r="DR109" s="931"/>
      <c r="DS109" s="931"/>
      <c r="DT109" s="931"/>
      <c r="DU109" s="932"/>
      <c r="DV109" s="933" t="s">
        <v>411</v>
      </c>
      <c r="DW109" s="931"/>
      <c r="DX109" s="931"/>
      <c r="DY109" s="931"/>
      <c r="DZ109" s="964"/>
    </row>
    <row r="110" spans="1:131" s="212" customFormat="1" ht="26.25" customHeight="1" x14ac:dyDescent="0.25">
      <c r="A110" s="842" t="s">
        <v>413</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3900</v>
      </c>
      <c r="AB110" s="924"/>
      <c r="AC110" s="924"/>
      <c r="AD110" s="924"/>
      <c r="AE110" s="925"/>
      <c r="AF110" s="926">
        <v>3900</v>
      </c>
      <c r="AG110" s="924"/>
      <c r="AH110" s="924"/>
      <c r="AI110" s="924"/>
      <c r="AJ110" s="925"/>
      <c r="AK110" s="926" t="s">
        <v>122</v>
      </c>
      <c r="AL110" s="924"/>
      <c r="AM110" s="924"/>
      <c r="AN110" s="924"/>
      <c r="AO110" s="925"/>
      <c r="AP110" s="927" t="s">
        <v>122</v>
      </c>
      <c r="AQ110" s="928"/>
      <c r="AR110" s="928"/>
      <c r="AS110" s="928"/>
      <c r="AT110" s="929"/>
      <c r="AU110" s="965" t="s">
        <v>69</v>
      </c>
      <c r="AV110" s="966"/>
      <c r="AW110" s="966"/>
      <c r="AX110" s="966"/>
      <c r="AY110" s="966"/>
      <c r="AZ110" s="895" t="s">
        <v>414</v>
      </c>
      <c r="BA110" s="843"/>
      <c r="BB110" s="843"/>
      <c r="BC110" s="843"/>
      <c r="BD110" s="843"/>
      <c r="BE110" s="843"/>
      <c r="BF110" s="843"/>
      <c r="BG110" s="843"/>
      <c r="BH110" s="843"/>
      <c r="BI110" s="843"/>
      <c r="BJ110" s="843"/>
      <c r="BK110" s="843"/>
      <c r="BL110" s="843"/>
      <c r="BM110" s="843"/>
      <c r="BN110" s="843"/>
      <c r="BO110" s="843"/>
      <c r="BP110" s="844"/>
      <c r="BQ110" s="896">
        <v>3900</v>
      </c>
      <c r="BR110" s="877"/>
      <c r="BS110" s="877"/>
      <c r="BT110" s="877"/>
      <c r="BU110" s="877"/>
      <c r="BV110" s="877" t="s">
        <v>122</v>
      </c>
      <c r="BW110" s="877"/>
      <c r="BX110" s="877"/>
      <c r="BY110" s="877"/>
      <c r="BZ110" s="877"/>
      <c r="CA110" s="877" t="s">
        <v>122</v>
      </c>
      <c r="CB110" s="877"/>
      <c r="CC110" s="877"/>
      <c r="CD110" s="877"/>
      <c r="CE110" s="877"/>
      <c r="CF110" s="901" t="s">
        <v>122</v>
      </c>
      <c r="CG110" s="902"/>
      <c r="CH110" s="902"/>
      <c r="CI110" s="902"/>
      <c r="CJ110" s="902"/>
      <c r="CK110" s="961" t="s">
        <v>415</v>
      </c>
      <c r="CL110" s="854"/>
      <c r="CM110" s="895" t="s">
        <v>416</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5">
      <c r="A111" s="809" t="s">
        <v>417</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418</v>
      </c>
      <c r="BA111" s="787"/>
      <c r="BB111" s="787"/>
      <c r="BC111" s="787"/>
      <c r="BD111" s="787"/>
      <c r="BE111" s="787"/>
      <c r="BF111" s="787"/>
      <c r="BG111" s="787"/>
      <c r="BH111" s="787"/>
      <c r="BI111" s="787"/>
      <c r="BJ111" s="787"/>
      <c r="BK111" s="787"/>
      <c r="BL111" s="787"/>
      <c r="BM111" s="787"/>
      <c r="BN111" s="787"/>
      <c r="BO111" s="787"/>
      <c r="BP111" s="788"/>
      <c r="BQ111" s="851" t="s">
        <v>122</v>
      </c>
      <c r="BR111" s="852"/>
      <c r="BS111" s="852"/>
      <c r="BT111" s="852"/>
      <c r="BU111" s="852"/>
      <c r="BV111" s="852" t="s">
        <v>122</v>
      </c>
      <c r="BW111" s="852"/>
      <c r="BX111" s="852"/>
      <c r="BY111" s="852"/>
      <c r="BZ111" s="852"/>
      <c r="CA111" s="852" t="s">
        <v>122</v>
      </c>
      <c r="CB111" s="852"/>
      <c r="CC111" s="852"/>
      <c r="CD111" s="852"/>
      <c r="CE111" s="852"/>
      <c r="CF111" s="910" t="s">
        <v>122</v>
      </c>
      <c r="CG111" s="911"/>
      <c r="CH111" s="911"/>
      <c r="CI111" s="911"/>
      <c r="CJ111" s="911"/>
      <c r="CK111" s="962"/>
      <c r="CL111" s="856"/>
      <c r="CM111" s="850" t="s">
        <v>419</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5">
      <c r="A112" s="947" t="s">
        <v>420</v>
      </c>
      <c r="B112" s="948"/>
      <c r="C112" s="787" t="s">
        <v>421</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422</v>
      </c>
      <c r="BA112" s="787"/>
      <c r="BB112" s="787"/>
      <c r="BC112" s="787"/>
      <c r="BD112" s="787"/>
      <c r="BE112" s="787"/>
      <c r="BF112" s="787"/>
      <c r="BG112" s="787"/>
      <c r="BH112" s="787"/>
      <c r="BI112" s="787"/>
      <c r="BJ112" s="787"/>
      <c r="BK112" s="787"/>
      <c r="BL112" s="787"/>
      <c r="BM112" s="787"/>
      <c r="BN112" s="787"/>
      <c r="BO112" s="787"/>
      <c r="BP112" s="788"/>
      <c r="BQ112" s="851">
        <v>1900346</v>
      </c>
      <c r="BR112" s="852"/>
      <c r="BS112" s="852"/>
      <c r="BT112" s="852"/>
      <c r="BU112" s="852"/>
      <c r="BV112" s="852">
        <v>1709606</v>
      </c>
      <c r="BW112" s="852"/>
      <c r="BX112" s="852"/>
      <c r="BY112" s="852"/>
      <c r="BZ112" s="852"/>
      <c r="CA112" s="852">
        <v>1620537</v>
      </c>
      <c r="CB112" s="852"/>
      <c r="CC112" s="852"/>
      <c r="CD112" s="852"/>
      <c r="CE112" s="852"/>
      <c r="CF112" s="910">
        <v>34.799999999999997</v>
      </c>
      <c r="CG112" s="911"/>
      <c r="CH112" s="911"/>
      <c r="CI112" s="911"/>
      <c r="CJ112" s="911"/>
      <c r="CK112" s="962"/>
      <c r="CL112" s="856"/>
      <c r="CM112" s="850" t="s">
        <v>423</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5">
      <c r="A113" s="949"/>
      <c r="B113" s="950"/>
      <c r="C113" s="787" t="s">
        <v>424</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206448</v>
      </c>
      <c r="AB113" s="954"/>
      <c r="AC113" s="954"/>
      <c r="AD113" s="954"/>
      <c r="AE113" s="955"/>
      <c r="AF113" s="956">
        <v>199130</v>
      </c>
      <c r="AG113" s="954"/>
      <c r="AH113" s="954"/>
      <c r="AI113" s="954"/>
      <c r="AJ113" s="955"/>
      <c r="AK113" s="956">
        <v>216566</v>
      </c>
      <c r="AL113" s="954"/>
      <c r="AM113" s="954"/>
      <c r="AN113" s="954"/>
      <c r="AO113" s="955"/>
      <c r="AP113" s="957">
        <v>4.5999999999999996</v>
      </c>
      <c r="AQ113" s="958"/>
      <c r="AR113" s="958"/>
      <c r="AS113" s="958"/>
      <c r="AT113" s="959"/>
      <c r="AU113" s="967"/>
      <c r="AV113" s="968"/>
      <c r="AW113" s="968"/>
      <c r="AX113" s="968"/>
      <c r="AY113" s="968"/>
      <c r="AZ113" s="850" t="s">
        <v>425</v>
      </c>
      <c r="BA113" s="787"/>
      <c r="BB113" s="787"/>
      <c r="BC113" s="787"/>
      <c r="BD113" s="787"/>
      <c r="BE113" s="787"/>
      <c r="BF113" s="787"/>
      <c r="BG113" s="787"/>
      <c r="BH113" s="787"/>
      <c r="BI113" s="787"/>
      <c r="BJ113" s="787"/>
      <c r="BK113" s="787"/>
      <c r="BL113" s="787"/>
      <c r="BM113" s="787"/>
      <c r="BN113" s="787"/>
      <c r="BO113" s="787"/>
      <c r="BP113" s="788"/>
      <c r="BQ113" s="851" t="s">
        <v>122</v>
      </c>
      <c r="BR113" s="852"/>
      <c r="BS113" s="852"/>
      <c r="BT113" s="852"/>
      <c r="BU113" s="852"/>
      <c r="BV113" s="852" t="s">
        <v>122</v>
      </c>
      <c r="BW113" s="852"/>
      <c r="BX113" s="852"/>
      <c r="BY113" s="852"/>
      <c r="BZ113" s="852"/>
      <c r="CA113" s="852" t="s">
        <v>122</v>
      </c>
      <c r="CB113" s="852"/>
      <c r="CC113" s="852"/>
      <c r="CD113" s="852"/>
      <c r="CE113" s="852"/>
      <c r="CF113" s="910" t="s">
        <v>122</v>
      </c>
      <c r="CG113" s="911"/>
      <c r="CH113" s="911"/>
      <c r="CI113" s="911"/>
      <c r="CJ113" s="911"/>
      <c r="CK113" s="962"/>
      <c r="CL113" s="856"/>
      <c r="CM113" s="850" t="s">
        <v>426</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5">
      <c r="A114" s="949"/>
      <c r="B114" s="950"/>
      <c r="C114" s="787" t="s">
        <v>427</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t="s">
        <v>122</v>
      </c>
      <c r="AB114" s="815"/>
      <c r="AC114" s="815"/>
      <c r="AD114" s="815"/>
      <c r="AE114" s="816"/>
      <c r="AF114" s="817" t="s">
        <v>122</v>
      </c>
      <c r="AG114" s="815"/>
      <c r="AH114" s="815"/>
      <c r="AI114" s="815"/>
      <c r="AJ114" s="816"/>
      <c r="AK114" s="817" t="s">
        <v>122</v>
      </c>
      <c r="AL114" s="815"/>
      <c r="AM114" s="815"/>
      <c r="AN114" s="815"/>
      <c r="AO114" s="816"/>
      <c r="AP114" s="859" t="s">
        <v>122</v>
      </c>
      <c r="AQ114" s="860"/>
      <c r="AR114" s="860"/>
      <c r="AS114" s="860"/>
      <c r="AT114" s="861"/>
      <c r="AU114" s="967"/>
      <c r="AV114" s="968"/>
      <c r="AW114" s="968"/>
      <c r="AX114" s="968"/>
      <c r="AY114" s="968"/>
      <c r="AZ114" s="850" t="s">
        <v>428</v>
      </c>
      <c r="BA114" s="787"/>
      <c r="BB114" s="787"/>
      <c r="BC114" s="787"/>
      <c r="BD114" s="787"/>
      <c r="BE114" s="787"/>
      <c r="BF114" s="787"/>
      <c r="BG114" s="787"/>
      <c r="BH114" s="787"/>
      <c r="BI114" s="787"/>
      <c r="BJ114" s="787"/>
      <c r="BK114" s="787"/>
      <c r="BL114" s="787"/>
      <c r="BM114" s="787"/>
      <c r="BN114" s="787"/>
      <c r="BO114" s="787"/>
      <c r="BP114" s="788"/>
      <c r="BQ114" s="851">
        <v>504427</v>
      </c>
      <c r="BR114" s="852"/>
      <c r="BS114" s="852"/>
      <c r="BT114" s="852"/>
      <c r="BU114" s="852"/>
      <c r="BV114" s="852">
        <v>549688</v>
      </c>
      <c r="BW114" s="852"/>
      <c r="BX114" s="852"/>
      <c r="BY114" s="852"/>
      <c r="BZ114" s="852"/>
      <c r="CA114" s="852">
        <v>667840</v>
      </c>
      <c r="CB114" s="852"/>
      <c r="CC114" s="852"/>
      <c r="CD114" s="852"/>
      <c r="CE114" s="852"/>
      <c r="CF114" s="910">
        <v>14.3</v>
      </c>
      <c r="CG114" s="911"/>
      <c r="CH114" s="911"/>
      <c r="CI114" s="911"/>
      <c r="CJ114" s="911"/>
      <c r="CK114" s="962"/>
      <c r="CL114" s="856"/>
      <c r="CM114" s="850" t="s">
        <v>429</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5">
      <c r="A115" s="949"/>
      <c r="B115" s="950"/>
      <c r="C115" s="787" t="s">
        <v>430</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t="s">
        <v>122</v>
      </c>
      <c r="AB115" s="954"/>
      <c r="AC115" s="954"/>
      <c r="AD115" s="954"/>
      <c r="AE115" s="955"/>
      <c r="AF115" s="956" t="s">
        <v>122</v>
      </c>
      <c r="AG115" s="954"/>
      <c r="AH115" s="954"/>
      <c r="AI115" s="954"/>
      <c r="AJ115" s="955"/>
      <c r="AK115" s="956" t="s">
        <v>122</v>
      </c>
      <c r="AL115" s="954"/>
      <c r="AM115" s="954"/>
      <c r="AN115" s="954"/>
      <c r="AO115" s="955"/>
      <c r="AP115" s="957" t="s">
        <v>122</v>
      </c>
      <c r="AQ115" s="958"/>
      <c r="AR115" s="958"/>
      <c r="AS115" s="958"/>
      <c r="AT115" s="959"/>
      <c r="AU115" s="967"/>
      <c r="AV115" s="968"/>
      <c r="AW115" s="968"/>
      <c r="AX115" s="968"/>
      <c r="AY115" s="968"/>
      <c r="AZ115" s="850" t="s">
        <v>431</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432</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5">
      <c r="A116" s="951"/>
      <c r="B116" s="952"/>
      <c r="C116" s="874" t="s">
        <v>433</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434</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435</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5">
      <c r="A117" s="930" t="s">
        <v>178</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436</v>
      </c>
      <c r="Z117" s="932"/>
      <c r="AA117" s="937">
        <v>210348</v>
      </c>
      <c r="AB117" s="938"/>
      <c r="AC117" s="938"/>
      <c r="AD117" s="938"/>
      <c r="AE117" s="939"/>
      <c r="AF117" s="940">
        <v>203030</v>
      </c>
      <c r="AG117" s="938"/>
      <c r="AH117" s="938"/>
      <c r="AI117" s="938"/>
      <c r="AJ117" s="939"/>
      <c r="AK117" s="940">
        <v>216566</v>
      </c>
      <c r="AL117" s="938"/>
      <c r="AM117" s="938"/>
      <c r="AN117" s="938"/>
      <c r="AO117" s="939"/>
      <c r="AP117" s="941"/>
      <c r="AQ117" s="942"/>
      <c r="AR117" s="942"/>
      <c r="AS117" s="942"/>
      <c r="AT117" s="943"/>
      <c r="AU117" s="967"/>
      <c r="AV117" s="968"/>
      <c r="AW117" s="968"/>
      <c r="AX117" s="968"/>
      <c r="AY117" s="968"/>
      <c r="AZ117" s="898" t="s">
        <v>437</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438</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5">
      <c r="A118" s="930" t="s">
        <v>412</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409</v>
      </c>
      <c r="AB118" s="931"/>
      <c r="AC118" s="931"/>
      <c r="AD118" s="931"/>
      <c r="AE118" s="932"/>
      <c r="AF118" s="933" t="s">
        <v>410</v>
      </c>
      <c r="AG118" s="931"/>
      <c r="AH118" s="931"/>
      <c r="AI118" s="931"/>
      <c r="AJ118" s="932"/>
      <c r="AK118" s="933" t="s">
        <v>295</v>
      </c>
      <c r="AL118" s="931"/>
      <c r="AM118" s="931"/>
      <c r="AN118" s="931"/>
      <c r="AO118" s="932"/>
      <c r="AP118" s="934" t="s">
        <v>411</v>
      </c>
      <c r="AQ118" s="935"/>
      <c r="AR118" s="935"/>
      <c r="AS118" s="935"/>
      <c r="AT118" s="936"/>
      <c r="AU118" s="967"/>
      <c r="AV118" s="968"/>
      <c r="AW118" s="968"/>
      <c r="AX118" s="968"/>
      <c r="AY118" s="968"/>
      <c r="AZ118" s="873" t="s">
        <v>439</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440</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5">
      <c r="A119" s="853" t="s">
        <v>415</v>
      </c>
      <c r="B119" s="854"/>
      <c r="C119" s="895" t="s">
        <v>416</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178</v>
      </c>
      <c r="BA119" s="233"/>
      <c r="BB119" s="233"/>
      <c r="BC119" s="233"/>
      <c r="BD119" s="233"/>
      <c r="BE119" s="233"/>
      <c r="BF119" s="233"/>
      <c r="BG119" s="233"/>
      <c r="BH119" s="233"/>
      <c r="BI119" s="233"/>
      <c r="BJ119" s="233"/>
      <c r="BK119" s="233"/>
      <c r="BL119" s="233"/>
      <c r="BM119" s="233"/>
      <c r="BN119" s="233"/>
      <c r="BO119" s="912" t="s">
        <v>441</v>
      </c>
      <c r="BP119" s="913"/>
      <c r="BQ119" s="914">
        <v>2408673</v>
      </c>
      <c r="BR119" s="880"/>
      <c r="BS119" s="880"/>
      <c r="BT119" s="880"/>
      <c r="BU119" s="880"/>
      <c r="BV119" s="880">
        <v>2259294</v>
      </c>
      <c r="BW119" s="880"/>
      <c r="BX119" s="880"/>
      <c r="BY119" s="880"/>
      <c r="BZ119" s="880"/>
      <c r="CA119" s="880">
        <v>2288377</v>
      </c>
      <c r="CB119" s="880"/>
      <c r="CC119" s="880"/>
      <c r="CD119" s="880"/>
      <c r="CE119" s="880"/>
      <c r="CF119" s="783"/>
      <c r="CG119" s="784"/>
      <c r="CH119" s="784"/>
      <c r="CI119" s="784"/>
      <c r="CJ119" s="869"/>
      <c r="CK119" s="963"/>
      <c r="CL119" s="858"/>
      <c r="CM119" s="873" t="s">
        <v>442</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5">
      <c r="A120" s="855"/>
      <c r="B120" s="856"/>
      <c r="C120" s="850" t="s">
        <v>419</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443</v>
      </c>
      <c r="AV120" s="916"/>
      <c r="AW120" s="916"/>
      <c r="AX120" s="916"/>
      <c r="AY120" s="917"/>
      <c r="AZ120" s="895" t="s">
        <v>444</v>
      </c>
      <c r="BA120" s="843"/>
      <c r="BB120" s="843"/>
      <c r="BC120" s="843"/>
      <c r="BD120" s="843"/>
      <c r="BE120" s="843"/>
      <c r="BF120" s="843"/>
      <c r="BG120" s="843"/>
      <c r="BH120" s="843"/>
      <c r="BI120" s="843"/>
      <c r="BJ120" s="843"/>
      <c r="BK120" s="843"/>
      <c r="BL120" s="843"/>
      <c r="BM120" s="843"/>
      <c r="BN120" s="843"/>
      <c r="BO120" s="843"/>
      <c r="BP120" s="844"/>
      <c r="BQ120" s="896">
        <v>11493889</v>
      </c>
      <c r="BR120" s="877"/>
      <c r="BS120" s="877"/>
      <c r="BT120" s="877"/>
      <c r="BU120" s="877"/>
      <c r="BV120" s="877">
        <v>14708477</v>
      </c>
      <c r="BW120" s="877"/>
      <c r="BX120" s="877"/>
      <c r="BY120" s="877"/>
      <c r="BZ120" s="877"/>
      <c r="CA120" s="877">
        <v>15941787</v>
      </c>
      <c r="CB120" s="877"/>
      <c r="CC120" s="877"/>
      <c r="CD120" s="877"/>
      <c r="CE120" s="877"/>
      <c r="CF120" s="901">
        <v>342.2</v>
      </c>
      <c r="CG120" s="902"/>
      <c r="CH120" s="902"/>
      <c r="CI120" s="902"/>
      <c r="CJ120" s="902"/>
      <c r="CK120" s="903" t="s">
        <v>445</v>
      </c>
      <c r="CL120" s="887"/>
      <c r="CM120" s="887"/>
      <c r="CN120" s="887"/>
      <c r="CO120" s="888"/>
      <c r="CP120" s="907" t="s">
        <v>394</v>
      </c>
      <c r="CQ120" s="908"/>
      <c r="CR120" s="908"/>
      <c r="CS120" s="908"/>
      <c r="CT120" s="908"/>
      <c r="CU120" s="908"/>
      <c r="CV120" s="908"/>
      <c r="CW120" s="908"/>
      <c r="CX120" s="908"/>
      <c r="CY120" s="908"/>
      <c r="CZ120" s="908"/>
      <c r="DA120" s="908"/>
      <c r="DB120" s="908"/>
      <c r="DC120" s="908"/>
      <c r="DD120" s="908"/>
      <c r="DE120" s="908"/>
      <c r="DF120" s="909"/>
      <c r="DG120" s="896" t="s">
        <v>122</v>
      </c>
      <c r="DH120" s="877"/>
      <c r="DI120" s="877"/>
      <c r="DJ120" s="877"/>
      <c r="DK120" s="877"/>
      <c r="DL120" s="877">
        <v>1007665</v>
      </c>
      <c r="DM120" s="877"/>
      <c r="DN120" s="877"/>
      <c r="DO120" s="877"/>
      <c r="DP120" s="877"/>
      <c r="DQ120" s="877">
        <v>982151</v>
      </c>
      <c r="DR120" s="877"/>
      <c r="DS120" s="877"/>
      <c r="DT120" s="877"/>
      <c r="DU120" s="877"/>
      <c r="DV120" s="878">
        <v>21.1</v>
      </c>
      <c r="DW120" s="878"/>
      <c r="DX120" s="878"/>
      <c r="DY120" s="878"/>
      <c r="DZ120" s="879"/>
    </row>
    <row r="121" spans="1:130" s="212" customFormat="1" ht="26.25" customHeight="1" x14ac:dyDescent="0.25">
      <c r="A121" s="855"/>
      <c r="B121" s="856"/>
      <c r="C121" s="898" t="s">
        <v>446</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447</v>
      </c>
      <c r="BA121" s="787"/>
      <c r="BB121" s="787"/>
      <c r="BC121" s="787"/>
      <c r="BD121" s="787"/>
      <c r="BE121" s="787"/>
      <c r="BF121" s="787"/>
      <c r="BG121" s="787"/>
      <c r="BH121" s="787"/>
      <c r="BI121" s="787"/>
      <c r="BJ121" s="787"/>
      <c r="BK121" s="787"/>
      <c r="BL121" s="787"/>
      <c r="BM121" s="787"/>
      <c r="BN121" s="787"/>
      <c r="BO121" s="787"/>
      <c r="BP121" s="788"/>
      <c r="BQ121" s="851" t="s">
        <v>122</v>
      </c>
      <c r="BR121" s="852"/>
      <c r="BS121" s="852"/>
      <c r="BT121" s="852"/>
      <c r="BU121" s="852"/>
      <c r="BV121" s="852" t="s">
        <v>122</v>
      </c>
      <c r="BW121" s="852"/>
      <c r="BX121" s="852"/>
      <c r="BY121" s="852"/>
      <c r="BZ121" s="852"/>
      <c r="CA121" s="852" t="s">
        <v>122</v>
      </c>
      <c r="CB121" s="852"/>
      <c r="CC121" s="852"/>
      <c r="CD121" s="852"/>
      <c r="CE121" s="852"/>
      <c r="CF121" s="910" t="s">
        <v>122</v>
      </c>
      <c r="CG121" s="911"/>
      <c r="CH121" s="911"/>
      <c r="CI121" s="911"/>
      <c r="CJ121" s="911"/>
      <c r="CK121" s="904"/>
      <c r="CL121" s="890"/>
      <c r="CM121" s="890"/>
      <c r="CN121" s="890"/>
      <c r="CO121" s="891"/>
      <c r="CP121" s="870" t="s">
        <v>392</v>
      </c>
      <c r="CQ121" s="871"/>
      <c r="CR121" s="871"/>
      <c r="CS121" s="871"/>
      <c r="CT121" s="871"/>
      <c r="CU121" s="871"/>
      <c r="CV121" s="871"/>
      <c r="CW121" s="871"/>
      <c r="CX121" s="871"/>
      <c r="CY121" s="871"/>
      <c r="CZ121" s="871"/>
      <c r="DA121" s="871"/>
      <c r="DB121" s="871"/>
      <c r="DC121" s="871"/>
      <c r="DD121" s="871"/>
      <c r="DE121" s="871"/>
      <c r="DF121" s="872"/>
      <c r="DG121" s="851">
        <v>670058</v>
      </c>
      <c r="DH121" s="852"/>
      <c r="DI121" s="852"/>
      <c r="DJ121" s="852"/>
      <c r="DK121" s="852"/>
      <c r="DL121" s="852">
        <v>701941</v>
      </c>
      <c r="DM121" s="852"/>
      <c r="DN121" s="852"/>
      <c r="DO121" s="852"/>
      <c r="DP121" s="852"/>
      <c r="DQ121" s="852">
        <v>638386</v>
      </c>
      <c r="DR121" s="852"/>
      <c r="DS121" s="852"/>
      <c r="DT121" s="852"/>
      <c r="DU121" s="852"/>
      <c r="DV121" s="829">
        <v>13.7</v>
      </c>
      <c r="DW121" s="829"/>
      <c r="DX121" s="829"/>
      <c r="DY121" s="829"/>
      <c r="DZ121" s="830"/>
    </row>
    <row r="122" spans="1:130" s="212" customFormat="1" ht="26.25" customHeight="1" x14ac:dyDescent="0.25">
      <c r="A122" s="855"/>
      <c r="B122" s="856"/>
      <c r="C122" s="850" t="s">
        <v>429</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448</v>
      </c>
      <c r="BA122" s="874"/>
      <c r="BB122" s="874"/>
      <c r="BC122" s="874"/>
      <c r="BD122" s="874"/>
      <c r="BE122" s="874"/>
      <c r="BF122" s="874"/>
      <c r="BG122" s="874"/>
      <c r="BH122" s="874"/>
      <c r="BI122" s="874"/>
      <c r="BJ122" s="874"/>
      <c r="BK122" s="874"/>
      <c r="BL122" s="874"/>
      <c r="BM122" s="874"/>
      <c r="BN122" s="874"/>
      <c r="BO122" s="874"/>
      <c r="BP122" s="875"/>
      <c r="BQ122" s="914">
        <v>1205659</v>
      </c>
      <c r="BR122" s="880"/>
      <c r="BS122" s="880"/>
      <c r="BT122" s="880"/>
      <c r="BU122" s="880"/>
      <c r="BV122" s="880">
        <v>1059720</v>
      </c>
      <c r="BW122" s="880"/>
      <c r="BX122" s="880"/>
      <c r="BY122" s="880"/>
      <c r="BZ122" s="880"/>
      <c r="CA122" s="880">
        <v>918704</v>
      </c>
      <c r="CB122" s="880"/>
      <c r="CC122" s="880"/>
      <c r="CD122" s="880"/>
      <c r="CE122" s="880"/>
      <c r="CF122" s="881">
        <v>19.7</v>
      </c>
      <c r="CG122" s="882"/>
      <c r="CH122" s="882"/>
      <c r="CI122" s="882"/>
      <c r="CJ122" s="882"/>
      <c r="CK122" s="904"/>
      <c r="CL122" s="890"/>
      <c r="CM122" s="890"/>
      <c r="CN122" s="890"/>
      <c r="CO122" s="891"/>
      <c r="CP122" s="870"/>
      <c r="CQ122" s="871"/>
      <c r="CR122" s="871"/>
      <c r="CS122" s="871"/>
      <c r="CT122" s="871"/>
      <c r="CU122" s="871"/>
      <c r="CV122" s="871"/>
      <c r="CW122" s="871"/>
      <c r="CX122" s="871"/>
      <c r="CY122" s="871"/>
      <c r="CZ122" s="871"/>
      <c r="DA122" s="871"/>
      <c r="DB122" s="871"/>
      <c r="DC122" s="871"/>
      <c r="DD122" s="871"/>
      <c r="DE122" s="871"/>
      <c r="DF122" s="872"/>
      <c r="DG122" s="851"/>
      <c r="DH122" s="852"/>
      <c r="DI122" s="852"/>
      <c r="DJ122" s="852"/>
      <c r="DK122" s="852"/>
      <c r="DL122" s="852"/>
      <c r="DM122" s="852"/>
      <c r="DN122" s="852"/>
      <c r="DO122" s="852"/>
      <c r="DP122" s="852"/>
      <c r="DQ122" s="852"/>
      <c r="DR122" s="852"/>
      <c r="DS122" s="852"/>
      <c r="DT122" s="852"/>
      <c r="DU122" s="852"/>
      <c r="DV122" s="829"/>
      <c r="DW122" s="829"/>
      <c r="DX122" s="829"/>
      <c r="DY122" s="829"/>
      <c r="DZ122" s="830"/>
    </row>
    <row r="123" spans="1:130" s="212" customFormat="1" ht="26.25" customHeight="1" x14ac:dyDescent="0.25">
      <c r="A123" s="855"/>
      <c r="B123" s="856"/>
      <c r="C123" s="850" t="s">
        <v>435</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178</v>
      </c>
      <c r="BA123" s="233"/>
      <c r="BB123" s="233"/>
      <c r="BC123" s="233"/>
      <c r="BD123" s="233"/>
      <c r="BE123" s="233"/>
      <c r="BF123" s="233"/>
      <c r="BG123" s="233"/>
      <c r="BH123" s="233"/>
      <c r="BI123" s="233"/>
      <c r="BJ123" s="233"/>
      <c r="BK123" s="233"/>
      <c r="BL123" s="233"/>
      <c r="BM123" s="233"/>
      <c r="BN123" s="233"/>
      <c r="BO123" s="912" t="s">
        <v>449</v>
      </c>
      <c r="BP123" s="913"/>
      <c r="BQ123" s="867">
        <v>12699548</v>
      </c>
      <c r="BR123" s="868"/>
      <c r="BS123" s="868"/>
      <c r="BT123" s="868"/>
      <c r="BU123" s="868"/>
      <c r="BV123" s="868">
        <v>15768197</v>
      </c>
      <c r="BW123" s="868"/>
      <c r="BX123" s="868"/>
      <c r="BY123" s="868"/>
      <c r="BZ123" s="868"/>
      <c r="CA123" s="868">
        <v>16860491</v>
      </c>
      <c r="CB123" s="868"/>
      <c r="CC123" s="868"/>
      <c r="CD123" s="868"/>
      <c r="CE123" s="868"/>
      <c r="CF123" s="783"/>
      <c r="CG123" s="784"/>
      <c r="CH123" s="784"/>
      <c r="CI123" s="784"/>
      <c r="CJ123" s="869"/>
      <c r="CK123" s="904"/>
      <c r="CL123" s="890"/>
      <c r="CM123" s="890"/>
      <c r="CN123" s="890"/>
      <c r="CO123" s="891"/>
      <c r="CP123" s="870"/>
      <c r="CQ123" s="871"/>
      <c r="CR123" s="871"/>
      <c r="CS123" s="871"/>
      <c r="CT123" s="871"/>
      <c r="CU123" s="871"/>
      <c r="CV123" s="871"/>
      <c r="CW123" s="871"/>
      <c r="CX123" s="871"/>
      <c r="CY123" s="871"/>
      <c r="CZ123" s="871"/>
      <c r="DA123" s="871"/>
      <c r="DB123" s="871"/>
      <c r="DC123" s="871"/>
      <c r="DD123" s="871"/>
      <c r="DE123" s="871"/>
      <c r="DF123" s="872"/>
      <c r="DG123" s="814"/>
      <c r="DH123" s="815"/>
      <c r="DI123" s="815"/>
      <c r="DJ123" s="815"/>
      <c r="DK123" s="816"/>
      <c r="DL123" s="817"/>
      <c r="DM123" s="815"/>
      <c r="DN123" s="815"/>
      <c r="DO123" s="815"/>
      <c r="DP123" s="816"/>
      <c r="DQ123" s="817"/>
      <c r="DR123" s="815"/>
      <c r="DS123" s="815"/>
      <c r="DT123" s="815"/>
      <c r="DU123" s="816"/>
      <c r="DV123" s="859"/>
      <c r="DW123" s="860"/>
      <c r="DX123" s="860"/>
      <c r="DY123" s="860"/>
      <c r="DZ123" s="861"/>
    </row>
    <row r="124" spans="1:130" s="212" customFormat="1" ht="26.25" customHeight="1" thickBot="1" x14ac:dyDescent="0.3">
      <c r="A124" s="855"/>
      <c r="B124" s="856"/>
      <c r="C124" s="850" t="s">
        <v>438</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450</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451</v>
      </c>
      <c r="CQ124" s="871"/>
      <c r="CR124" s="871"/>
      <c r="CS124" s="871"/>
      <c r="CT124" s="871"/>
      <c r="CU124" s="871"/>
      <c r="CV124" s="871"/>
      <c r="CW124" s="871"/>
      <c r="CX124" s="871"/>
      <c r="CY124" s="871"/>
      <c r="CZ124" s="871"/>
      <c r="DA124" s="871"/>
      <c r="DB124" s="871"/>
      <c r="DC124" s="871"/>
      <c r="DD124" s="871"/>
      <c r="DE124" s="871"/>
      <c r="DF124" s="872"/>
      <c r="DG124" s="798">
        <v>1230288</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5">
      <c r="A125" s="855"/>
      <c r="B125" s="856"/>
      <c r="C125" s="850" t="s">
        <v>440</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452</v>
      </c>
      <c r="CL125" s="887"/>
      <c r="CM125" s="887"/>
      <c r="CN125" s="887"/>
      <c r="CO125" s="888"/>
      <c r="CP125" s="895" t="s">
        <v>453</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3">
      <c r="A126" s="855"/>
      <c r="B126" s="856"/>
      <c r="C126" s="850" t="s">
        <v>442</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454</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5">
      <c r="A127" s="857"/>
      <c r="B127" s="858"/>
      <c r="C127" s="873" t="s">
        <v>455</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456</v>
      </c>
      <c r="AY127" s="847"/>
      <c r="AZ127" s="847"/>
      <c r="BA127" s="847"/>
      <c r="BB127" s="847"/>
      <c r="BC127" s="847"/>
      <c r="BD127" s="847"/>
      <c r="BE127" s="848"/>
      <c r="BF127" s="846" t="s">
        <v>457</v>
      </c>
      <c r="BG127" s="847"/>
      <c r="BH127" s="847"/>
      <c r="BI127" s="847"/>
      <c r="BJ127" s="847"/>
      <c r="BK127" s="847"/>
      <c r="BL127" s="848"/>
      <c r="BM127" s="846" t="s">
        <v>458</v>
      </c>
      <c r="BN127" s="847"/>
      <c r="BO127" s="847"/>
      <c r="BP127" s="847"/>
      <c r="BQ127" s="847"/>
      <c r="BR127" s="847"/>
      <c r="BS127" s="848"/>
      <c r="BT127" s="846" t="s">
        <v>459</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460</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3">
      <c r="A128" s="831" t="s">
        <v>461</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462</v>
      </c>
      <c r="X128" s="833"/>
      <c r="Y128" s="833"/>
      <c r="Z128" s="834"/>
      <c r="AA128" s="835" t="s">
        <v>122</v>
      </c>
      <c r="AB128" s="836"/>
      <c r="AC128" s="836"/>
      <c r="AD128" s="836"/>
      <c r="AE128" s="837"/>
      <c r="AF128" s="838" t="s">
        <v>122</v>
      </c>
      <c r="AG128" s="836"/>
      <c r="AH128" s="836"/>
      <c r="AI128" s="836"/>
      <c r="AJ128" s="837"/>
      <c r="AK128" s="838" t="s">
        <v>122</v>
      </c>
      <c r="AL128" s="836"/>
      <c r="AM128" s="836"/>
      <c r="AN128" s="836"/>
      <c r="AO128" s="837"/>
      <c r="AP128" s="839"/>
      <c r="AQ128" s="840"/>
      <c r="AR128" s="840"/>
      <c r="AS128" s="840"/>
      <c r="AT128" s="841"/>
      <c r="AU128" s="214"/>
      <c r="AV128" s="214"/>
      <c r="AW128" s="214"/>
      <c r="AX128" s="842" t="s">
        <v>463</v>
      </c>
      <c r="AY128" s="843"/>
      <c r="AZ128" s="843"/>
      <c r="BA128" s="843"/>
      <c r="BB128" s="843"/>
      <c r="BC128" s="843"/>
      <c r="BD128" s="843"/>
      <c r="BE128" s="844"/>
      <c r="BF128" s="821" t="s">
        <v>122</v>
      </c>
      <c r="BG128" s="822"/>
      <c r="BH128" s="822"/>
      <c r="BI128" s="822"/>
      <c r="BJ128" s="822"/>
      <c r="BK128" s="822"/>
      <c r="BL128" s="845"/>
      <c r="BM128" s="821">
        <v>15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464</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5">
      <c r="A129" s="809" t="s">
        <v>103</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465</v>
      </c>
      <c r="X129" s="812"/>
      <c r="Y129" s="812"/>
      <c r="Z129" s="813"/>
      <c r="AA129" s="814">
        <v>3255295</v>
      </c>
      <c r="AB129" s="815"/>
      <c r="AC129" s="815"/>
      <c r="AD129" s="815"/>
      <c r="AE129" s="816"/>
      <c r="AF129" s="817">
        <v>4510539</v>
      </c>
      <c r="AG129" s="815"/>
      <c r="AH129" s="815"/>
      <c r="AI129" s="815"/>
      <c r="AJ129" s="816"/>
      <c r="AK129" s="817">
        <v>4798581</v>
      </c>
      <c r="AL129" s="815"/>
      <c r="AM129" s="815"/>
      <c r="AN129" s="815"/>
      <c r="AO129" s="816"/>
      <c r="AP129" s="818"/>
      <c r="AQ129" s="819"/>
      <c r="AR129" s="819"/>
      <c r="AS129" s="819"/>
      <c r="AT129" s="820"/>
      <c r="AU129" s="215"/>
      <c r="AV129" s="215"/>
      <c r="AW129" s="215"/>
      <c r="AX129" s="786" t="s">
        <v>466</v>
      </c>
      <c r="AY129" s="787"/>
      <c r="AZ129" s="787"/>
      <c r="BA129" s="787"/>
      <c r="BB129" s="787"/>
      <c r="BC129" s="787"/>
      <c r="BD129" s="787"/>
      <c r="BE129" s="788"/>
      <c r="BF129" s="805" t="s">
        <v>122</v>
      </c>
      <c r="BG129" s="806"/>
      <c r="BH129" s="806"/>
      <c r="BI129" s="806"/>
      <c r="BJ129" s="806"/>
      <c r="BK129" s="806"/>
      <c r="BL129" s="807"/>
      <c r="BM129" s="805">
        <v>20</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5">
      <c r="A130" s="809" t="s">
        <v>467</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468</v>
      </c>
      <c r="X130" s="812"/>
      <c r="Y130" s="812"/>
      <c r="Z130" s="813"/>
      <c r="AA130" s="814">
        <v>167678</v>
      </c>
      <c r="AB130" s="815"/>
      <c r="AC130" s="815"/>
      <c r="AD130" s="815"/>
      <c r="AE130" s="816"/>
      <c r="AF130" s="817">
        <v>155983</v>
      </c>
      <c r="AG130" s="815"/>
      <c r="AH130" s="815"/>
      <c r="AI130" s="815"/>
      <c r="AJ130" s="816"/>
      <c r="AK130" s="817">
        <v>140285</v>
      </c>
      <c r="AL130" s="815"/>
      <c r="AM130" s="815"/>
      <c r="AN130" s="815"/>
      <c r="AO130" s="816"/>
      <c r="AP130" s="818"/>
      <c r="AQ130" s="819"/>
      <c r="AR130" s="819"/>
      <c r="AS130" s="819"/>
      <c r="AT130" s="820"/>
      <c r="AU130" s="215"/>
      <c r="AV130" s="215"/>
      <c r="AW130" s="215"/>
      <c r="AX130" s="786" t="s">
        <v>469</v>
      </c>
      <c r="AY130" s="787"/>
      <c r="AZ130" s="787"/>
      <c r="BA130" s="787"/>
      <c r="BB130" s="787"/>
      <c r="BC130" s="787"/>
      <c r="BD130" s="787"/>
      <c r="BE130" s="788"/>
      <c r="BF130" s="789">
        <v>1.3</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3">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470</v>
      </c>
      <c r="X131" s="796"/>
      <c r="Y131" s="796"/>
      <c r="Z131" s="797"/>
      <c r="AA131" s="798">
        <v>3087617</v>
      </c>
      <c r="AB131" s="799"/>
      <c r="AC131" s="799"/>
      <c r="AD131" s="799"/>
      <c r="AE131" s="800"/>
      <c r="AF131" s="801">
        <v>4354556</v>
      </c>
      <c r="AG131" s="799"/>
      <c r="AH131" s="799"/>
      <c r="AI131" s="799"/>
      <c r="AJ131" s="800"/>
      <c r="AK131" s="801">
        <v>4658296</v>
      </c>
      <c r="AL131" s="799"/>
      <c r="AM131" s="799"/>
      <c r="AN131" s="799"/>
      <c r="AO131" s="800"/>
      <c r="AP131" s="802"/>
      <c r="AQ131" s="803"/>
      <c r="AR131" s="803"/>
      <c r="AS131" s="803"/>
      <c r="AT131" s="804"/>
      <c r="AU131" s="215"/>
      <c r="AV131" s="215"/>
      <c r="AW131" s="215"/>
      <c r="AX131" s="764" t="s">
        <v>471</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5">
      <c r="A132" s="773" t="s">
        <v>472</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473</v>
      </c>
      <c r="W132" s="777"/>
      <c r="X132" s="777"/>
      <c r="Y132" s="777"/>
      <c r="Z132" s="778"/>
      <c r="AA132" s="779">
        <v>1.381971922</v>
      </c>
      <c r="AB132" s="780"/>
      <c r="AC132" s="780"/>
      <c r="AD132" s="780"/>
      <c r="AE132" s="781"/>
      <c r="AF132" s="782">
        <v>1.080408657</v>
      </c>
      <c r="AG132" s="780"/>
      <c r="AH132" s="780"/>
      <c r="AI132" s="780"/>
      <c r="AJ132" s="781"/>
      <c r="AK132" s="782">
        <v>1.6375301179999999</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3">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474</v>
      </c>
      <c r="W133" s="756"/>
      <c r="X133" s="756"/>
      <c r="Y133" s="756"/>
      <c r="Z133" s="757"/>
      <c r="AA133" s="758">
        <v>0</v>
      </c>
      <c r="AB133" s="759"/>
      <c r="AC133" s="759"/>
      <c r="AD133" s="759"/>
      <c r="AE133" s="760"/>
      <c r="AF133" s="758">
        <v>1</v>
      </c>
      <c r="AG133" s="759"/>
      <c r="AH133" s="759"/>
      <c r="AI133" s="759"/>
      <c r="AJ133" s="760"/>
      <c r="AK133" s="758">
        <v>1.3</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2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behNhO3pNvoJicxFj8YzJPxNpDiQJ94BC+IlCZmciQ4OO09/LJvhkwqH2dhaCip4ZcfENcVIB6UA8qszrOBQw==" saltValue="6nx5q+ZkW2vLVaOXmH7ci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6"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55" zoomScaleNormal="85" zoomScaleSheetLayoutView="55" workbookViewId="0">
      <selection activeCell="L16" sqref="L16:Q16"/>
    </sheetView>
  </sheetViews>
  <sheetFormatPr defaultColWidth="0" defaultRowHeight="13.5" customHeight="1" zeroHeight="1" x14ac:dyDescent="0.25"/>
  <cols>
    <col min="1" max="120" width="2.73046875" style="242" customWidth="1"/>
    <col min="121" max="121" width="0" style="241" hidden="1" customWidth="1"/>
    <col min="122" max="16384" width="9" style="241" hidden="1"/>
  </cols>
  <sheetData>
    <row r="1" spans="1:120" ht="12.75"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241"/>
    </row>
    <row r="17" spans="119:120" ht="12.75" x14ac:dyDescent="0.25">
      <c r="DP17" s="241"/>
    </row>
    <row r="18" spans="119:120" ht="12.75" x14ac:dyDescent="0.25"/>
    <row r="19" spans="119:120" ht="12.75" x14ac:dyDescent="0.25"/>
    <row r="20" spans="119:120" ht="12.75" x14ac:dyDescent="0.25">
      <c r="DO20" s="241"/>
      <c r="DP20" s="241"/>
    </row>
    <row r="21" spans="119:120" ht="12.75" x14ac:dyDescent="0.25">
      <c r="DP21" s="241"/>
    </row>
    <row r="22" spans="119:120" ht="12.75" x14ac:dyDescent="0.25"/>
    <row r="23" spans="119:120" ht="12.75" x14ac:dyDescent="0.25">
      <c r="DO23" s="241"/>
      <c r="DP23" s="241"/>
    </row>
    <row r="24" spans="119:120" ht="12.75" x14ac:dyDescent="0.25">
      <c r="DP24" s="241"/>
    </row>
    <row r="25" spans="119:120" ht="12.75" x14ac:dyDescent="0.25">
      <c r="DP25" s="241"/>
    </row>
    <row r="26" spans="119:120" ht="12.75" x14ac:dyDescent="0.25">
      <c r="DO26" s="241"/>
      <c r="DP26" s="241"/>
    </row>
    <row r="27" spans="119:120" ht="12.75" x14ac:dyDescent="0.25"/>
    <row r="28" spans="119:120" ht="12.75" x14ac:dyDescent="0.25">
      <c r="DO28" s="241"/>
      <c r="DP28" s="241"/>
    </row>
    <row r="29" spans="119:120" ht="12.75" x14ac:dyDescent="0.25">
      <c r="DP29" s="241"/>
    </row>
    <row r="30" spans="119:120" ht="12.75" x14ac:dyDescent="0.25"/>
    <row r="31" spans="119:120" ht="12.75" x14ac:dyDescent="0.25">
      <c r="DO31" s="241"/>
      <c r="DP31" s="241"/>
    </row>
    <row r="32" spans="119:120" ht="12.75" x14ac:dyDescent="0.25"/>
    <row r="33" spans="98:120" ht="12.75" x14ac:dyDescent="0.25">
      <c r="DO33" s="241"/>
      <c r="DP33" s="241"/>
    </row>
    <row r="34" spans="98:120" ht="12.75" x14ac:dyDescent="0.25">
      <c r="DM34" s="241"/>
    </row>
    <row r="35" spans="98:120" ht="12.75" x14ac:dyDescent="0.25">
      <c r="CT35" s="241"/>
      <c r="CU35" s="241"/>
      <c r="CV35" s="241"/>
      <c r="CY35" s="241"/>
      <c r="CZ35" s="241"/>
      <c r="DA35" s="241"/>
      <c r="DD35" s="241"/>
      <c r="DE35" s="241"/>
      <c r="DF35" s="241"/>
      <c r="DI35" s="241"/>
      <c r="DJ35" s="241"/>
      <c r="DK35" s="241"/>
      <c r="DM35" s="241"/>
      <c r="DN35" s="241"/>
      <c r="DO35" s="241"/>
      <c r="DP35" s="241"/>
    </row>
    <row r="36" spans="98:120" ht="12.75" x14ac:dyDescent="0.25"/>
    <row r="37" spans="98:120" ht="12.75" x14ac:dyDescent="0.25">
      <c r="CW37" s="241"/>
      <c r="DB37" s="241"/>
      <c r="DG37" s="241"/>
      <c r="DL37" s="241"/>
      <c r="DP37" s="241"/>
    </row>
    <row r="38" spans="98:120" ht="12.75" x14ac:dyDescent="0.25">
      <c r="CT38" s="241"/>
      <c r="CU38" s="241"/>
      <c r="CV38" s="241"/>
      <c r="CW38" s="241"/>
      <c r="CY38" s="241"/>
      <c r="CZ38" s="241"/>
      <c r="DA38" s="241"/>
      <c r="DB38" s="241"/>
      <c r="DD38" s="241"/>
      <c r="DE38" s="241"/>
      <c r="DF38" s="241"/>
      <c r="DG38" s="241"/>
      <c r="DI38" s="241"/>
      <c r="DJ38" s="241"/>
      <c r="DK38" s="241"/>
      <c r="DL38" s="241"/>
      <c r="DN38" s="241"/>
      <c r="DO38" s="241"/>
      <c r="DP38" s="241"/>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241"/>
      <c r="DO49" s="241"/>
      <c r="DP49" s="241"/>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241"/>
      <c r="CS63" s="241"/>
      <c r="CX63" s="241"/>
      <c r="DC63" s="241"/>
      <c r="DH63" s="241"/>
    </row>
    <row r="64" spans="22:120" ht="12.75" x14ac:dyDescent="0.25">
      <c r="V64" s="241"/>
    </row>
    <row r="65" spans="15:120" ht="12.75" x14ac:dyDescent="0.2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2.75" x14ac:dyDescent="0.25">
      <c r="Q66" s="241"/>
      <c r="S66" s="241"/>
      <c r="U66" s="241"/>
      <c r="DM66" s="241"/>
    </row>
    <row r="67" spans="15:120" ht="12.75" x14ac:dyDescent="0.2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2.75" x14ac:dyDescent="0.25"/>
    <row r="69" spans="15:120" ht="12.75" x14ac:dyDescent="0.25"/>
    <row r="70" spans="15:120" ht="12.75" x14ac:dyDescent="0.25"/>
    <row r="71" spans="15:120" ht="12.75" x14ac:dyDescent="0.25"/>
    <row r="72" spans="15:120" ht="12.75" x14ac:dyDescent="0.25">
      <c r="DP72" s="241"/>
    </row>
    <row r="73" spans="15:120" ht="12.75" x14ac:dyDescent="0.25">
      <c r="DP73" s="241"/>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241"/>
      <c r="CX96" s="241"/>
      <c r="DC96" s="241"/>
      <c r="DH96" s="241"/>
    </row>
    <row r="97" spans="24:120" ht="12.75" x14ac:dyDescent="0.25">
      <c r="CS97" s="241"/>
      <c r="CX97" s="241"/>
      <c r="DC97" s="241"/>
      <c r="DH97" s="241"/>
      <c r="DP97" s="242" t="s">
        <v>475</v>
      </c>
    </row>
    <row r="98" spans="24:120" ht="12.75" hidden="1" x14ac:dyDescent="0.25">
      <c r="CS98" s="241"/>
      <c r="CX98" s="241"/>
      <c r="DC98" s="241"/>
      <c r="DH98" s="241"/>
    </row>
    <row r="99" spans="24:120" ht="12.75" hidden="1" x14ac:dyDescent="0.25">
      <c r="CS99" s="241"/>
      <c r="CX99" s="241"/>
      <c r="DC99" s="241"/>
      <c r="DH99" s="241"/>
    </row>
    <row r="101" spans="24:120" ht="12" hidden="1" customHeight="1" x14ac:dyDescent="0.2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5">
      <c r="CU102" s="241"/>
      <c r="CZ102" s="241"/>
      <c r="DE102" s="241"/>
      <c r="DJ102" s="241"/>
      <c r="DM102" s="241"/>
    </row>
    <row r="103" spans="24:120" ht="12.75" hidden="1" x14ac:dyDescent="0.25">
      <c r="CT103" s="241"/>
      <c r="CV103" s="241"/>
      <c r="CW103" s="241"/>
      <c r="CY103" s="241"/>
      <c r="DA103" s="241"/>
      <c r="DB103" s="241"/>
      <c r="DD103" s="241"/>
      <c r="DF103" s="241"/>
      <c r="DG103" s="241"/>
      <c r="DI103" s="241"/>
      <c r="DK103" s="241"/>
      <c r="DL103" s="241"/>
      <c r="DM103" s="241"/>
      <c r="DN103" s="241"/>
      <c r="DO103" s="241"/>
      <c r="DP103" s="241"/>
    </row>
    <row r="104" spans="24:120" ht="12.75" hidden="1" x14ac:dyDescent="0.25">
      <c r="CV104" s="241"/>
      <c r="CW104" s="241"/>
      <c r="DA104" s="241"/>
      <c r="DB104" s="241"/>
      <c r="DF104" s="241"/>
      <c r="DG104" s="241"/>
      <c r="DK104" s="241"/>
      <c r="DL104" s="241"/>
      <c r="DN104" s="241"/>
      <c r="DO104" s="241"/>
      <c r="DP104" s="241"/>
    </row>
    <row r="105" spans="24:120" ht="12.75" hidden="1" customHeight="1" x14ac:dyDescent="0.25"/>
  </sheetData>
  <sheetProtection algorithmName="SHA-512" hashValue="Z7oOZMBf6gY/edU+LZ9xgftsRnfKNWtojXE8ExzoBInY6nHkig4SeN467tPuUHsnmpq0RZVr2AkyPZmT/hQoPw==" saltValue="W/fiyYUx1aR7UE4uyjQ5l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55" zoomScaleNormal="55" zoomScaleSheetLayoutView="55" workbookViewId="0">
      <selection activeCell="L16" sqref="L16:Q16"/>
    </sheetView>
  </sheetViews>
  <sheetFormatPr defaultColWidth="0" defaultRowHeight="13.5" customHeight="1" zeroHeight="1" x14ac:dyDescent="0.25"/>
  <cols>
    <col min="1" max="116" width="2.59765625" style="242" customWidth="1"/>
    <col min="117" max="16384" width="9" style="241" hidden="1"/>
  </cols>
  <sheetData>
    <row r="1" spans="2:116" ht="12.75"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2.75" x14ac:dyDescent="0.25"/>
    <row r="3" spans="2:116" ht="12.75" x14ac:dyDescent="0.25"/>
    <row r="4" spans="2:116" ht="12.75" x14ac:dyDescent="0.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2.75" x14ac:dyDescent="0.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2.75" x14ac:dyDescent="0.25"/>
    <row r="20" spans="9:116" ht="12.75" x14ac:dyDescent="0.25"/>
    <row r="21" spans="9:116" ht="12.75" x14ac:dyDescent="0.25">
      <c r="DL21" s="241"/>
    </row>
    <row r="22" spans="9:116" ht="12.75" x14ac:dyDescent="0.25">
      <c r="DI22" s="241"/>
      <c r="DJ22" s="241"/>
      <c r="DK22" s="241"/>
      <c r="DL22" s="241"/>
    </row>
    <row r="23" spans="9:116" ht="12.75" x14ac:dyDescent="0.25">
      <c r="CY23" s="241"/>
      <c r="CZ23" s="241"/>
      <c r="DA23" s="241"/>
      <c r="DB23" s="241"/>
      <c r="DC23" s="241"/>
      <c r="DD23" s="241"/>
      <c r="DE23" s="241"/>
      <c r="DF23" s="241"/>
      <c r="DG23" s="241"/>
      <c r="DH23" s="241"/>
      <c r="DI23" s="241"/>
      <c r="DJ23" s="241"/>
      <c r="DK23" s="241"/>
      <c r="DL23" s="241"/>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241"/>
      <c r="DA35" s="241"/>
      <c r="DB35" s="241"/>
      <c r="DC35" s="241"/>
      <c r="DD35" s="241"/>
      <c r="DE35" s="241"/>
      <c r="DF35" s="241"/>
      <c r="DG35" s="241"/>
      <c r="DH35" s="241"/>
      <c r="DI35" s="241"/>
      <c r="DJ35" s="241"/>
      <c r="DK35" s="241"/>
      <c r="DL35" s="241"/>
    </row>
    <row r="36" spans="15:116" ht="12.75" x14ac:dyDescent="0.25"/>
    <row r="37" spans="15:116" ht="12.75" x14ac:dyDescent="0.25">
      <c r="DL37" s="241"/>
    </row>
    <row r="38" spans="15:116" ht="12.75" x14ac:dyDescent="0.25">
      <c r="DI38" s="241"/>
      <c r="DJ38" s="241"/>
      <c r="DK38" s="241"/>
      <c r="DL38" s="241"/>
    </row>
    <row r="39" spans="15:116" ht="12.75" x14ac:dyDescent="0.25"/>
    <row r="40" spans="15:116" ht="12.75" x14ac:dyDescent="0.25"/>
    <row r="41" spans="15:116" ht="12.75" x14ac:dyDescent="0.25"/>
    <row r="42" spans="15:116" ht="12.75" x14ac:dyDescent="0.25"/>
    <row r="43" spans="15:116" ht="12.75" x14ac:dyDescent="0.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2.75" x14ac:dyDescent="0.25">
      <c r="DL44" s="241"/>
    </row>
    <row r="45" spans="15:116" ht="12.75" x14ac:dyDescent="0.25"/>
    <row r="46" spans="15:116" ht="12.75" x14ac:dyDescent="0.25">
      <c r="DA46" s="241"/>
      <c r="DB46" s="241"/>
      <c r="DC46" s="241"/>
      <c r="DD46" s="241"/>
      <c r="DE46" s="241"/>
      <c r="DF46" s="241"/>
      <c r="DG46" s="241"/>
      <c r="DH46" s="241"/>
      <c r="DI46" s="241"/>
      <c r="DJ46" s="241"/>
      <c r="DK46" s="241"/>
      <c r="DL46" s="241"/>
    </row>
    <row r="47" spans="15:116" ht="12.75" x14ac:dyDescent="0.25"/>
    <row r="48" spans="15:116" ht="12.75" x14ac:dyDescent="0.25"/>
    <row r="49" spans="104:116" ht="12.75" x14ac:dyDescent="0.25"/>
    <row r="50" spans="104:116" ht="12.75" x14ac:dyDescent="0.25">
      <c r="CZ50" s="241"/>
      <c r="DA50" s="241"/>
      <c r="DB50" s="241"/>
      <c r="DC50" s="241"/>
      <c r="DD50" s="241"/>
      <c r="DE50" s="241"/>
      <c r="DF50" s="241"/>
      <c r="DG50" s="241"/>
      <c r="DH50" s="241"/>
      <c r="DI50" s="241"/>
      <c r="DJ50" s="241"/>
      <c r="DK50" s="241"/>
      <c r="DL50" s="241"/>
    </row>
    <row r="51" spans="104:116" ht="12.75" x14ac:dyDescent="0.25"/>
    <row r="52" spans="104:116" ht="12.75" x14ac:dyDescent="0.25"/>
    <row r="53" spans="104:116" ht="12.75" x14ac:dyDescent="0.25">
      <c r="DL53" s="241"/>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241"/>
      <c r="DD67" s="241"/>
      <c r="DE67" s="241"/>
      <c r="DF67" s="241"/>
      <c r="DG67" s="241"/>
      <c r="DH67" s="241"/>
      <c r="DI67" s="241"/>
      <c r="DJ67" s="241"/>
      <c r="DK67" s="241"/>
      <c r="DL67" s="241"/>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P2sgcTocNf2LB8OjOA/ZQzG+q0JoOwBhR4G0BhyUgtLt4fgJ3kVu0Odr1mTZAZW27D0ZfGq5v1lgklMzRFK0JA==" saltValue="UvutKEpnO20w/Thu3f4k3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election activeCell="L16" sqref="L16:Q16"/>
    </sheetView>
  </sheetViews>
  <sheetFormatPr defaultColWidth="0" defaultRowHeight="13.5" customHeight="1" zeroHeight="1" x14ac:dyDescent="0.25"/>
  <cols>
    <col min="1" max="36" width="2.46484375" style="243" customWidth="1"/>
    <col min="37" max="44" width="17" style="243" customWidth="1"/>
    <col min="45" max="45" width="6.1328125" style="249" customWidth="1"/>
    <col min="46" max="46" width="3" style="247" customWidth="1"/>
    <col min="47" max="47" width="19.1328125" style="243" hidden="1" customWidth="1"/>
    <col min="48" max="52" width="12.59765625" style="243" hidden="1" customWidth="1"/>
    <col min="53" max="16384" width="8.59765625" style="243" hidden="1"/>
  </cols>
  <sheetData>
    <row r="1" spans="1:46" ht="12.75" x14ac:dyDescent="0.25">
      <c r="AS1" s="243"/>
      <c r="AT1" s="243"/>
    </row>
    <row r="2" spans="1:46" ht="12.75" x14ac:dyDescent="0.25">
      <c r="AS2" s="243"/>
      <c r="AT2" s="243"/>
    </row>
    <row r="3" spans="1:46" ht="12.75" x14ac:dyDescent="0.25">
      <c r="AS3" s="243"/>
      <c r="AT3" s="243"/>
    </row>
    <row r="4" spans="1:46" ht="12.75" x14ac:dyDescent="0.25">
      <c r="AS4" s="243"/>
      <c r="AT4" s="243"/>
    </row>
    <row r="5" spans="1:46" ht="16.149999999999999" x14ac:dyDescent="0.2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2.75" x14ac:dyDescent="0.25">
      <c r="A6" s="247"/>
      <c r="AK6" s="248" t="s">
        <v>477</v>
      </c>
      <c r="AL6" s="248"/>
      <c r="AM6" s="248"/>
      <c r="AN6" s="248"/>
    </row>
    <row r="7" spans="1:46" ht="13.5" customHeight="1" x14ac:dyDescent="0.25">
      <c r="A7" s="247"/>
      <c r="AK7" s="250"/>
      <c r="AL7" s="251"/>
      <c r="AM7" s="251"/>
      <c r="AN7" s="252"/>
      <c r="AO7" s="1153" t="s">
        <v>478</v>
      </c>
      <c r="AP7" s="253"/>
      <c r="AQ7" s="254" t="s">
        <v>479</v>
      </c>
      <c r="AR7" s="255"/>
    </row>
    <row r="8" spans="1:46" ht="12.75" x14ac:dyDescent="0.25">
      <c r="A8" s="247"/>
      <c r="AK8" s="256"/>
      <c r="AL8" s="257"/>
      <c r="AM8" s="257"/>
      <c r="AN8" s="258"/>
      <c r="AO8" s="1154"/>
      <c r="AP8" s="259" t="s">
        <v>480</v>
      </c>
      <c r="AQ8" s="260" t="s">
        <v>481</v>
      </c>
      <c r="AR8" s="261" t="s">
        <v>482</v>
      </c>
    </row>
    <row r="9" spans="1:46" ht="12.75" x14ac:dyDescent="0.25">
      <c r="A9" s="247"/>
      <c r="AK9" s="1165" t="s">
        <v>483</v>
      </c>
      <c r="AL9" s="1166"/>
      <c r="AM9" s="1166"/>
      <c r="AN9" s="1167"/>
      <c r="AO9" s="262">
        <v>1148852</v>
      </c>
      <c r="AP9" s="262">
        <v>238104</v>
      </c>
      <c r="AQ9" s="263">
        <v>186275</v>
      </c>
      <c r="AR9" s="264">
        <v>27.8</v>
      </c>
    </row>
    <row r="10" spans="1:46" ht="13.5" customHeight="1" x14ac:dyDescent="0.25">
      <c r="A10" s="247"/>
      <c r="AK10" s="1165" t="s">
        <v>484</v>
      </c>
      <c r="AL10" s="1166"/>
      <c r="AM10" s="1166"/>
      <c r="AN10" s="1167"/>
      <c r="AO10" s="265">
        <v>878</v>
      </c>
      <c r="AP10" s="265">
        <v>182</v>
      </c>
      <c r="AQ10" s="266">
        <v>28060</v>
      </c>
      <c r="AR10" s="267">
        <v>-99.4</v>
      </c>
    </row>
    <row r="11" spans="1:46" ht="13.5" customHeight="1" x14ac:dyDescent="0.25">
      <c r="A11" s="247"/>
      <c r="AK11" s="1165" t="s">
        <v>485</v>
      </c>
      <c r="AL11" s="1166"/>
      <c r="AM11" s="1166"/>
      <c r="AN11" s="1167"/>
      <c r="AO11" s="265" t="s">
        <v>486</v>
      </c>
      <c r="AP11" s="265" t="s">
        <v>486</v>
      </c>
      <c r="AQ11" s="266">
        <v>7123</v>
      </c>
      <c r="AR11" s="267" t="s">
        <v>486</v>
      </c>
    </row>
    <row r="12" spans="1:46" ht="13.5" customHeight="1" x14ac:dyDescent="0.25">
      <c r="A12" s="247"/>
      <c r="AK12" s="1165" t="s">
        <v>487</v>
      </c>
      <c r="AL12" s="1166"/>
      <c r="AM12" s="1166"/>
      <c r="AN12" s="1167"/>
      <c r="AO12" s="265" t="s">
        <v>486</v>
      </c>
      <c r="AP12" s="265" t="s">
        <v>486</v>
      </c>
      <c r="AQ12" s="266">
        <v>57</v>
      </c>
      <c r="AR12" s="267" t="s">
        <v>486</v>
      </c>
    </row>
    <row r="13" spans="1:46" ht="13.5" customHeight="1" x14ac:dyDescent="0.25">
      <c r="A13" s="247"/>
      <c r="AK13" s="1165" t="s">
        <v>488</v>
      </c>
      <c r="AL13" s="1166"/>
      <c r="AM13" s="1166"/>
      <c r="AN13" s="1167"/>
      <c r="AO13" s="265" t="s">
        <v>486</v>
      </c>
      <c r="AP13" s="265" t="s">
        <v>486</v>
      </c>
      <c r="AQ13" s="266">
        <v>6435</v>
      </c>
      <c r="AR13" s="267" t="s">
        <v>486</v>
      </c>
    </row>
    <row r="14" spans="1:46" ht="13.5" customHeight="1" x14ac:dyDescent="0.25">
      <c r="A14" s="247"/>
      <c r="AK14" s="1165" t="s">
        <v>489</v>
      </c>
      <c r="AL14" s="1166"/>
      <c r="AM14" s="1166"/>
      <c r="AN14" s="1167"/>
      <c r="AO14" s="265">
        <v>32904</v>
      </c>
      <c r="AP14" s="265">
        <v>6819</v>
      </c>
      <c r="AQ14" s="266">
        <v>3786</v>
      </c>
      <c r="AR14" s="267">
        <v>80.099999999999994</v>
      </c>
    </row>
    <row r="15" spans="1:46" ht="13.5" customHeight="1" x14ac:dyDescent="0.25">
      <c r="A15" s="247"/>
      <c r="AK15" s="1168" t="s">
        <v>490</v>
      </c>
      <c r="AL15" s="1169"/>
      <c r="AM15" s="1169"/>
      <c r="AN15" s="1170"/>
      <c r="AO15" s="265">
        <v>-84839</v>
      </c>
      <c r="AP15" s="265">
        <v>-17583</v>
      </c>
      <c r="AQ15" s="266">
        <v>-9323</v>
      </c>
      <c r="AR15" s="267">
        <v>88.6</v>
      </c>
    </row>
    <row r="16" spans="1:46" ht="12.75" x14ac:dyDescent="0.25">
      <c r="A16" s="247"/>
      <c r="AK16" s="1168" t="s">
        <v>178</v>
      </c>
      <c r="AL16" s="1169"/>
      <c r="AM16" s="1169"/>
      <c r="AN16" s="1170"/>
      <c r="AO16" s="265">
        <v>1097795</v>
      </c>
      <c r="AP16" s="265">
        <v>227522</v>
      </c>
      <c r="AQ16" s="266">
        <v>222412</v>
      </c>
      <c r="AR16" s="267">
        <v>2.2999999999999998</v>
      </c>
    </row>
    <row r="17" spans="1:46" ht="12.75" x14ac:dyDescent="0.25">
      <c r="A17" s="247"/>
    </row>
    <row r="18" spans="1:46" ht="12.75" x14ac:dyDescent="0.25">
      <c r="A18" s="247"/>
      <c r="AQ18" s="268"/>
      <c r="AR18" s="268"/>
    </row>
    <row r="19" spans="1:46" ht="12.75" x14ac:dyDescent="0.25">
      <c r="A19" s="247"/>
      <c r="AK19" s="243" t="s">
        <v>491</v>
      </c>
    </row>
    <row r="20" spans="1:46" ht="12.75" x14ac:dyDescent="0.25">
      <c r="A20" s="247"/>
      <c r="AK20" s="269"/>
      <c r="AL20" s="270"/>
      <c r="AM20" s="270"/>
      <c r="AN20" s="271"/>
      <c r="AO20" s="272" t="s">
        <v>492</v>
      </c>
      <c r="AP20" s="273" t="s">
        <v>493</v>
      </c>
      <c r="AQ20" s="274" t="s">
        <v>494</v>
      </c>
      <c r="AR20" s="275"/>
    </row>
    <row r="21" spans="1:46" s="248" customFormat="1" ht="12.75" x14ac:dyDescent="0.25">
      <c r="A21" s="276"/>
      <c r="AK21" s="1171" t="s">
        <v>495</v>
      </c>
      <c r="AL21" s="1172"/>
      <c r="AM21" s="1172"/>
      <c r="AN21" s="1173"/>
      <c r="AO21" s="277">
        <v>23.83</v>
      </c>
      <c r="AP21" s="278">
        <v>17.59</v>
      </c>
      <c r="AQ21" s="279">
        <v>6.24</v>
      </c>
      <c r="AS21" s="280"/>
      <c r="AT21" s="276"/>
    </row>
    <row r="22" spans="1:46" s="248" customFormat="1" ht="12.75" x14ac:dyDescent="0.25">
      <c r="A22" s="276"/>
      <c r="AK22" s="1171" t="s">
        <v>496</v>
      </c>
      <c r="AL22" s="1172"/>
      <c r="AM22" s="1172"/>
      <c r="AN22" s="1173"/>
      <c r="AO22" s="281">
        <v>98.1</v>
      </c>
      <c r="AP22" s="282">
        <v>95.9</v>
      </c>
      <c r="AQ22" s="283">
        <v>2.2000000000000002</v>
      </c>
      <c r="AR22" s="268"/>
      <c r="AS22" s="280"/>
      <c r="AT22" s="276"/>
    </row>
    <row r="23" spans="1:46" s="248" customFormat="1" ht="12.75" x14ac:dyDescent="0.25">
      <c r="A23" s="276"/>
      <c r="AP23" s="268"/>
      <c r="AQ23" s="268"/>
      <c r="AR23" s="268"/>
      <c r="AS23" s="280"/>
      <c r="AT23" s="276"/>
    </row>
    <row r="24" spans="1:46" s="248" customFormat="1" ht="12.75" x14ac:dyDescent="0.25">
      <c r="A24" s="276"/>
      <c r="AP24" s="268"/>
      <c r="AQ24" s="268"/>
      <c r="AR24" s="268"/>
      <c r="AS24" s="280"/>
      <c r="AT24" s="276"/>
    </row>
    <row r="25" spans="1:46" s="248" customFormat="1" ht="12.75" x14ac:dyDescent="0.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2.75" x14ac:dyDescent="0.25">
      <c r="A26" s="1164" t="s">
        <v>497</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2.75" x14ac:dyDescent="0.25">
      <c r="A27" s="288"/>
      <c r="AS27" s="243"/>
      <c r="AT27" s="243"/>
    </row>
    <row r="28" spans="1:46" ht="16.149999999999999" x14ac:dyDescent="0.2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2.75" x14ac:dyDescent="0.25">
      <c r="A29" s="247"/>
      <c r="AK29" s="248" t="s">
        <v>499</v>
      </c>
      <c r="AL29" s="248"/>
      <c r="AM29" s="248"/>
      <c r="AN29" s="248"/>
      <c r="AS29" s="290"/>
    </row>
    <row r="30" spans="1:46" ht="13.5" customHeight="1" x14ac:dyDescent="0.25">
      <c r="A30" s="247"/>
      <c r="AK30" s="250"/>
      <c r="AL30" s="251"/>
      <c r="AM30" s="251"/>
      <c r="AN30" s="252"/>
      <c r="AO30" s="1153" t="s">
        <v>478</v>
      </c>
      <c r="AP30" s="253"/>
      <c r="AQ30" s="254" t="s">
        <v>479</v>
      </c>
      <c r="AR30" s="255"/>
    </row>
    <row r="31" spans="1:46" ht="12.75" x14ac:dyDescent="0.25">
      <c r="A31" s="247"/>
      <c r="AK31" s="256"/>
      <c r="AL31" s="257"/>
      <c r="AM31" s="257"/>
      <c r="AN31" s="258"/>
      <c r="AO31" s="1154"/>
      <c r="AP31" s="259" t="s">
        <v>480</v>
      </c>
      <c r="AQ31" s="260" t="s">
        <v>481</v>
      </c>
      <c r="AR31" s="261" t="s">
        <v>482</v>
      </c>
    </row>
    <row r="32" spans="1:46" ht="27" customHeight="1" x14ac:dyDescent="0.25">
      <c r="A32" s="247"/>
      <c r="AK32" s="1155" t="s">
        <v>500</v>
      </c>
      <c r="AL32" s="1156"/>
      <c r="AM32" s="1156"/>
      <c r="AN32" s="1157"/>
      <c r="AO32" s="291" t="s">
        <v>486</v>
      </c>
      <c r="AP32" s="291" t="s">
        <v>486</v>
      </c>
      <c r="AQ32" s="292">
        <v>124581</v>
      </c>
      <c r="AR32" s="293" t="s">
        <v>486</v>
      </c>
    </row>
    <row r="33" spans="1:46" ht="13.5" customHeight="1" x14ac:dyDescent="0.25">
      <c r="A33" s="247"/>
      <c r="AK33" s="1155" t="s">
        <v>501</v>
      </c>
      <c r="AL33" s="1156"/>
      <c r="AM33" s="1156"/>
      <c r="AN33" s="1157"/>
      <c r="AO33" s="291" t="s">
        <v>486</v>
      </c>
      <c r="AP33" s="291" t="s">
        <v>486</v>
      </c>
      <c r="AQ33" s="292">
        <v>76</v>
      </c>
      <c r="AR33" s="293" t="s">
        <v>486</v>
      </c>
    </row>
    <row r="34" spans="1:46" ht="27" customHeight="1" x14ac:dyDescent="0.25">
      <c r="A34" s="247"/>
      <c r="AK34" s="1155" t="s">
        <v>502</v>
      </c>
      <c r="AL34" s="1156"/>
      <c r="AM34" s="1156"/>
      <c r="AN34" s="1157"/>
      <c r="AO34" s="291" t="s">
        <v>486</v>
      </c>
      <c r="AP34" s="291" t="s">
        <v>486</v>
      </c>
      <c r="AQ34" s="292">
        <v>163</v>
      </c>
      <c r="AR34" s="293" t="s">
        <v>486</v>
      </c>
    </row>
    <row r="35" spans="1:46" ht="27" customHeight="1" x14ac:dyDescent="0.25">
      <c r="A35" s="247"/>
      <c r="AK35" s="1155" t="s">
        <v>503</v>
      </c>
      <c r="AL35" s="1156"/>
      <c r="AM35" s="1156"/>
      <c r="AN35" s="1157"/>
      <c r="AO35" s="291">
        <v>216566</v>
      </c>
      <c r="AP35" s="291">
        <v>44884</v>
      </c>
      <c r="AQ35" s="292">
        <v>24428</v>
      </c>
      <c r="AR35" s="293">
        <v>83.7</v>
      </c>
    </row>
    <row r="36" spans="1:46" ht="27" customHeight="1" x14ac:dyDescent="0.25">
      <c r="A36" s="247"/>
      <c r="AK36" s="1155" t="s">
        <v>504</v>
      </c>
      <c r="AL36" s="1156"/>
      <c r="AM36" s="1156"/>
      <c r="AN36" s="1157"/>
      <c r="AO36" s="291" t="s">
        <v>486</v>
      </c>
      <c r="AP36" s="291" t="s">
        <v>486</v>
      </c>
      <c r="AQ36" s="292">
        <v>4294</v>
      </c>
      <c r="AR36" s="293" t="s">
        <v>486</v>
      </c>
    </row>
    <row r="37" spans="1:46" ht="13.5" customHeight="1" x14ac:dyDescent="0.25">
      <c r="A37" s="247"/>
      <c r="AK37" s="1155" t="s">
        <v>505</v>
      </c>
      <c r="AL37" s="1156"/>
      <c r="AM37" s="1156"/>
      <c r="AN37" s="1157"/>
      <c r="AO37" s="291" t="s">
        <v>486</v>
      </c>
      <c r="AP37" s="291" t="s">
        <v>486</v>
      </c>
      <c r="AQ37" s="292">
        <v>880</v>
      </c>
      <c r="AR37" s="293" t="s">
        <v>486</v>
      </c>
    </row>
    <row r="38" spans="1:46" ht="27" customHeight="1" x14ac:dyDescent="0.25">
      <c r="A38" s="247"/>
      <c r="AK38" s="1158" t="s">
        <v>506</v>
      </c>
      <c r="AL38" s="1159"/>
      <c r="AM38" s="1159"/>
      <c r="AN38" s="1160"/>
      <c r="AO38" s="294" t="s">
        <v>486</v>
      </c>
      <c r="AP38" s="294" t="s">
        <v>486</v>
      </c>
      <c r="AQ38" s="295">
        <v>22</v>
      </c>
      <c r="AR38" s="283" t="s">
        <v>486</v>
      </c>
      <c r="AS38" s="290"/>
    </row>
    <row r="39" spans="1:46" ht="12.75" x14ac:dyDescent="0.25">
      <c r="A39" s="247"/>
      <c r="AK39" s="1158" t="s">
        <v>507</v>
      </c>
      <c r="AL39" s="1159"/>
      <c r="AM39" s="1159"/>
      <c r="AN39" s="1160"/>
      <c r="AO39" s="291" t="s">
        <v>486</v>
      </c>
      <c r="AP39" s="291" t="s">
        <v>486</v>
      </c>
      <c r="AQ39" s="292">
        <v>-5293</v>
      </c>
      <c r="AR39" s="293" t="s">
        <v>486</v>
      </c>
      <c r="AS39" s="290"/>
    </row>
    <row r="40" spans="1:46" ht="27" customHeight="1" x14ac:dyDescent="0.25">
      <c r="A40" s="247"/>
      <c r="AK40" s="1155" t="s">
        <v>508</v>
      </c>
      <c r="AL40" s="1156"/>
      <c r="AM40" s="1156"/>
      <c r="AN40" s="1157"/>
      <c r="AO40" s="291">
        <v>-140285</v>
      </c>
      <c r="AP40" s="291">
        <v>-29075</v>
      </c>
      <c r="AQ40" s="292">
        <v>-99375</v>
      </c>
      <c r="AR40" s="293">
        <v>-70.7</v>
      </c>
      <c r="AS40" s="290"/>
    </row>
    <row r="41" spans="1:46" ht="12.75" x14ac:dyDescent="0.25">
      <c r="A41" s="247"/>
      <c r="AK41" s="1161" t="s">
        <v>288</v>
      </c>
      <c r="AL41" s="1162"/>
      <c r="AM41" s="1162"/>
      <c r="AN41" s="1163"/>
      <c r="AO41" s="291">
        <v>76281</v>
      </c>
      <c r="AP41" s="291">
        <v>15810</v>
      </c>
      <c r="AQ41" s="292">
        <v>49775</v>
      </c>
      <c r="AR41" s="293">
        <v>-68.2</v>
      </c>
      <c r="AS41" s="290"/>
    </row>
    <row r="42" spans="1:46" ht="12.75" x14ac:dyDescent="0.25">
      <c r="A42" s="247"/>
      <c r="AK42" s="296"/>
      <c r="AQ42" s="268"/>
      <c r="AR42" s="268"/>
      <c r="AS42" s="290"/>
    </row>
    <row r="43" spans="1:46" ht="12.75" x14ac:dyDescent="0.25">
      <c r="A43" s="247"/>
      <c r="AP43" s="297"/>
      <c r="AQ43" s="268"/>
      <c r="AS43" s="290"/>
    </row>
    <row r="44" spans="1:46" ht="12.75" x14ac:dyDescent="0.25">
      <c r="A44" s="247"/>
      <c r="AQ44" s="268"/>
    </row>
    <row r="45" spans="1:46" ht="12.75"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2.75"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5">
      <c r="A47" s="300" t="s">
        <v>509</v>
      </c>
    </row>
    <row r="48" spans="1:46" ht="12.75" x14ac:dyDescent="0.25">
      <c r="A48" s="247"/>
      <c r="AK48" s="301" t="s">
        <v>510</v>
      </c>
      <c r="AL48" s="301"/>
      <c r="AM48" s="301"/>
      <c r="AN48" s="301"/>
      <c r="AO48" s="301"/>
      <c r="AP48" s="301"/>
      <c r="AQ48" s="302"/>
      <c r="AR48" s="301"/>
    </row>
    <row r="49" spans="1:44" ht="13.5" customHeight="1" x14ac:dyDescent="0.25">
      <c r="A49" s="247"/>
      <c r="AK49" s="303"/>
      <c r="AL49" s="304"/>
      <c r="AM49" s="1148" t="s">
        <v>478</v>
      </c>
      <c r="AN49" s="1150" t="s">
        <v>511</v>
      </c>
      <c r="AO49" s="1151"/>
      <c r="AP49" s="1151"/>
      <c r="AQ49" s="1151"/>
      <c r="AR49" s="1152"/>
    </row>
    <row r="50" spans="1:44" ht="12.75" x14ac:dyDescent="0.25">
      <c r="A50" s="247"/>
      <c r="AK50" s="305"/>
      <c r="AL50" s="306"/>
      <c r="AM50" s="1149"/>
      <c r="AN50" s="307" t="s">
        <v>512</v>
      </c>
      <c r="AO50" s="308" t="s">
        <v>513</v>
      </c>
      <c r="AP50" s="309" t="s">
        <v>514</v>
      </c>
      <c r="AQ50" s="310" t="s">
        <v>515</v>
      </c>
      <c r="AR50" s="311" t="s">
        <v>516</v>
      </c>
    </row>
    <row r="51" spans="1:44" ht="12.75" x14ac:dyDescent="0.25">
      <c r="A51" s="247"/>
      <c r="AK51" s="303" t="s">
        <v>517</v>
      </c>
      <c r="AL51" s="304"/>
      <c r="AM51" s="312">
        <v>544943</v>
      </c>
      <c r="AN51" s="313">
        <v>100803</v>
      </c>
      <c r="AO51" s="314">
        <v>-49.8</v>
      </c>
      <c r="AP51" s="315">
        <v>200194</v>
      </c>
      <c r="AQ51" s="316">
        <v>5.2</v>
      </c>
      <c r="AR51" s="317">
        <v>-55</v>
      </c>
    </row>
    <row r="52" spans="1:44" ht="12.75" x14ac:dyDescent="0.25">
      <c r="A52" s="247"/>
      <c r="AK52" s="318"/>
      <c r="AL52" s="319" t="s">
        <v>518</v>
      </c>
      <c r="AM52" s="320">
        <v>516538</v>
      </c>
      <c r="AN52" s="321">
        <v>95549</v>
      </c>
      <c r="AO52" s="322">
        <v>-50.1</v>
      </c>
      <c r="AP52" s="323">
        <v>106422</v>
      </c>
      <c r="AQ52" s="324">
        <v>20.100000000000001</v>
      </c>
      <c r="AR52" s="325">
        <v>-70.2</v>
      </c>
    </row>
    <row r="53" spans="1:44" ht="12.75" x14ac:dyDescent="0.25">
      <c r="A53" s="247"/>
      <c r="AK53" s="303" t="s">
        <v>519</v>
      </c>
      <c r="AL53" s="304"/>
      <c r="AM53" s="312">
        <v>775352</v>
      </c>
      <c r="AN53" s="313">
        <v>146514</v>
      </c>
      <c r="AO53" s="314">
        <v>45.3</v>
      </c>
      <c r="AP53" s="315">
        <v>196914</v>
      </c>
      <c r="AQ53" s="316">
        <v>-1.6</v>
      </c>
      <c r="AR53" s="317">
        <v>46.9</v>
      </c>
    </row>
    <row r="54" spans="1:44" ht="12.75" x14ac:dyDescent="0.25">
      <c r="A54" s="247"/>
      <c r="AK54" s="318"/>
      <c r="AL54" s="319" t="s">
        <v>518</v>
      </c>
      <c r="AM54" s="320">
        <v>592904</v>
      </c>
      <c r="AN54" s="321">
        <v>112038</v>
      </c>
      <c r="AO54" s="322">
        <v>17.3</v>
      </c>
      <c r="AP54" s="323">
        <v>98966</v>
      </c>
      <c r="AQ54" s="324">
        <v>-7</v>
      </c>
      <c r="AR54" s="325">
        <v>24.3</v>
      </c>
    </row>
    <row r="55" spans="1:44" ht="12.75" x14ac:dyDescent="0.25">
      <c r="A55" s="247"/>
      <c r="AK55" s="303" t="s">
        <v>520</v>
      </c>
      <c r="AL55" s="304"/>
      <c r="AM55" s="312">
        <v>876050</v>
      </c>
      <c r="AN55" s="313">
        <v>170770</v>
      </c>
      <c r="AO55" s="314">
        <v>16.600000000000001</v>
      </c>
      <c r="AP55" s="315">
        <v>204757</v>
      </c>
      <c r="AQ55" s="316">
        <v>4</v>
      </c>
      <c r="AR55" s="317">
        <v>12.6</v>
      </c>
    </row>
    <row r="56" spans="1:44" ht="12.75" x14ac:dyDescent="0.25">
      <c r="A56" s="247"/>
      <c r="AK56" s="318"/>
      <c r="AL56" s="319" t="s">
        <v>518</v>
      </c>
      <c r="AM56" s="320">
        <v>794183</v>
      </c>
      <c r="AN56" s="321">
        <v>154812</v>
      </c>
      <c r="AO56" s="322">
        <v>38.200000000000003</v>
      </c>
      <c r="AP56" s="323">
        <v>106071</v>
      </c>
      <c r="AQ56" s="324">
        <v>7.2</v>
      </c>
      <c r="AR56" s="325">
        <v>31</v>
      </c>
    </row>
    <row r="57" spans="1:44" ht="12.75" x14ac:dyDescent="0.25">
      <c r="A57" s="247"/>
      <c r="AK57" s="303" t="s">
        <v>521</v>
      </c>
      <c r="AL57" s="304"/>
      <c r="AM57" s="312">
        <v>1127641</v>
      </c>
      <c r="AN57" s="313">
        <v>227072</v>
      </c>
      <c r="AO57" s="314">
        <v>33</v>
      </c>
      <c r="AP57" s="315">
        <v>194971</v>
      </c>
      <c r="AQ57" s="316">
        <v>-4.8</v>
      </c>
      <c r="AR57" s="317">
        <v>37.799999999999997</v>
      </c>
    </row>
    <row r="58" spans="1:44" ht="12.75" x14ac:dyDescent="0.25">
      <c r="A58" s="247"/>
      <c r="AK58" s="318"/>
      <c r="AL58" s="319" t="s">
        <v>518</v>
      </c>
      <c r="AM58" s="320">
        <v>961166</v>
      </c>
      <c r="AN58" s="321">
        <v>193549</v>
      </c>
      <c r="AO58" s="322">
        <v>25</v>
      </c>
      <c r="AP58" s="323">
        <v>105966</v>
      </c>
      <c r="AQ58" s="324">
        <v>-0.1</v>
      </c>
      <c r="AR58" s="325">
        <v>25.1</v>
      </c>
    </row>
    <row r="59" spans="1:44" ht="12.75" x14ac:dyDescent="0.25">
      <c r="A59" s="247"/>
      <c r="AK59" s="303" t="s">
        <v>522</v>
      </c>
      <c r="AL59" s="304"/>
      <c r="AM59" s="312">
        <v>1003085</v>
      </c>
      <c r="AN59" s="313">
        <v>207893</v>
      </c>
      <c r="AO59" s="314">
        <v>-8.4</v>
      </c>
      <c r="AP59" s="315">
        <v>224172</v>
      </c>
      <c r="AQ59" s="316">
        <v>15</v>
      </c>
      <c r="AR59" s="317">
        <v>-23.4</v>
      </c>
    </row>
    <row r="60" spans="1:44" ht="12.75" x14ac:dyDescent="0.25">
      <c r="A60" s="247"/>
      <c r="AK60" s="318"/>
      <c r="AL60" s="319" t="s">
        <v>518</v>
      </c>
      <c r="AM60" s="320">
        <v>836486</v>
      </c>
      <c r="AN60" s="321">
        <v>173365</v>
      </c>
      <c r="AO60" s="322">
        <v>-10.4</v>
      </c>
      <c r="AP60" s="323">
        <v>117611</v>
      </c>
      <c r="AQ60" s="324">
        <v>11</v>
      </c>
      <c r="AR60" s="325">
        <v>-21.4</v>
      </c>
    </row>
    <row r="61" spans="1:44" ht="12.75" x14ac:dyDescent="0.25">
      <c r="A61" s="247"/>
      <c r="AK61" s="303" t="s">
        <v>523</v>
      </c>
      <c r="AL61" s="326"/>
      <c r="AM61" s="312">
        <v>865414</v>
      </c>
      <c r="AN61" s="313">
        <v>170610</v>
      </c>
      <c r="AO61" s="314">
        <v>7.3</v>
      </c>
      <c r="AP61" s="315">
        <v>204202</v>
      </c>
      <c r="AQ61" s="327">
        <v>3.6</v>
      </c>
      <c r="AR61" s="317">
        <v>3.7</v>
      </c>
    </row>
    <row r="62" spans="1:44" ht="12.75" x14ac:dyDescent="0.25">
      <c r="A62" s="247"/>
      <c r="AK62" s="318"/>
      <c r="AL62" s="319" t="s">
        <v>518</v>
      </c>
      <c r="AM62" s="320">
        <v>740255</v>
      </c>
      <c r="AN62" s="321">
        <v>145863</v>
      </c>
      <c r="AO62" s="322">
        <v>4</v>
      </c>
      <c r="AP62" s="323">
        <v>107007</v>
      </c>
      <c r="AQ62" s="324">
        <v>6.2</v>
      </c>
      <c r="AR62" s="325">
        <v>-2.2000000000000002</v>
      </c>
    </row>
    <row r="63" spans="1:44" ht="12.75" x14ac:dyDescent="0.25">
      <c r="A63" s="247"/>
    </row>
    <row r="64" spans="1:44" ht="12.75" x14ac:dyDescent="0.25">
      <c r="A64" s="247"/>
    </row>
    <row r="65" spans="1:46" ht="12.75" x14ac:dyDescent="0.25">
      <c r="A65" s="247"/>
    </row>
    <row r="66" spans="1:46" ht="12.75" x14ac:dyDescent="0.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5">
      <c r="AS67" s="243"/>
      <c r="AT67" s="243"/>
    </row>
    <row r="70" spans="1:46" ht="12.75" hidden="1" x14ac:dyDescent="0.25"/>
    <row r="71" spans="1:46" ht="12.75" hidden="1" x14ac:dyDescent="0.25"/>
    <row r="72" spans="1:46" ht="12.75" hidden="1" x14ac:dyDescent="0.25"/>
    <row r="73" spans="1:46" ht="12.75" hidden="1" x14ac:dyDescent="0.25"/>
  </sheetData>
  <sheetProtection algorithmName="SHA-512" hashValue="F51VOSlxsihp8Vo6Xbux+P8V/PT1ZhNCNg4pPrAAqN0mrnAnLWNLwC/1pHURVPsIS7XeaOHogLR1klT/A/YejQ==" saltValue="Ozi8d4+vRi15t2ep8hXtY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election activeCell="L16" sqref="L16:Q16"/>
    </sheetView>
  </sheetViews>
  <sheetFormatPr defaultColWidth="0" defaultRowHeight="13.5" customHeight="1" zeroHeight="1" x14ac:dyDescent="0.25"/>
  <cols>
    <col min="1" max="125" width="2.46484375" style="242" customWidth="1"/>
    <col min="126" max="16384" width="9" style="241" hidden="1"/>
  </cols>
  <sheetData>
    <row r="1" spans="2:125"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2.75" x14ac:dyDescent="0.25">
      <c r="B2" s="241"/>
      <c r="DG2" s="241"/>
    </row>
    <row r="3" spans="2:125" ht="12.75" x14ac:dyDescent="0.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2.75" x14ac:dyDescent="0.25"/>
    <row r="5" spans="2:125" ht="12.75" x14ac:dyDescent="0.25"/>
    <row r="6" spans="2:125" ht="12.75" x14ac:dyDescent="0.25"/>
    <row r="7" spans="2:125" ht="12.75" x14ac:dyDescent="0.25"/>
    <row r="8" spans="2:125" ht="12.75" x14ac:dyDescent="0.25"/>
    <row r="9" spans="2:125" ht="12.75" x14ac:dyDescent="0.25">
      <c r="DU9" s="241"/>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241"/>
    </row>
    <row r="18" spans="125:125" ht="12.75" x14ac:dyDescent="0.25"/>
    <row r="19" spans="125:125" ht="12.75" x14ac:dyDescent="0.25"/>
    <row r="20" spans="125:125" ht="12.75" x14ac:dyDescent="0.25">
      <c r="DU20" s="241"/>
    </row>
    <row r="21" spans="125:125" ht="12.75" x14ac:dyDescent="0.25">
      <c r="DU21" s="241"/>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241"/>
    </row>
    <row r="29" spans="125:125" ht="12.75" x14ac:dyDescent="0.25"/>
    <row r="30" spans="125:125" ht="12.75" x14ac:dyDescent="0.25"/>
    <row r="31" spans="125:125" ht="12.75" x14ac:dyDescent="0.25"/>
    <row r="32" spans="125:125" ht="12.75" x14ac:dyDescent="0.25"/>
    <row r="33" spans="2:125" ht="12.75" x14ac:dyDescent="0.25">
      <c r="B33" s="241"/>
      <c r="G33" s="241"/>
      <c r="I33" s="241"/>
    </row>
    <row r="34" spans="2:125" ht="12.75" x14ac:dyDescent="0.25">
      <c r="C34" s="241"/>
      <c r="P34" s="241"/>
      <c r="DE34" s="241"/>
      <c r="DH34" s="241"/>
    </row>
    <row r="35" spans="2:125" ht="12.75" x14ac:dyDescent="0.25">
      <c r="D35" s="241"/>
      <c r="E35" s="241"/>
      <c r="DG35" s="241"/>
      <c r="DJ35" s="241"/>
      <c r="DP35" s="241"/>
      <c r="DQ35" s="241"/>
      <c r="DR35" s="241"/>
      <c r="DS35" s="241"/>
      <c r="DT35" s="241"/>
      <c r="DU35" s="241"/>
    </row>
    <row r="36" spans="2:125" ht="12.75" x14ac:dyDescent="0.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2.75" x14ac:dyDescent="0.25">
      <c r="DU37" s="241"/>
    </row>
    <row r="38" spans="2:125" ht="12.75" x14ac:dyDescent="0.25">
      <c r="DT38" s="241"/>
      <c r="DU38" s="241"/>
    </row>
    <row r="39" spans="2:125" ht="12.75" x14ac:dyDescent="0.25"/>
    <row r="40" spans="2:125" ht="12.75" x14ac:dyDescent="0.25">
      <c r="DH40" s="241"/>
    </row>
    <row r="41" spans="2:125" ht="12.75" x14ac:dyDescent="0.25">
      <c r="DE41" s="241"/>
    </row>
    <row r="42" spans="2:125" ht="12.75" x14ac:dyDescent="0.25">
      <c r="DG42" s="241"/>
      <c r="DJ42" s="241"/>
    </row>
    <row r="43" spans="2:125" ht="12.75" x14ac:dyDescent="0.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2.75" x14ac:dyDescent="0.25">
      <c r="DU44" s="241"/>
    </row>
    <row r="45" spans="2:125" ht="12.75" x14ac:dyDescent="0.25"/>
    <row r="46" spans="2:125" ht="12.75" x14ac:dyDescent="0.25"/>
    <row r="47" spans="2:125" ht="12.75" x14ac:dyDescent="0.25"/>
    <row r="48" spans="2:125" ht="12.75" x14ac:dyDescent="0.25">
      <c r="DT48" s="241"/>
      <c r="DU48" s="241"/>
    </row>
    <row r="49" spans="120:125" ht="12.75" x14ac:dyDescent="0.25">
      <c r="DU49" s="241"/>
    </row>
    <row r="50" spans="120:125" ht="12.75" x14ac:dyDescent="0.25">
      <c r="DU50" s="241"/>
    </row>
    <row r="51" spans="120:125" ht="12.75" x14ac:dyDescent="0.25">
      <c r="DP51" s="241"/>
      <c r="DQ51" s="241"/>
      <c r="DR51" s="241"/>
      <c r="DS51" s="241"/>
      <c r="DT51" s="241"/>
      <c r="DU51" s="241"/>
    </row>
    <row r="52" spans="120:125" ht="12.75" x14ac:dyDescent="0.25"/>
    <row r="53" spans="120:125" ht="12.75" x14ac:dyDescent="0.25"/>
    <row r="54" spans="120:125" ht="12.75" x14ac:dyDescent="0.25">
      <c r="DU54" s="241"/>
    </row>
    <row r="55" spans="120:125" ht="12.75" x14ac:dyDescent="0.25"/>
    <row r="56" spans="120:125" ht="12.75" x14ac:dyDescent="0.25"/>
    <row r="57" spans="120:125" ht="12.75" x14ac:dyDescent="0.25"/>
    <row r="58" spans="120:125" ht="12.75" x14ac:dyDescent="0.25">
      <c r="DU58" s="241"/>
    </row>
    <row r="59" spans="120:125" ht="12.75" x14ac:dyDescent="0.25"/>
    <row r="60" spans="120:125" ht="12.75" x14ac:dyDescent="0.25"/>
    <row r="61" spans="120:125" ht="12.75" x14ac:dyDescent="0.25"/>
    <row r="62" spans="120:125" ht="12.75" x14ac:dyDescent="0.25"/>
    <row r="63" spans="120:125" ht="12.75" x14ac:dyDescent="0.25">
      <c r="DU63" s="241"/>
    </row>
    <row r="64" spans="120:125" ht="12.75" x14ac:dyDescent="0.25">
      <c r="DT64" s="241"/>
      <c r="DU64" s="241"/>
    </row>
    <row r="65" spans="123:125" ht="12.75" x14ac:dyDescent="0.25"/>
    <row r="66" spans="123:125" ht="12.75" x14ac:dyDescent="0.25"/>
    <row r="67" spans="123:125" ht="12.75" x14ac:dyDescent="0.25"/>
    <row r="68" spans="123:125" ht="12.75" x14ac:dyDescent="0.25"/>
    <row r="69" spans="123:125" ht="12.75" x14ac:dyDescent="0.25">
      <c r="DS69" s="241"/>
      <c r="DT69" s="241"/>
      <c r="DU69" s="241"/>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241"/>
    </row>
    <row r="83" spans="116:125" ht="12.75" x14ac:dyDescent="0.25">
      <c r="DM83" s="241"/>
      <c r="DN83" s="241"/>
      <c r="DO83" s="241"/>
      <c r="DP83" s="241"/>
      <c r="DQ83" s="241"/>
      <c r="DR83" s="241"/>
      <c r="DS83" s="241"/>
      <c r="DT83" s="241"/>
      <c r="DU83" s="241"/>
    </row>
    <row r="84" spans="116:125" ht="12.75" x14ac:dyDescent="0.25"/>
    <row r="85" spans="116:125" ht="12.75" x14ac:dyDescent="0.25"/>
    <row r="86" spans="116:125" ht="12.75" x14ac:dyDescent="0.25"/>
    <row r="87" spans="116:125" ht="12.75" x14ac:dyDescent="0.25"/>
    <row r="88" spans="116:125" ht="12.75" x14ac:dyDescent="0.25">
      <c r="DU88" s="241"/>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241"/>
      <c r="DT94" s="241"/>
      <c r="DU94" s="241"/>
    </row>
    <row r="95" spans="116:125" ht="13.5" customHeight="1" x14ac:dyDescent="0.25">
      <c r="DU95" s="241"/>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1"/>
    </row>
    <row r="102" spans="124:125" ht="13.5" customHeight="1" x14ac:dyDescent="0.25"/>
    <row r="103" spans="124:125" ht="13.5" customHeight="1" x14ac:dyDescent="0.25"/>
    <row r="104" spans="124:125" ht="13.5" customHeight="1" x14ac:dyDescent="0.25">
      <c r="DT104" s="241"/>
      <c r="DU104" s="241"/>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1" t="s">
        <v>475</v>
      </c>
    </row>
    <row r="121" spans="125:125" ht="13.5" hidden="1" customHeight="1" x14ac:dyDescent="0.25">
      <c r="DU121" s="241"/>
    </row>
  </sheetData>
  <sheetProtection algorithmName="SHA-512" hashValue="W40ZWUwpqA9N98r5DPI98PN9BmLqEFJt2/8rxMyenvSDSNVQdF+v4Ze/CZfKobZ94VDWTDJaiCHQbUq0KIY4Kw==" saltValue="ngnSLG10uHmo5AxwnSKHr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election activeCell="L16" sqref="L16:Q16"/>
    </sheetView>
  </sheetViews>
  <sheetFormatPr defaultColWidth="0" defaultRowHeight="13.5" customHeight="1" zeroHeight="1" x14ac:dyDescent="0.25"/>
  <cols>
    <col min="1" max="125" width="2.46484375" style="242" customWidth="1"/>
    <col min="126" max="142" width="0" style="241" hidden="1" customWidth="1"/>
    <col min="143" max="16384" width="9" style="241" hidden="1"/>
  </cols>
  <sheetData>
    <row r="1" spans="1:125"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2.75" x14ac:dyDescent="0.25">
      <c r="B2" s="241"/>
      <c r="T2" s="241"/>
    </row>
    <row r="3" spans="1:125"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241"/>
      <c r="G33" s="241"/>
      <c r="I33" s="241"/>
    </row>
    <row r="34" spans="2:125" ht="12.75" x14ac:dyDescent="0.25">
      <c r="C34" s="241"/>
      <c r="P34" s="241"/>
      <c r="R34" s="241"/>
      <c r="U34" s="241"/>
    </row>
    <row r="35" spans="2:125" ht="12.75" x14ac:dyDescent="0.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2.75" x14ac:dyDescent="0.25">
      <c r="F36" s="241"/>
      <c r="H36" s="241"/>
      <c r="J36" s="241"/>
      <c r="K36" s="241"/>
      <c r="L36" s="241"/>
      <c r="M36" s="241"/>
      <c r="N36" s="241"/>
      <c r="O36" s="241"/>
      <c r="Q36" s="241"/>
      <c r="S36" s="241"/>
      <c r="V36" s="241"/>
    </row>
    <row r="37" spans="2:125" ht="12.75" x14ac:dyDescent="0.25"/>
    <row r="38" spans="2:125" ht="12.75" x14ac:dyDescent="0.25"/>
    <row r="39" spans="2:125" ht="12.75" x14ac:dyDescent="0.25"/>
    <row r="40" spans="2:125" ht="12.75" x14ac:dyDescent="0.25">
      <c r="U40" s="241"/>
    </row>
    <row r="41" spans="2:125" ht="12.75" x14ac:dyDescent="0.25">
      <c r="R41" s="241"/>
    </row>
    <row r="42" spans="2:125" ht="12.75" x14ac:dyDescent="0.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2.75" x14ac:dyDescent="0.25">
      <c r="Q43" s="241"/>
      <c r="S43" s="241"/>
      <c r="V43" s="241"/>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2" t="s">
        <v>475</v>
      </c>
    </row>
  </sheetData>
  <sheetProtection algorithmName="SHA-512" hashValue="jkyUT9zbj35j0D5FrEeDXpyyGQrzKjJ+uDS7p99ZrdU1k0JadTvu24K949F04QCFc6k9OXrgmuvwgj4FkMjFBg==" saltValue="N3TnF0YcZBHPxrErHcfql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election activeCell="L16" sqref="L16:Q16"/>
    </sheetView>
  </sheetViews>
  <sheetFormatPr defaultColWidth="0" defaultRowHeight="13.5" customHeight="1" zeroHeight="1" x14ac:dyDescent="0.25"/>
  <cols>
    <col min="1" max="1" width="8.265625" style="1" customWidth="1"/>
    <col min="2" max="16" width="14.597656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525</v>
      </c>
      <c r="G46" s="8" t="s">
        <v>526</v>
      </c>
      <c r="H46" s="8" t="s">
        <v>527</v>
      </c>
      <c r="I46" s="8" t="s">
        <v>528</v>
      </c>
      <c r="J46" s="9" t="s">
        <v>529</v>
      </c>
    </row>
    <row r="47" spans="2:10" ht="57.75" customHeight="1" x14ac:dyDescent="0.25">
      <c r="B47" s="10"/>
      <c r="C47" s="1174" t="s">
        <v>3</v>
      </c>
      <c r="D47" s="1174"/>
      <c r="E47" s="1175"/>
      <c r="F47" s="11">
        <v>114</v>
      </c>
      <c r="G47" s="12">
        <v>129.24</v>
      </c>
      <c r="H47" s="12">
        <v>149.81</v>
      </c>
      <c r="I47" s="12">
        <v>126.55</v>
      </c>
      <c r="J47" s="13">
        <v>123.82</v>
      </c>
    </row>
    <row r="48" spans="2:10" ht="57.75" customHeight="1" x14ac:dyDescent="0.25">
      <c r="B48" s="14"/>
      <c r="C48" s="1176" t="s">
        <v>4</v>
      </c>
      <c r="D48" s="1176"/>
      <c r="E48" s="1177"/>
      <c r="F48" s="15">
        <v>4.8600000000000003</v>
      </c>
      <c r="G48" s="16">
        <v>11.43</v>
      </c>
      <c r="H48" s="16">
        <v>8.3699999999999992</v>
      </c>
      <c r="I48" s="16">
        <v>5.64</v>
      </c>
      <c r="J48" s="17">
        <v>13.14</v>
      </c>
    </row>
    <row r="49" spans="2:10" ht="57.75" customHeight="1" thickBot="1" x14ac:dyDescent="0.3">
      <c r="B49" s="18"/>
      <c r="C49" s="1178" t="s">
        <v>5</v>
      </c>
      <c r="D49" s="1178"/>
      <c r="E49" s="1179"/>
      <c r="F49" s="19">
        <v>7.92</v>
      </c>
      <c r="G49" s="20">
        <v>15.34</v>
      </c>
      <c r="H49" s="20">
        <v>12.58</v>
      </c>
      <c r="I49" s="20">
        <v>18.03</v>
      </c>
      <c r="J49" s="21">
        <v>12.39</v>
      </c>
    </row>
    <row r="50" spans="2:10" ht="12.75" x14ac:dyDescent="0.25"/>
  </sheetData>
  <sheetProtection algorithmName="SHA-512" hashValue="b8YYVoTNcwFQ+8OUpK6nvZT76D5Z1r3gcsEc38quVJb3+iBmU9lulFSzxWt24kccCGQwRFcyQ81x6SK0v4cS6Q==" saltValue="dDCs6K3D15lvLg/NsAvX+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election activeCell="L16" sqref="L16:Q16"/>
    </sheetView>
  </sheetViews>
  <sheetFormatPr defaultColWidth="0" defaultRowHeight="13.5" customHeight="1" zeroHeight="1" x14ac:dyDescent="0.25"/>
  <cols>
    <col min="1" max="1" width="6.59765625" style="23" customWidth="1"/>
    <col min="2" max="2" width="11" style="23" customWidth="1"/>
    <col min="3" max="3" width="17" style="23" customWidth="1"/>
    <col min="4" max="5" width="16.597656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5">
      <c r="A34" s="22"/>
      <c r="B34" s="31"/>
      <c r="C34" s="1184" t="s">
        <v>530</v>
      </c>
      <c r="D34" s="1184"/>
      <c r="E34" s="1185"/>
      <c r="F34" s="32">
        <v>4.8499999999999996</v>
      </c>
      <c r="G34" s="33">
        <v>11.42</v>
      </c>
      <c r="H34" s="33">
        <v>8.36</v>
      </c>
      <c r="I34" s="33">
        <v>5.63</v>
      </c>
      <c r="J34" s="34">
        <v>13.14</v>
      </c>
      <c r="K34" s="22"/>
      <c r="L34" s="22"/>
      <c r="M34" s="22"/>
      <c r="N34" s="22"/>
      <c r="O34" s="22"/>
      <c r="P34" s="22"/>
    </row>
    <row r="35" spans="1:16" ht="39" customHeight="1" x14ac:dyDescent="0.25">
      <c r="A35" s="22"/>
      <c r="B35" s="35"/>
      <c r="C35" s="1180" t="s">
        <v>531</v>
      </c>
      <c r="D35" s="1180"/>
      <c r="E35" s="1181"/>
      <c r="F35" s="36">
        <v>4.71</v>
      </c>
      <c r="G35" s="37">
        <v>4.63</v>
      </c>
      <c r="H35" s="37">
        <v>1.85</v>
      </c>
      <c r="I35" s="37">
        <v>0.69</v>
      </c>
      <c r="J35" s="38">
        <v>1.55</v>
      </c>
      <c r="K35" s="22"/>
      <c r="L35" s="22"/>
      <c r="M35" s="22"/>
      <c r="N35" s="22"/>
      <c r="O35" s="22"/>
      <c r="P35" s="22"/>
    </row>
    <row r="36" spans="1:16" ht="39" customHeight="1" x14ac:dyDescent="0.25">
      <c r="A36" s="22"/>
      <c r="B36" s="35"/>
      <c r="C36" s="1180" t="s">
        <v>532</v>
      </c>
      <c r="D36" s="1180"/>
      <c r="E36" s="1181"/>
      <c r="F36" s="36">
        <v>0.6</v>
      </c>
      <c r="G36" s="37">
        <v>0.78</v>
      </c>
      <c r="H36" s="37">
        <v>0.61</v>
      </c>
      <c r="I36" s="37">
        <v>0.42</v>
      </c>
      <c r="J36" s="38">
        <v>0.57999999999999996</v>
      </c>
      <c r="K36" s="22"/>
      <c r="L36" s="22"/>
      <c r="M36" s="22"/>
      <c r="N36" s="22"/>
      <c r="O36" s="22"/>
      <c r="P36" s="22"/>
    </row>
    <row r="37" spans="1:16" ht="39" customHeight="1" x14ac:dyDescent="0.25">
      <c r="A37" s="22"/>
      <c r="B37" s="35"/>
      <c r="C37" s="1180" t="s">
        <v>533</v>
      </c>
      <c r="D37" s="1180"/>
      <c r="E37" s="1181"/>
      <c r="F37" s="36">
        <v>1.1499999999999999</v>
      </c>
      <c r="G37" s="37">
        <v>0.51</v>
      </c>
      <c r="H37" s="37">
        <v>2.97</v>
      </c>
      <c r="I37" s="37">
        <v>1.07</v>
      </c>
      <c r="J37" s="38">
        <v>0.4</v>
      </c>
      <c r="K37" s="22"/>
      <c r="L37" s="22"/>
      <c r="M37" s="22"/>
      <c r="N37" s="22"/>
      <c r="O37" s="22"/>
      <c r="P37" s="22"/>
    </row>
    <row r="38" spans="1:16" ht="39" customHeight="1" x14ac:dyDescent="0.25">
      <c r="A38" s="22"/>
      <c r="B38" s="35"/>
      <c r="C38" s="1180" t="s">
        <v>534</v>
      </c>
      <c r="D38" s="1180"/>
      <c r="E38" s="1181"/>
      <c r="F38" s="36" t="s">
        <v>486</v>
      </c>
      <c r="G38" s="37" t="s">
        <v>486</v>
      </c>
      <c r="H38" s="37" t="s">
        <v>486</v>
      </c>
      <c r="I38" s="37">
        <v>0.17</v>
      </c>
      <c r="J38" s="38">
        <v>0.3</v>
      </c>
      <c r="K38" s="22"/>
      <c r="L38" s="22"/>
      <c r="M38" s="22"/>
      <c r="N38" s="22"/>
      <c r="O38" s="22"/>
      <c r="P38" s="22"/>
    </row>
    <row r="39" spans="1:16" ht="39" customHeight="1" x14ac:dyDescent="0.25">
      <c r="A39" s="22"/>
      <c r="B39" s="35"/>
      <c r="C39" s="1180" t="s">
        <v>535</v>
      </c>
      <c r="D39" s="1180"/>
      <c r="E39" s="1181"/>
      <c r="F39" s="36">
        <v>0.01</v>
      </c>
      <c r="G39" s="37">
        <v>0.02</v>
      </c>
      <c r="H39" s="37">
        <v>0.02</v>
      </c>
      <c r="I39" s="37">
        <v>0.03</v>
      </c>
      <c r="J39" s="38">
        <v>0.03</v>
      </c>
      <c r="K39" s="22"/>
      <c r="L39" s="22"/>
      <c r="M39" s="22"/>
      <c r="N39" s="22"/>
      <c r="O39" s="22"/>
      <c r="P39" s="22"/>
    </row>
    <row r="40" spans="1:16" ht="39" customHeight="1" x14ac:dyDescent="0.25">
      <c r="A40" s="22"/>
      <c r="B40" s="35"/>
      <c r="C40" s="1180"/>
      <c r="D40" s="1180"/>
      <c r="E40" s="1181"/>
      <c r="F40" s="36"/>
      <c r="G40" s="37"/>
      <c r="H40" s="37"/>
      <c r="I40" s="37"/>
      <c r="J40" s="38"/>
      <c r="K40" s="22"/>
      <c r="L40" s="22"/>
      <c r="M40" s="22"/>
      <c r="N40" s="22"/>
      <c r="O40" s="22"/>
      <c r="P40" s="22"/>
    </row>
    <row r="41" spans="1:16" ht="39" customHeight="1" x14ac:dyDescent="0.25">
      <c r="A41" s="22"/>
      <c r="B41" s="35"/>
      <c r="C41" s="1180"/>
      <c r="D41" s="1180"/>
      <c r="E41" s="1181"/>
      <c r="F41" s="36"/>
      <c r="G41" s="37"/>
      <c r="H41" s="37"/>
      <c r="I41" s="37"/>
      <c r="J41" s="38"/>
      <c r="K41" s="22"/>
      <c r="L41" s="22"/>
      <c r="M41" s="22"/>
      <c r="N41" s="22"/>
      <c r="O41" s="22"/>
      <c r="P41" s="22"/>
    </row>
    <row r="42" spans="1:16" ht="39" customHeight="1" x14ac:dyDescent="0.25">
      <c r="A42" s="22"/>
      <c r="B42" s="39"/>
      <c r="C42" s="1180" t="s">
        <v>536</v>
      </c>
      <c r="D42" s="1180"/>
      <c r="E42" s="1181"/>
      <c r="F42" s="36" t="s">
        <v>486</v>
      </c>
      <c r="G42" s="37" t="s">
        <v>486</v>
      </c>
      <c r="H42" s="37" t="s">
        <v>486</v>
      </c>
      <c r="I42" s="37" t="s">
        <v>486</v>
      </c>
      <c r="J42" s="38" t="s">
        <v>486</v>
      </c>
      <c r="K42" s="22"/>
      <c r="L42" s="22"/>
      <c r="M42" s="22"/>
      <c r="N42" s="22"/>
      <c r="O42" s="22"/>
      <c r="P42" s="22"/>
    </row>
    <row r="43" spans="1:16" ht="39" customHeight="1" thickBot="1" x14ac:dyDescent="0.3">
      <c r="A43" s="22"/>
      <c r="B43" s="40"/>
      <c r="C43" s="1182" t="s">
        <v>537</v>
      </c>
      <c r="D43" s="1182"/>
      <c r="E43" s="1183"/>
      <c r="F43" s="41">
        <v>0</v>
      </c>
      <c r="G43" s="42">
        <v>0</v>
      </c>
      <c r="H43" s="42">
        <v>1.41</v>
      </c>
      <c r="I43" s="42" t="s">
        <v>486</v>
      </c>
      <c r="J43" s="43" t="s">
        <v>486</v>
      </c>
      <c r="K43" s="22"/>
      <c r="L43" s="22"/>
      <c r="M43" s="22"/>
      <c r="N43" s="22"/>
      <c r="O43" s="22"/>
      <c r="P43" s="22"/>
    </row>
    <row r="44" spans="1:16" ht="39" customHeight="1" x14ac:dyDescent="0.25">
      <c r="A44" s="22"/>
      <c r="B44" s="44"/>
      <c r="C44" s="45"/>
      <c r="D44" s="45"/>
      <c r="E44" s="45"/>
      <c r="F44" s="22"/>
      <c r="G44" s="22"/>
      <c r="H44" s="22"/>
      <c r="I44" s="22"/>
      <c r="J44" s="22"/>
      <c r="K44" s="22"/>
      <c r="L44" s="22"/>
      <c r="M44" s="22"/>
      <c r="N44" s="22"/>
      <c r="O44" s="22"/>
      <c r="P44" s="22"/>
    </row>
    <row r="45" spans="1:16" ht="16.149999999999999" x14ac:dyDescent="0.25">
      <c r="A45" s="22"/>
      <c r="B45" s="22"/>
      <c r="C45" s="22"/>
      <c r="D45" s="22"/>
      <c r="E45" s="22"/>
      <c r="F45" s="22"/>
      <c r="G45" s="22"/>
      <c r="H45" s="22"/>
      <c r="I45" s="22"/>
      <c r="J45" s="22"/>
      <c r="K45" s="22"/>
      <c r="L45" s="22"/>
      <c r="M45" s="22"/>
      <c r="N45" s="22"/>
      <c r="O45" s="22"/>
      <c r="P45" s="22"/>
    </row>
  </sheetData>
  <sheetProtection algorithmName="SHA-512" hashValue="0tGf7jQ0XBihnBuPiwvLwm0Wd5ZUm7fOBvFN3oWpd0aVQvX3x3gjAJGWSOagUJ/Kp4RKgw/OPDEJLRUrC+Ofug==" saltValue="3kXL73NyZe6/KsHnzIWaX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L16" sqref="L16:Q16"/>
    </sheetView>
  </sheetViews>
  <sheetFormatPr defaultColWidth="0" defaultRowHeight="12.6" customHeight="1" zeroHeight="1" x14ac:dyDescent="0.25"/>
  <cols>
    <col min="1" max="1" width="6.59765625" style="47" customWidth="1"/>
    <col min="2" max="3" width="10.86328125" style="47" customWidth="1"/>
    <col min="4" max="4" width="10" style="47" customWidth="1"/>
    <col min="5" max="10" width="11" style="47" customWidth="1"/>
    <col min="11" max="15" width="13.1328125" style="47" customWidth="1"/>
    <col min="16" max="21" width="11.46484375" style="47" customWidth="1"/>
    <col min="22" max="16384" width="0" style="47" hidden="1"/>
  </cols>
  <sheetData>
    <row r="1" spans="1:21" ht="13.5" customHeight="1" x14ac:dyDescent="0.25">
      <c r="A1" s="46"/>
      <c r="B1" s="46"/>
      <c r="C1" s="46"/>
      <c r="D1" s="46"/>
      <c r="E1" s="46"/>
      <c r="F1" s="46"/>
      <c r="G1" s="46"/>
      <c r="H1" s="46"/>
      <c r="I1" s="46"/>
      <c r="J1" s="46"/>
      <c r="K1" s="46"/>
      <c r="L1" s="46"/>
      <c r="M1" s="46"/>
      <c r="N1" s="46"/>
      <c r="O1" s="46"/>
      <c r="P1" s="46"/>
      <c r="Q1" s="46"/>
      <c r="R1" s="46"/>
      <c r="S1" s="46"/>
      <c r="T1" s="46"/>
      <c r="U1" s="46"/>
    </row>
    <row r="2" spans="1:21" ht="13.5" customHeight="1" x14ac:dyDescent="0.25">
      <c r="A2" s="46"/>
      <c r="B2" s="46"/>
      <c r="C2" s="46"/>
      <c r="D2" s="46"/>
      <c r="E2" s="46"/>
      <c r="F2" s="46"/>
      <c r="G2" s="46"/>
      <c r="H2" s="46"/>
      <c r="I2" s="46"/>
      <c r="J2" s="46"/>
      <c r="K2" s="46"/>
      <c r="L2" s="46"/>
      <c r="M2" s="46"/>
      <c r="N2" s="46"/>
      <c r="O2" s="46"/>
      <c r="P2" s="46"/>
      <c r="Q2" s="46"/>
      <c r="R2" s="46"/>
      <c r="S2" s="46"/>
      <c r="T2" s="46"/>
      <c r="U2" s="46"/>
    </row>
    <row r="3" spans="1:21" ht="13.5" customHeight="1" x14ac:dyDescent="0.25">
      <c r="A3" s="46"/>
      <c r="B3" s="46"/>
      <c r="C3" s="46"/>
      <c r="D3" s="46"/>
      <c r="E3" s="46"/>
      <c r="F3" s="46"/>
      <c r="G3" s="46"/>
      <c r="H3" s="46"/>
      <c r="I3" s="46"/>
      <c r="J3" s="46"/>
      <c r="K3" s="46"/>
      <c r="L3" s="46"/>
      <c r="M3" s="46"/>
      <c r="N3" s="46"/>
      <c r="O3" s="46"/>
      <c r="P3" s="46"/>
      <c r="Q3" s="46"/>
      <c r="R3" s="46"/>
      <c r="S3" s="46"/>
      <c r="T3" s="46"/>
      <c r="U3" s="46"/>
    </row>
    <row r="4" spans="1:21" ht="13.5" customHeight="1" x14ac:dyDescent="0.25">
      <c r="A4" s="46"/>
      <c r="B4" s="46"/>
      <c r="C4" s="46"/>
      <c r="D4" s="46"/>
      <c r="E4" s="46"/>
      <c r="F4" s="46"/>
      <c r="G4" s="46"/>
      <c r="H4" s="46"/>
      <c r="I4" s="46"/>
      <c r="J4" s="46"/>
      <c r="K4" s="46"/>
      <c r="L4" s="46"/>
      <c r="M4" s="46"/>
      <c r="N4" s="46"/>
      <c r="O4" s="46"/>
      <c r="P4" s="46"/>
      <c r="Q4" s="46"/>
      <c r="R4" s="46"/>
      <c r="S4" s="46"/>
      <c r="T4" s="46"/>
      <c r="U4" s="46"/>
    </row>
    <row r="5" spans="1:21" ht="13.5" customHeight="1" x14ac:dyDescent="0.25">
      <c r="A5" s="46"/>
      <c r="B5" s="46"/>
      <c r="C5" s="46"/>
      <c r="D5" s="46"/>
      <c r="E5" s="46"/>
      <c r="F5" s="46"/>
      <c r="G5" s="46"/>
      <c r="H5" s="46"/>
      <c r="I5" s="46"/>
      <c r="J5" s="46"/>
      <c r="K5" s="46"/>
      <c r="L5" s="46"/>
      <c r="M5" s="46"/>
      <c r="N5" s="46"/>
      <c r="O5" s="46"/>
      <c r="P5" s="46"/>
      <c r="Q5" s="46"/>
      <c r="R5" s="46"/>
      <c r="S5" s="46"/>
      <c r="T5" s="46"/>
      <c r="U5" s="46"/>
    </row>
    <row r="6" spans="1:21" ht="13.5" customHeight="1" x14ac:dyDescent="0.25">
      <c r="A6" s="46"/>
      <c r="B6" s="46"/>
      <c r="C6" s="46"/>
      <c r="D6" s="46"/>
      <c r="E6" s="46"/>
      <c r="F6" s="46"/>
      <c r="G6" s="46"/>
      <c r="H6" s="46"/>
      <c r="I6" s="46"/>
      <c r="J6" s="46"/>
      <c r="K6" s="46"/>
      <c r="L6" s="46"/>
      <c r="M6" s="46"/>
      <c r="N6" s="46"/>
      <c r="O6" s="46"/>
      <c r="P6" s="46"/>
      <c r="Q6" s="46"/>
      <c r="R6" s="46"/>
      <c r="S6" s="46"/>
      <c r="T6" s="46"/>
      <c r="U6" s="46"/>
    </row>
    <row r="7" spans="1:21" ht="13.5" customHeight="1" x14ac:dyDescent="0.25">
      <c r="A7" s="46"/>
      <c r="B7" s="46"/>
      <c r="C7" s="46"/>
      <c r="D7" s="46"/>
      <c r="E7" s="46"/>
      <c r="F7" s="46"/>
      <c r="G7" s="46"/>
      <c r="H7" s="46"/>
      <c r="I7" s="46"/>
      <c r="J7" s="46"/>
      <c r="K7" s="46"/>
      <c r="L7" s="46"/>
      <c r="M7" s="46"/>
      <c r="N7" s="46"/>
      <c r="O7" s="46"/>
      <c r="P7" s="46"/>
      <c r="Q7" s="46"/>
      <c r="R7" s="46"/>
      <c r="S7" s="46"/>
      <c r="T7" s="46"/>
      <c r="U7" s="46"/>
    </row>
    <row r="8" spans="1:21" ht="13.5" customHeight="1" x14ac:dyDescent="0.25">
      <c r="A8" s="46"/>
      <c r="B8" s="46"/>
      <c r="C8" s="46"/>
      <c r="D8" s="46"/>
      <c r="E8" s="46"/>
      <c r="F8" s="46"/>
      <c r="G8" s="46"/>
      <c r="H8" s="46"/>
      <c r="I8" s="46"/>
      <c r="J8" s="46"/>
      <c r="K8" s="46"/>
      <c r="L8" s="46"/>
      <c r="M8" s="46"/>
      <c r="N8" s="46"/>
      <c r="O8" s="46"/>
      <c r="P8" s="46"/>
      <c r="Q8" s="46"/>
      <c r="R8" s="46"/>
      <c r="S8" s="46"/>
      <c r="T8" s="46"/>
      <c r="U8" s="46"/>
    </row>
    <row r="9" spans="1:21" ht="13.5" customHeight="1" x14ac:dyDescent="0.25">
      <c r="A9" s="46"/>
      <c r="B9" s="46"/>
      <c r="C9" s="46"/>
      <c r="D9" s="46"/>
      <c r="E9" s="46"/>
      <c r="F9" s="46"/>
      <c r="G9" s="46"/>
      <c r="H9" s="46"/>
      <c r="I9" s="46"/>
      <c r="J9" s="46"/>
      <c r="K9" s="46"/>
      <c r="L9" s="46"/>
      <c r="M9" s="46"/>
      <c r="N9" s="46"/>
      <c r="O9" s="46"/>
      <c r="P9" s="46"/>
      <c r="Q9" s="46"/>
      <c r="R9" s="46"/>
      <c r="S9" s="46"/>
      <c r="T9" s="46"/>
      <c r="U9" s="46"/>
    </row>
    <row r="10" spans="1:21" ht="13.5" customHeight="1" x14ac:dyDescent="0.2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3">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5">
      <c r="A45" s="46"/>
      <c r="B45" s="1209" t="s">
        <v>9</v>
      </c>
      <c r="C45" s="1210"/>
      <c r="D45" s="56"/>
      <c r="E45" s="1215" t="s">
        <v>10</v>
      </c>
      <c r="F45" s="1215"/>
      <c r="G45" s="1215"/>
      <c r="H45" s="1215"/>
      <c r="I45" s="1215"/>
      <c r="J45" s="1216"/>
      <c r="K45" s="57" t="s">
        <v>486</v>
      </c>
      <c r="L45" s="58">
        <v>4</v>
      </c>
      <c r="M45" s="58">
        <v>4</v>
      </c>
      <c r="N45" s="58">
        <v>4</v>
      </c>
      <c r="O45" s="59" t="s">
        <v>486</v>
      </c>
      <c r="P45" s="46"/>
      <c r="Q45" s="46"/>
      <c r="R45" s="46"/>
      <c r="S45" s="46"/>
      <c r="T45" s="46"/>
      <c r="U45" s="46"/>
    </row>
    <row r="46" spans="1:21" ht="30.75" customHeight="1" x14ac:dyDescent="0.25">
      <c r="A46" s="46"/>
      <c r="B46" s="1211"/>
      <c r="C46" s="1212"/>
      <c r="D46" s="60"/>
      <c r="E46" s="1188" t="s">
        <v>11</v>
      </c>
      <c r="F46" s="1188"/>
      <c r="G46" s="1188"/>
      <c r="H46" s="1188"/>
      <c r="I46" s="1188"/>
      <c r="J46" s="1189"/>
      <c r="K46" s="61" t="s">
        <v>486</v>
      </c>
      <c r="L46" s="62" t="s">
        <v>486</v>
      </c>
      <c r="M46" s="62" t="s">
        <v>486</v>
      </c>
      <c r="N46" s="62" t="s">
        <v>486</v>
      </c>
      <c r="O46" s="63" t="s">
        <v>486</v>
      </c>
      <c r="P46" s="46"/>
      <c r="Q46" s="46"/>
      <c r="R46" s="46"/>
      <c r="S46" s="46"/>
      <c r="T46" s="46"/>
      <c r="U46" s="46"/>
    </row>
    <row r="47" spans="1:21" ht="30.75" customHeight="1" x14ac:dyDescent="0.25">
      <c r="A47" s="46"/>
      <c r="B47" s="1211"/>
      <c r="C47" s="1212"/>
      <c r="D47" s="60"/>
      <c r="E47" s="1188" t="s">
        <v>12</v>
      </c>
      <c r="F47" s="1188"/>
      <c r="G47" s="1188"/>
      <c r="H47" s="1188"/>
      <c r="I47" s="1188"/>
      <c r="J47" s="1189"/>
      <c r="K47" s="61" t="s">
        <v>486</v>
      </c>
      <c r="L47" s="62" t="s">
        <v>486</v>
      </c>
      <c r="M47" s="62" t="s">
        <v>486</v>
      </c>
      <c r="N47" s="62" t="s">
        <v>486</v>
      </c>
      <c r="O47" s="63" t="s">
        <v>486</v>
      </c>
      <c r="P47" s="46"/>
      <c r="Q47" s="46"/>
      <c r="R47" s="46"/>
      <c r="S47" s="46"/>
      <c r="T47" s="46"/>
      <c r="U47" s="46"/>
    </row>
    <row r="48" spans="1:21" ht="30.75" customHeight="1" x14ac:dyDescent="0.25">
      <c r="A48" s="46"/>
      <c r="B48" s="1211"/>
      <c r="C48" s="1212"/>
      <c r="D48" s="60"/>
      <c r="E48" s="1188" t="s">
        <v>13</v>
      </c>
      <c r="F48" s="1188"/>
      <c r="G48" s="1188"/>
      <c r="H48" s="1188"/>
      <c r="I48" s="1188"/>
      <c r="J48" s="1189"/>
      <c r="K48" s="61">
        <v>109</v>
      </c>
      <c r="L48" s="62">
        <v>193</v>
      </c>
      <c r="M48" s="62">
        <v>206</v>
      </c>
      <c r="N48" s="62">
        <v>199</v>
      </c>
      <c r="O48" s="63">
        <v>217</v>
      </c>
      <c r="P48" s="46"/>
      <c r="Q48" s="46"/>
      <c r="R48" s="46"/>
      <c r="S48" s="46"/>
      <c r="T48" s="46"/>
      <c r="U48" s="46"/>
    </row>
    <row r="49" spans="1:21" ht="30.75" customHeight="1" x14ac:dyDescent="0.25">
      <c r="A49" s="46"/>
      <c r="B49" s="1211"/>
      <c r="C49" s="1212"/>
      <c r="D49" s="60"/>
      <c r="E49" s="1188" t="s">
        <v>14</v>
      </c>
      <c r="F49" s="1188"/>
      <c r="G49" s="1188"/>
      <c r="H49" s="1188"/>
      <c r="I49" s="1188"/>
      <c r="J49" s="1189"/>
      <c r="K49" s="61" t="s">
        <v>486</v>
      </c>
      <c r="L49" s="62" t="s">
        <v>486</v>
      </c>
      <c r="M49" s="62" t="s">
        <v>486</v>
      </c>
      <c r="N49" s="62" t="s">
        <v>486</v>
      </c>
      <c r="O49" s="63" t="s">
        <v>486</v>
      </c>
      <c r="P49" s="46"/>
      <c r="Q49" s="46"/>
      <c r="R49" s="46"/>
      <c r="S49" s="46"/>
      <c r="T49" s="46"/>
      <c r="U49" s="46"/>
    </row>
    <row r="50" spans="1:21" ht="30.75" customHeight="1" x14ac:dyDescent="0.25">
      <c r="A50" s="46"/>
      <c r="B50" s="1211"/>
      <c r="C50" s="1212"/>
      <c r="D50" s="60"/>
      <c r="E50" s="1188" t="s">
        <v>15</v>
      </c>
      <c r="F50" s="1188"/>
      <c r="G50" s="1188"/>
      <c r="H50" s="1188"/>
      <c r="I50" s="1188"/>
      <c r="J50" s="1189"/>
      <c r="K50" s="61" t="s">
        <v>486</v>
      </c>
      <c r="L50" s="62" t="s">
        <v>486</v>
      </c>
      <c r="M50" s="62" t="s">
        <v>486</v>
      </c>
      <c r="N50" s="62" t="s">
        <v>486</v>
      </c>
      <c r="O50" s="63" t="s">
        <v>486</v>
      </c>
      <c r="P50" s="46"/>
      <c r="Q50" s="46"/>
      <c r="R50" s="46"/>
      <c r="S50" s="46"/>
      <c r="T50" s="46"/>
      <c r="U50" s="46"/>
    </row>
    <row r="51" spans="1:21" ht="30.75" customHeight="1" x14ac:dyDescent="0.25">
      <c r="A51" s="46"/>
      <c r="B51" s="1213"/>
      <c r="C51" s="1214"/>
      <c r="D51" s="64"/>
      <c r="E51" s="1188" t="s">
        <v>16</v>
      </c>
      <c r="F51" s="1188"/>
      <c r="G51" s="1188"/>
      <c r="H51" s="1188"/>
      <c r="I51" s="1188"/>
      <c r="J51" s="1189"/>
      <c r="K51" s="61" t="s">
        <v>486</v>
      </c>
      <c r="L51" s="62" t="s">
        <v>486</v>
      </c>
      <c r="M51" s="62" t="s">
        <v>486</v>
      </c>
      <c r="N51" s="62" t="s">
        <v>486</v>
      </c>
      <c r="O51" s="63" t="s">
        <v>486</v>
      </c>
      <c r="P51" s="46"/>
      <c r="Q51" s="46"/>
      <c r="R51" s="46"/>
      <c r="S51" s="46"/>
      <c r="T51" s="46"/>
      <c r="U51" s="46"/>
    </row>
    <row r="52" spans="1:21" ht="30.75" customHeight="1" x14ac:dyDescent="0.25">
      <c r="A52" s="46"/>
      <c r="B52" s="1186" t="s">
        <v>17</v>
      </c>
      <c r="C52" s="1187"/>
      <c r="D52" s="64"/>
      <c r="E52" s="1188" t="s">
        <v>18</v>
      </c>
      <c r="F52" s="1188"/>
      <c r="G52" s="1188"/>
      <c r="H52" s="1188"/>
      <c r="I52" s="1188"/>
      <c r="J52" s="1189"/>
      <c r="K52" s="61">
        <v>179</v>
      </c>
      <c r="L52" s="62">
        <v>172</v>
      </c>
      <c r="M52" s="62">
        <v>168</v>
      </c>
      <c r="N52" s="62">
        <v>156</v>
      </c>
      <c r="O52" s="63">
        <v>140</v>
      </c>
      <c r="P52" s="46"/>
      <c r="Q52" s="46"/>
      <c r="R52" s="46"/>
      <c r="S52" s="46"/>
      <c r="T52" s="46"/>
      <c r="U52" s="46"/>
    </row>
    <row r="53" spans="1:21" ht="30.75" customHeight="1" thickBot="1" x14ac:dyDescent="0.3">
      <c r="A53" s="46"/>
      <c r="B53" s="1190" t="s">
        <v>19</v>
      </c>
      <c r="C53" s="1191"/>
      <c r="D53" s="65"/>
      <c r="E53" s="1192" t="s">
        <v>20</v>
      </c>
      <c r="F53" s="1192"/>
      <c r="G53" s="1192"/>
      <c r="H53" s="1192"/>
      <c r="I53" s="1192"/>
      <c r="J53" s="1193"/>
      <c r="K53" s="66">
        <v>-70</v>
      </c>
      <c r="L53" s="67">
        <v>25</v>
      </c>
      <c r="M53" s="67">
        <v>42</v>
      </c>
      <c r="N53" s="67">
        <v>47</v>
      </c>
      <c r="O53" s="68">
        <v>77</v>
      </c>
      <c r="P53" s="46"/>
      <c r="Q53" s="46"/>
      <c r="R53" s="46"/>
      <c r="S53" s="46"/>
      <c r="T53" s="46"/>
      <c r="U53" s="46"/>
    </row>
    <row r="54" spans="1:21" ht="24" customHeight="1" x14ac:dyDescent="0.3">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3">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5">
      <c r="B58" s="1194" t="s">
        <v>24</v>
      </c>
      <c r="C58" s="1195"/>
      <c r="D58" s="1200" t="s">
        <v>25</v>
      </c>
      <c r="E58" s="1201"/>
      <c r="F58" s="1201"/>
      <c r="G58" s="1201"/>
      <c r="H58" s="1201"/>
      <c r="I58" s="1201"/>
      <c r="J58" s="1202"/>
      <c r="K58" s="81"/>
      <c r="L58" s="82"/>
      <c r="M58" s="82"/>
      <c r="N58" s="82"/>
      <c r="O58" s="83"/>
    </row>
    <row r="59" spans="1:21" ht="31.5" customHeight="1" x14ac:dyDescent="0.25">
      <c r="B59" s="1196"/>
      <c r="C59" s="1197"/>
      <c r="D59" s="1203" t="s">
        <v>26</v>
      </c>
      <c r="E59" s="1204"/>
      <c r="F59" s="1204"/>
      <c r="G59" s="1204"/>
      <c r="H59" s="1204"/>
      <c r="I59" s="1204"/>
      <c r="J59" s="1205"/>
      <c r="K59" s="84"/>
      <c r="L59" s="85"/>
      <c r="M59" s="85"/>
      <c r="N59" s="85"/>
      <c r="O59" s="86"/>
    </row>
    <row r="60" spans="1:21" ht="31.5" customHeight="1" thickBot="1" x14ac:dyDescent="0.3">
      <c r="B60" s="1198"/>
      <c r="C60" s="1199"/>
      <c r="D60" s="1206" t="s">
        <v>27</v>
      </c>
      <c r="E60" s="1207"/>
      <c r="F60" s="1207"/>
      <c r="G60" s="1207"/>
      <c r="H60" s="1207"/>
      <c r="I60" s="1207"/>
      <c r="J60" s="1208"/>
      <c r="K60" s="87"/>
      <c r="L60" s="88"/>
      <c r="M60" s="88"/>
      <c r="N60" s="88"/>
      <c r="O60" s="89"/>
    </row>
    <row r="61" spans="1:21" ht="24" customHeight="1" x14ac:dyDescent="0.25">
      <c r="B61" s="90"/>
      <c r="C61" s="90"/>
      <c r="D61" s="91" t="s">
        <v>28</v>
      </c>
      <c r="E61" s="92"/>
      <c r="F61" s="92"/>
      <c r="G61" s="92"/>
      <c r="H61" s="92"/>
      <c r="I61" s="92"/>
      <c r="J61" s="92"/>
      <c r="K61" s="92"/>
      <c r="L61" s="92"/>
      <c r="M61" s="92"/>
      <c r="N61" s="92"/>
      <c r="O61" s="92"/>
    </row>
    <row r="62" spans="1:21" ht="24" customHeight="1" x14ac:dyDescent="0.25">
      <c r="B62" s="93"/>
      <c r="C62" s="93"/>
      <c r="D62" s="91" t="s">
        <v>29</v>
      </c>
      <c r="E62" s="92"/>
      <c r="F62" s="92"/>
      <c r="G62" s="92"/>
      <c r="H62" s="92"/>
      <c r="I62" s="92"/>
      <c r="J62" s="92"/>
      <c r="K62" s="92"/>
      <c r="L62" s="92"/>
      <c r="M62" s="92"/>
      <c r="N62" s="92"/>
      <c r="O62" s="92"/>
    </row>
    <row r="63" spans="1:21" ht="24" customHeight="1" x14ac:dyDescent="0.3">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3">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C0ABGqZ/XQ3LroGMpXXUnpIAzDKAPE+pDP5lvISsOLMPldkouRGeYrzRb16b7XcpychHXLbRfcpXIzpDPoF4g==" saltValue="BgObOFAsjxJGtCPZMWAnn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0"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L16" sqref="L16:Q16"/>
    </sheetView>
  </sheetViews>
  <sheetFormatPr defaultColWidth="0" defaultRowHeight="13.5" customHeight="1" zeroHeight="1" x14ac:dyDescent="0.25"/>
  <cols>
    <col min="1" max="1" width="6.59765625" style="94" customWidth="1"/>
    <col min="2" max="3" width="12.59765625" style="94" customWidth="1"/>
    <col min="4" max="4" width="11.59765625" style="94" customWidth="1"/>
    <col min="5" max="8" width="10.3984375" style="94" customWidth="1"/>
    <col min="9" max="13" width="16.3984375" style="94" customWidth="1"/>
    <col min="14" max="19" width="12.59765625" style="94" customWidth="1"/>
    <col min="20" max="16384" width="0" style="94"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5" t="s">
        <v>7</v>
      </c>
    </row>
    <row r="40" spans="2:13" ht="27.75" customHeight="1" thickBot="1" x14ac:dyDescent="0.35">
      <c r="B40" s="96" t="s">
        <v>8</v>
      </c>
      <c r="C40" s="97"/>
      <c r="D40" s="97"/>
      <c r="E40" s="98"/>
      <c r="F40" s="98"/>
      <c r="G40" s="98"/>
      <c r="H40" s="99" t="s">
        <v>2</v>
      </c>
      <c r="I40" s="100" t="s">
        <v>525</v>
      </c>
      <c r="J40" s="101" t="s">
        <v>526</v>
      </c>
      <c r="K40" s="101" t="s">
        <v>527</v>
      </c>
      <c r="L40" s="101" t="s">
        <v>528</v>
      </c>
      <c r="M40" s="102" t="s">
        <v>529</v>
      </c>
    </row>
    <row r="41" spans="2:13" ht="27.75" customHeight="1" x14ac:dyDescent="0.25">
      <c r="B41" s="1229" t="s">
        <v>30</v>
      </c>
      <c r="C41" s="1230"/>
      <c r="D41" s="103"/>
      <c r="E41" s="1231" t="s">
        <v>31</v>
      </c>
      <c r="F41" s="1231"/>
      <c r="G41" s="1231"/>
      <c r="H41" s="1232"/>
      <c r="I41" s="330" t="s">
        <v>486</v>
      </c>
      <c r="J41" s="331">
        <v>8</v>
      </c>
      <c r="K41" s="331">
        <v>4</v>
      </c>
      <c r="L41" s="331" t="s">
        <v>486</v>
      </c>
      <c r="M41" s="332" t="s">
        <v>486</v>
      </c>
    </row>
    <row r="42" spans="2:13" ht="27.75" customHeight="1" x14ac:dyDescent="0.25">
      <c r="B42" s="1219"/>
      <c r="C42" s="1220"/>
      <c r="D42" s="104"/>
      <c r="E42" s="1223" t="s">
        <v>32</v>
      </c>
      <c r="F42" s="1223"/>
      <c r="G42" s="1223"/>
      <c r="H42" s="1224"/>
      <c r="I42" s="333" t="s">
        <v>486</v>
      </c>
      <c r="J42" s="334" t="s">
        <v>486</v>
      </c>
      <c r="K42" s="334" t="s">
        <v>486</v>
      </c>
      <c r="L42" s="334" t="s">
        <v>486</v>
      </c>
      <c r="M42" s="335" t="s">
        <v>486</v>
      </c>
    </row>
    <row r="43" spans="2:13" ht="27.75" customHeight="1" x14ac:dyDescent="0.25">
      <c r="B43" s="1219"/>
      <c r="C43" s="1220"/>
      <c r="D43" s="104"/>
      <c r="E43" s="1223" t="s">
        <v>33</v>
      </c>
      <c r="F43" s="1223"/>
      <c r="G43" s="1223"/>
      <c r="H43" s="1224"/>
      <c r="I43" s="333">
        <v>2439</v>
      </c>
      <c r="J43" s="334">
        <v>2110</v>
      </c>
      <c r="K43" s="334">
        <v>1900</v>
      </c>
      <c r="L43" s="334">
        <v>1710</v>
      </c>
      <c r="M43" s="335">
        <v>1621</v>
      </c>
    </row>
    <row r="44" spans="2:13" ht="27.75" customHeight="1" x14ac:dyDescent="0.25">
      <c r="B44" s="1219"/>
      <c r="C44" s="1220"/>
      <c r="D44" s="104"/>
      <c r="E44" s="1223" t="s">
        <v>34</v>
      </c>
      <c r="F44" s="1223"/>
      <c r="G44" s="1223"/>
      <c r="H44" s="1224"/>
      <c r="I44" s="333" t="s">
        <v>486</v>
      </c>
      <c r="J44" s="334" t="s">
        <v>486</v>
      </c>
      <c r="K44" s="334" t="s">
        <v>486</v>
      </c>
      <c r="L44" s="334" t="s">
        <v>486</v>
      </c>
      <c r="M44" s="335" t="s">
        <v>486</v>
      </c>
    </row>
    <row r="45" spans="2:13" ht="27.75" customHeight="1" x14ac:dyDescent="0.25">
      <c r="B45" s="1219"/>
      <c r="C45" s="1220"/>
      <c r="D45" s="104"/>
      <c r="E45" s="1223" t="s">
        <v>35</v>
      </c>
      <c r="F45" s="1223"/>
      <c r="G45" s="1223"/>
      <c r="H45" s="1224"/>
      <c r="I45" s="333">
        <v>490</v>
      </c>
      <c r="J45" s="334">
        <v>514</v>
      </c>
      <c r="K45" s="334">
        <v>504</v>
      </c>
      <c r="L45" s="334">
        <v>550</v>
      </c>
      <c r="M45" s="335">
        <v>668</v>
      </c>
    </row>
    <row r="46" spans="2:13" ht="27.75" customHeight="1" x14ac:dyDescent="0.25">
      <c r="B46" s="1219"/>
      <c r="C46" s="1220"/>
      <c r="D46" s="105"/>
      <c r="E46" s="1223" t="s">
        <v>36</v>
      </c>
      <c r="F46" s="1223"/>
      <c r="G46" s="1223"/>
      <c r="H46" s="1224"/>
      <c r="I46" s="333" t="s">
        <v>486</v>
      </c>
      <c r="J46" s="334" t="s">
        <v>486</v>
      </c>
      <c r="K46" s="334" t="s">
        <v>486</v>
      </c>
      <c r="L46" s="334" t="s">
        <v>486</v>
      </c>
      <c r="M46" s="335" t="s">
        <v>486</v>
      </c>
    </row>
    <row r="47" spans="2:13" ht="27.75" customHeight="1" x14ac:dyDescent="0.25">
      <c r="B47" s="1219"/>
      <c r="C47" s="1220"/>
      <c r="D47" s="106"/>
      <c r="E47" s="1233" t="s">
        <v>37</v>
      </c>
      <c r="F47" s="1234"/>
      <c r="G47" s="1234"/>
      <c r="H47" s="1235"/>
      <c r="I47" s="333" t="s">
        <v>486</v>
      </c>
      <c r="J47" s="334" t="s">
        <v>486</v>
      </c>
      <c r="K47" s="334" t="s">
        <v>486</v>
      </c>
      <c r="L47" s="334" t="s">
        <v>486</v>
      </c>
      <c r="M47" s="335" t="s">
        <v>486</v>
      </c>
    </row>
    <row r="48" spans="2:13" ht="27.75" customHeight="1" x14ac:dyDescent="0.25">
      <c r="B48" s="1219"/>
      <c r="C48" s="1220"/>
      <c r="D48" s="104"/>
      <c r="E48" s="1223" t="s">
        <v>38</v>
      </c>
      <c r="F48" s="1223"/>
      <c r="G48" s="1223"/>
      <c r="H48" s="1224"/>
      <c r="I48" s="333" t="s">
        <v>486</v>
      </c>
      <c r="J48" s="334" t="s">
        <v>486</v>
      </c>
      <c r="K48" s="334" t="s">
        <v>486</v>
      </c>
      <c r="L48" s="334" t="s">
        <v>486</v>
      </c>
      <c r="M48" s="335" t="s">
        <v>486</v>
      </c>
    </row>
    <row r="49" spans="2:13" ht="27.75" customHeight="1" x14ac:dyDescent="0.25">
      <c r="B49" s="1221"/>
      <c r="C49" s="1222"/>
      <c r="D49" s="104"/>
      <c r="E49" s="1223" t="s">
        <v>39</v>
      </c>
      <c r="F49" s="1223"/>
      <c r="G49" s="1223"/>
      <c r="H49" s="1224"/>
      <c r="I49" s="333" t="s">
        <v>486</v>
      </c>
      <c r="J49" s="334" t="s">
        <v>486</v>
      </c>
      <c r="K49" s="334" t="s">
        <v>486</v>
      </c>
      <c r="L49" s="334" t="s">
        <v>486</v>
      </c>
      <c r="M49" s="335" t="s">
        <v>486</v>
      </c>
    </row>
    <row r="50" spans="2:13" ht="27.75" customHeight="1" x14ac:dyDescent="0.25">
      <c r="B50" s="1217" t="s">
        <v>40</v>
      </c>
      <c r="C50" s="1218"/>
      <c r="D50" s="107"/>
      <c r="E50" s="1223" t="s">
        <v>41</v>
      </c>
      <c r="F50" s="1223"/>
      <c r="G50" s="1223"/>
      <c r="H50" s="1224"/>
      <c r="I50" s="333">
        <v>9311</v>
      </c>
      <c r="J50" s="334">
        <v>10429</v>
      </c>
      <c r="K50" s="334">
        <v>11494</v>
      </c>
      <c r="L50" s="334">
        <v>14708</v>
      </c>
      <c r="M50" s="335">
        <v>15942</v>
      </c>
    </row>
    <row r="51" spans="2:13" ht="27.75" customHeight="1" x14ac:dyDescent="0.25">
      <c r="B51" s="1219"/>
      <c r="C51" s="1220"/>
      <c r="D51" s="104"/>
      <c r="E51" s="1223" t="s">
        <v>42</v>
      </c>
      <c r="F51" s="1223"/>
      <c r="G51" s="1223"/>
      <c r="H51" s="1224"/>
      <c r="I51" s="333" t="s">
        <v>486</v>
      </c>
      <c r="J51" s="334" t="s">
        <v>486</v>
      </c>
      <c r="K51" s="334" t="s">
        <v>486</v>
      </c>
      <c r="L51" s="334" t="s">
        <v>486</v>
      </c>
      <c r="M51" s="335" t="s">
        <v>486</v>
      </c>
    </row>
    <row r="52" spans="2:13" ht="27.75" customHeight="1" x14ac:dyDescent="0.25">
      <c r="B52" s="1221"/>
      <c r="C52" s="1222"/>
      <c r="D52" s="104"/>
      <c r="E52" s="1223" t="s">
        <v>43</v>
      </c>
      <c r="F52" s="1223"/>
      <c r="G52" s="1223"/>
      <c r="H52" s="1224"/>
      <c r="I52" s="333">
        <v>1517</v>
      </c>
      <c r="J52" s="334">
        <v>1360</v>
      </c>
      <c r="K52" s="334">
        <v>1206</v>
      </c>
      <c r="L52" s="334">
        <v>1060</v>
      </c>
      <c r="M52" s="335">
        <v>919</v>
      </c>
    </row>
    <row r="53" spans="2:13" ht="27.75" customHeight="1" thickBot="1" x14ac:dyDescent="0.3">
      <c r="B53" s="1225" t="s">
        <v>19</v>
      </c>
      <c r="C53" s="1226"/>
      <c r="D53" s="108"/>
      <c r="E53" s="1227" t="s">
        <v>44</v>
      </c>
      <c r="F53" s="1227"/>
      <c r="G53" s="1227"/>
      <c r="H53" s="1228"/>
      <c r="I53" s="336">
        <v>-7900</v>
      </c>
      <c r="J53" s="337">
        <v>-9158</v>
      </c>
      <c r="K53" s="337">
        <v>-10291</v>
      </c>
      <c r="L53" s="337">
        <v>-13509</v>
      </c>
      <c r="M53" s="338">
        <v>-14572</v>
      </c>
    </row>
    <row r="54" spans="2:13" ht="27.75" customHeight="1" x14ac:dyDescent="0.3">
      <c r="B54" s="109"/>
      <c r="C54" s="110"/>
      <c r="D54" s="110"/>
      <c r="E54" s="111"/>
      <c r="F54" s="111"/>
      <c r="G54" s="111"/>
      <c r="H54" s="111"/>
      <c r="I54" s="112"/>
      <c r="J54" s="112"/>
      <c r="K54" s="112"/>
      <c r="L54" s="112"/>
      <c r="M54" s="112"/>
    </row>
    <row r="55" spans="2:13" ht="12.75" x14ac:dyDescent="0.25"/>
  </sheetData>
  <sheetProtection algorithmName="SHA-512" hashValue="LQJ2HpC0x/l3AN2zTo4rTXeBOMNruRhtj/xx4iEhH3g+WsBAdIdZ4mEiJaE1oUHDTHHQfbD2kTYFs15zWbOl5g==" saltValue="wWi0sSWtEOSOYCO7l2reE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7"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election activeCell="L16" sqref="L16:Q16"/>
    </sheetView>
  </sheetViews>
  <sheetFormatPr defaultColWidth="0" defaultRowHeight="13.5" customHeight="1" zeroHeight="1" x14ac:dyDescent="0.25"/>
  <cols>
    <col min="1" max="1" width="8.265625" style="1" customWidth="1"/>
    <col min="2" max="2" width="16.3984375" style="1" customWidth="1"/>
    <col min="3" max="5" width="26.265625" style="1" customWidth="1"/>
    <col min="6" max="8" width="24.265625" style="1" customWidth="1"/>
    <col min="9" max="14" width="26" style="1" customWidth="1"/>
    <col min="15" max="15" width="6.1328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2"/>
      <c r="C53" s="2"/>
      <c r="D53" s="2"/>
      <c r="E53" s="2"/>
      <c r="F53" s="2"/>
      <c r="G53" s="2"/>
      <c r="H53" s="113" t="s">
        <v>45</v>
      </c>
    </row>
    <row r="54" spans="2:8" ht="29.25" customHeight="1" thickBot="1" x14ac:dyDescent="0.4">
      <c r="B54" s="114" t="s">
        <v>1</v>
      </c>
      <c r="C54" s="115"/>
      <c r="D54" s="115"/>
      <c r="E54" s="116" t="s">
        <v>2</v>
      </c>
      <c r="F54" s="117" t="s">
        <v>527</v>
      </c>
      <c r="G54" s="117" t="s">
        <v>528</v>
      </c>
      <c r="H54" s="118" t="s">
        <v>529</v>
      </c>
    </row>
    <row r="55" spans="2:8" ht="52.5" customHeight="1" x14ac:dyDescent="0.25">
      <c r="B55" s="119"/>
      <c r="C55" s="1244" t="s">
        <v>46</v>
      </c>
      <c r="D55" s="1244"/>
      <c r="E55" s="1245"/>
      <c r="F55" s="339">
        <v>4877</v>
      </c>
      <c r="G55" s="339">
        <v>5708</v>
      </c>
      <c r="H55" s="340">
        <v>5942</v>
      </c>
    </row>
    <row r="56" spans="2:8" ht="52.5" customHeight="1" x14ac:dyDescent="0.25">
      <c r="B56" s="120"/>
      <c r="C56" s="1246" t="s">
        <v>47</v>
      </c>
      <c r="D56" s="1246"/>
      <c r="E56" s="1247"/>
      <c r="F56" s="341">
        <v>7</v>
      </c>
      <c r="G56" s="341">
        <v>7</v>
      </c>
      <c r="H56" s="342">
        <v>7</v>
      </c>
    </row>
    <row r="57" spans="2:8" ht="53.25" customHeight="1" x14ac:dyDescent="0.25">
      <c r="B57" s="120"/>
      <c r="C57" s="1248" t="s">
        <v>48</v>
      </c>
      <c r="D57" s="1248"/>
      <c r="E57" s="1249"/>
      <c r="F57" s="343">
        <v>13883</v>
      </c>
      <c r="G57" s="343">
        <v>14275</v>
      </c>
      <c r="H57" s="344">
        <v>14401</v>
      </c>
    </row>
    <row r="58" spans="2:8" ht="45.75" customHeight="1" x14ac:dyDescent="0.25">
      <c r="B58" s="121"/>
      <c r="C58" s="1236" t="s">
        <v>543</v>
      </c>
      <c r="D58" s="1237"/>
      <c r="E58" s="1238"/>
      <c r="F58" s="345">
        <v>4779</v>
      </c>
      <c r="G58" s="345">
        <v>5034</v>
      </c>
      <c r="H58" s="346">
        <v>5129</v>
      </c>
    </row>
    <row r="59" spans="2:8" ht="45.75" customHeight="1" x14ac:dyDescent="0.25">
      <c r="B59" s="121"/>
      <c r="C59" s="1236" t="s">
        <v>544</v>
      </c>
      <c r="D59" s="1237"/>
      <c r="E59" s="1238"/>
      <c r="F59" s="345">
        <v>4005</v>
      </c>
      <c r="G59" s="345">
        <v>4615</v>
      </c>
      <c r="H59" s="346">
        <v>4619</v>
      </c>
    </row>
    <row r="60" spans="2:8" ht="45.75" customHeight="1" x14ac:dyDescent="0.25">
      <c r="B60" s="121"/>
      <c r="C60" s="1236" t="s">
        <v>545</v>
      </c>
      <c r="D60" s="1237"/>
      <c r="E60" s="1238"/>
      <c r="F60" s="345">
        <v>3096</v>
      </c>
      <c r="G60" s="345">
        <v>2712</v>
      </c>
      <c r="H60" s="346">
        <v>2699</v>
      </c>
    </row>
    <row r="61" spans="2:8" ht="45.75" customHeight="1" x14ac:dyDescent="0.25">
      <c r="B61" s="121"/>
      <c r="C61" s="1236" t="s">
        <v>546</v>
      </c>
      <c r="D61" s="1237"/>
      <c r="E61" s="1238"/>
      <c r="F61" s="345">
        <v>760</v>
      </c>
      <c r="G61" s="345">
        <v>768</v>
      </c>
      <c r="H61" s="346">
        <v>772</v>
      </c>
    </row>
    <row r="62" spans="2:8" ht="45.75" customHeight="1" thickBot="1" x14ac:dyDescent="0.3">
      <c r="B62" s="122"/>
      <c r="C62" s="1239" t="s">
        <v>547</v>
      </c>
      <c r="D62" s="1240"/>
      <c r="E62" s="1241"/>
      <c r="F62" s="347">
        <v>433</v>
      </c>
      <c r="G62" s="347">
        <v>434</v>
      </c>
      <c r="H62" s="348">
        <v>435</v>
      </c>
    </row>
    <row r="63" spans="2:8" ht="52.5" customHeight="1" thickBot="1" x14ac:dyDescent="0.3">
      <c r="B63" s="123"/>
      <c r="C63" s="1242" t="s">
        <v>49</v>
      </c>
      <c r="D63" s="1242"/>
      <c r="E63" s="1243"/>
      <c r="F63" s="349">
        <v>18767</v>
      </c>
      <c r="G63" s="349">
        <v>19990</v>
      </c>
      <c r="H63" s="350">
        <v>20350</v>
      </c>
    </row>
    <row r="64" spans="2:8" ht="12.75" x14ac:dyDescent="0.25"/>
  </sheetData>
  <sheetProtection algorithmName="SHA-512" hashValue="4mqm6M1ZwjoVBYy8QrGgxnKnZLmVQbg/O/0FVvwmrbiZDBjXZtUBdADLg79ulcTlbyhc6BmDrL4/vwG5hYHCRw==" saltValue="DR2yc21bXRtVeNmDY9yV4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2EE8B-81DC-4E1A-BF17-D6F9D987727B}">
  <sheetPr>
    <pageSetUpPr fitToPage="1"/>
  </sheetPr>
  <dimension ref="A1:DE85"/>
  <sheetViews>
    <sheetView showGridLines="0" topLeftCell="A35" zoomScale="85" zoomScaleNormal="85" zoomScaleSheetLayoutView="55" workbookViewId="0">
      <selection activeCell="L16" sqref="L16:Q16"/>
    </sheetView>
  </sheetViews>
  <sheetFormatPr defaultColWidth="0" defaultRowHeight="13.5" customHeight="1" zeroHeight="1" x14ac:dyDescent="0.25"/>
  <cols>
    <col min="1" max="1" width="6.3984375" style="243" customWidth="1"/>
    <col min="2" max="107" width="2.46484375" style="243" customWidth="1"/>
    <col min="108" max="108" width="6.1328125" style="249" customWidth="1"/>
    <col min="109" max="109" width="5.86328125" style="247" customWidth="1"/>
    <col min="110" max="16384" width="8.59765625" style="243" hidden="1"/>
  </cols>
  <sheetData>
    <row r="1" spans="1:109" ht="42.75" customHeight="1" x14ac:dyDescent="0.25">
      <c r="A1" s="351"/>
      <c r="B1" s="352"/>
      <c r="DD1" s="243"/>
      <c r="DE1" s="243"/>
    </row>
    <row r="2" spans="1:109" ht="25.5" customHeight="1" x14ac:dyDescent="0.2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2.75" x14ac:dyDescent="0.2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2.75" x14ac:dyDescent="0.2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2.75" x14ac:dyDescent="0.2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2.75" x14ac:dyDescent="0.2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2.75" x14ac:dyDescent="0.2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2.75" x14ac:dyDescent="0.2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2.75" x14ac:dyDescent="0.2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2.75" x14ac:dyDescent="0.2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2.75" x14ac:dyDescent="0.2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2.75" x14ac:dyDescent="0.2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2.75" x14ac:dyDescent="0.2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2.75" x14ac:dyDescent="0.2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2.75" x14ac:dyDescent="0.2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2.75" x14ac:dyDescent="0.2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2.75" x14ac:dyDescent="0.2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2.75" x14ac:dyDescent="0.25">
      <c r="DD19" s="243"/>
      <c r="DE19" s="243"/>
    </row>
    <row r="20" spans="1:109" ht="12.75" x14ac:dyDescent="0.25">
      <c r="DD20" s="243"/>
      <c r="DE20" s="243"/>
    </row>
    <row r="21" spans="1:109" ht="17.25" customHeight="1" x14ac:dyDescent="0.2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5">
      <c r="B22" s="247"/>
    </row>
    <row r="23" spans="1:109" ht="12.75" x14ac:dyDescent="0.25">
      <c r="B23" s="247"/>
    </row>
    <row r="24" spans="1:109" ht="12.75" x14ac:dyDescent="0.25">
      <c r="B24" s="247"/>
    </row>
    <row r="25" spans="1:109" ht="12.75" x14ac:dyDescent="0.25">
      <c r="B25" s="247"/>
    </row>
    <row r="26" spans="1:109" ht="12.75" x14ac:dyDescent="0.25">
      <c r="B26" s="247"/>
    </row>
    <row r="27" spans="1:109" ht="12.75" x14ac:dyDescent="0.25">
      <c r="B27" s="247"/>
    </row>
    <row r="28" spans="1:109" ht="12.75" x14ac:dyDescent="0.25">
      <c r="B28" s="247"/>
    </row>
    <row r="29" spans="1:109" ht="12.75" x14ac:dyDescent="0.25">
      <c r="B29" s="247"/>
    </row>
    <row r="30" spans="1:109" ht="12.75" x14ac:dyDescent="0.25">
      <c r="B30" s="247"/>
    </row>
    <row r="31" spans="1:109" ht="12.75" x14ac:dyDescent="0.25">
      <c r="B31" s="247"/>
    </row>
    <row r="32" spans="1:109" ht="12.75" x14ac:dyDescent="0.25">
      <c r="B32" s="247"/>
    </row>
    <row r="33" spans="2:109" ht="12.75" x14ac:dyDescent="0.25">
      <c r="B33" s="247"/>
    </row>
    <row r="34" spans="2:109" ht="12.75" x14ac:dyDescent="0.25">
      <c r="B34" s="247"/>
    </row>
    <row r="35" spans="2:109" ht="12.75" x14ac:dyDescent="0.25">
      <c r="B35" s="247"/>
    </row>
    <row r="36" spans="2:109" ht="12.75" x14ac:dyDescent="0.25">
      <c r="B36" s="247"/>
    </row>
    <row r="37" spans="2:109" ht="12.75" x14ac:dyDescent="0.25">
      <c r="B37" s="247"/>
    </row>
    <row r="38" spans="2:109" ht="12.75" x14ac:dyDescent="0.25">
      <c r="B38" s="247"/>
    </row>
    <row r="39" spans="2:109" ht="12.75" x14ac:dyDescent="0.2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2.75" x14ac:dyDescent="0.25">
      <c r="B40" s="356"/>
      <c r="DD40" s="356"/>
      <c r="DE40" s="243"/>
    </row>
    <row r="41" spans="2:109" ht="16.149999999999999" x14ac:dyDescent="0.25">
      <c r="B41" s="244" t="s">
        <v>554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2.75" x14ac:dyDescent="0.25">
      <c r="B42" s="247"/>
      <c r="G42" s="357"/>
      <c r="I42" s="358"/>
      <c r="J42" s="358"/>
      <c r="K42" s="358"/>
      <c r="AM42" s="357"/>
      <c r="AN42" s="357" t="s">
        <v>555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5">
      <c r="B43" s="247"/>
      <c r="AN43" s="389" t="s">
        <v>556</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2.75" x14ac:dyDescent="0.25">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2.75" x14ac:dyDescent="0.25">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2.75" x14ac:dyDescent="0.25">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2.75" x14ac:dyDescent="0.25">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2.75" x14ac:dyDescent="0.2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2.75" x14ac:dyDescent="0.25">
      <c r="B49" s="247"/>
      <c r="AN49" s="243" t="s">
        <v>557</v>
      </c>
    </row>
    <row r="50" spans="1:109" ht="12.75" x14ac:dyDescent="0.25">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525</v>
      </c>
      <c r="BQ50" s="382"/>
      <c r="BR50" s="382"/>
      <c r="BS50" s="382"/>
      <c r="BT50" s="382"/>
      <c r="BU50" s="382"/>
      <c r="BV50" s="382"/>
      <c r="BW50" s="382"/>
      <c r="BX50" s="382" t="s">
        <v>526</v>
      </c>
      <c r="BY50" s="382"/>
      <c r="BZ50" s="382"/>
      <c r="CA50" s="382"/>
      <c r="CB50" s="382"/>
      <c r="CC50" s="382"/>
      <c r="CD50" s="382"/>
      <c r="CE50" s="382"/>
      <c r="CF50" s="382" t="s">
        <v>527</v>
      </c>
      <c r="CG50" s="382"/>
      <c r="CH50" s="382"/>
      <c r="CI50" s="382"/>
      <c r="CJ50" s="382"/>
      <c r="CK50" s="382"/>
      <c r="CL50" s="382"/>
      <c r="CM50" s="382"/>
      <c r="CN50" s="382" t="s">
        <v>528</v>
      </c>
      <c r="CO50" s="382"/>
      <c r="CP50" s="382"/>
      <c r="CQ50" s="382"/>
      <c r="CR50" s="382"/>
      <c r="CS50" s="382"/>
      <c r="CT50" s="382"/>
      <c r="CU50" s="382"/>
      <c r="CV50" s="382" t="s">
        <v>529</v>
      </c>
      <c r="CW50" s="382"/>
      <c r="CX50" s="382"/>
      <c r="CY50" s="382"/>
      <c r="CZ50" s="382"/>
      <c r="DA50" s="382"/>
      <c r="DB50" s="382"/>
      <c r="DC50" s="382"/>
    </row>
    <row r="51" spans="1:109" ht="13.5" customHeight="1" x14ac:dyDescent="0.25">
      <c r="B51" s="247"/>
      <c r="G51" s="385"/>
      <c r="H51" s="385"/>
      <c r="I51" s="398"/>
      <c r="J51" s="398"/>
      <c r="K51" s="384"/>
      <c r="L51" s="384"/>
      <c r="M51" s="384"/>
      <c r="N51" s="384"/>
      <c r="AM51" s="359"/>
      <c r="AN51" s="380" t="s">
        <v>558</v>
      </c>
      <c r="AO51" s="380"/>
      <c r="AP51" s="380"/>
      <c r="AQ51" s="380"/>
      <c r="AR51" s="380"/>
      <c r="AS51" s="380"/>
      <c r="AT51" s="380"/>
      <c r="AU51" s="380"/>
      <c r="AV51" s="380"/>
      <c r="AW51" s="380"/>
      <c r="AX51" s="380"/>
      <c r="AY51" s="380"/>
      <c r="AZ51" s="380"/>
      <c r="BA51" s="380"/>
      <c r="BB51" s="380" t="s">
        <v>559</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2.75" x14ac:dyDescent="0.25">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2.75" x14ac:dyDescent="0.25">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560</v>
      </c>
      <c r="BC53" s="380"/>
      <c r="BD53" s="380"/>
      <c r="BE53" s="380"/>
      <c r="BF53" s="380"/>
      <c r="BG53" s="380"/>
      <c r="BH53" s="380"/>
      <c r="BI53" s="380"/>
      <c r="BJ53" s="380"/>
      <c r="BK53" s="380"/>
      <c r="BL53" s="380"/>
      <c r="BM53" s="380"/>
      <c r="BN53" s="380"/>
      <c r="BO53" s="380"/>
      <c r="BP53" s="377">
        <v>49.1</v>
      </c>
      <c r="BQ53" s="377"/>
      <c r="BR53" s="377"/>
      <c r="BS53" s="377"/>
      <c r="BT53" s="377"/>
      <c r="BU53" s="377"/>
      <c r="BV53" s="377"/>
      <c r="BW53" s="377"/>
      <c r="BX53" s="377">
        <v>50.8</v>
      </c>
      <c r="BY53" s="377"/>
      <c r="BZ53" s="377"/>
      <c r="CA53" s="377"/>
      <c r="CB53" s="377"/>
      <c r="CC53" s="377"/>
      <c r="CD53" s="377"/>
      <c r="CE53" s="377"/>
      <c r="CF53" s="377">
        <v>52.2</v>
      </c>
      <c r="CG53" s="377"/>
      <c r="CH53" s="377"/>
      <c r="CI53" s="377"/>
      <c r="CJ53" s="377"/>
      <c r="CK53" s="377"/>
      <c r="CL53" s="377"/>
      <c r="CM53" s="377"/>
      <c r="CN53" s="377">
        <v>53.1</v>
      </c>
      <c r="CO53" s="377"/>
      <c r="CP53" s="377"/>
      <c r="CQ53" s="377"/>
      <c r="CR53" s="377"/>
      <c r="CS53" s="377"/>
      <c r="CT53" s="377"/>
      <c r="CU53" s="377"/>
      <c r="CV53" s="377">
        <v>54.7</v>
      </c>
      <c r="CW53" s="377"/>
      <c r="CX53" s="377"/>
      <c r="CY53" s="377"/>
      <c r="CZ53" s="377"/>
      <c r="DA53" s="377"/>
      <c r="DB53" s="377"/>
      <c r="DC53" s="377"/>
    </row>
    <row r="54" spans="1:109" ht="12.75" x14ac:dyDescent="0.25">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2.75" x14ac:dyDescent="0.25">
      <c r="A55" s="358"/>
      <c r="B55" s="247"/>
      <c r="G55" s="383"/>
      <c r="H55" s="383"/>
      <c r="I55" s="383"/>
      <c r="J55" s="383"/>
      <c r="K55" s="384"/>
      <c r="L55" s="384"/>
      <c r="M55" s="384"/>
      <c r="N55" s="384"/>
      <c r="AN55" s="382" t="s">
        <v>561</v>
      </c>
      <c r="AO55" s="382"/>
      <c r="AP55" s="382"/>
      <c r="AQ55" s="382"/>
      <c r="AR55" s="382"/>
      <c r="AS55" s="382"/>
      <c r="AT55" s="382"/>
      <c r="AU55" s="382"/>
      <c r="AV55" s="382"/>
      <c r="AW55" s="382"/>
      <c r="AX55" s="382"/>
      <c r="AY55" s="382"/>
      <c r="AZ55" s="382"/>
      <c r="BA55" s="382"/>
      <c r="BB55" s="380" t="s">
        <v>559</v>
      </c>
      <c r="BC55" s="380"/>
      <c r="BD55" s="380"/>
      <c r="BE55" s="380"/>
      <c r="BF55" s="380"/>
      <c r="BG55" s="380"/>
      <c r="BH55" s="380"/>
      <c r="BI55" s="380"/>
      <c r="BJ55" s="380"/>
      <c r="BK55" s="380"/>
      <c r="BL55" s="380"/>
      <c r="BM55" s="380"/>
      <c r="BN55" s="380"/>
      <c r="BO55" s="380"/>
      <c r="BP55" s="377">
        <v>0</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2.75" x14ac:dyDescent="0.25">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2.75" x14ac:dyDescent="0.25">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560</v>
      </c>
      <c r="BC57" s="380"/>
      <c r="BD57" s="380"/>
      <c r="BE57" s="380"/>
      <c r="BF57" s="380"/>
      <c r="BG57" s="380"/>
      <c r="BH57" s="380"/>
      <c r="BI57" s="380"/>
      <c r="BJ57" s="380"/>
      <c r="BK57" s="380"/>
      <c r="BL57" s="380"/>
      <c r="BM57" s="380"/>
      <c r="BN57" s="380"/>
      <c r="BO57" s="380"/>
      <c r="BP57" s="377">
        <v>64.400000000000006</v>
      </c>
      <c r="BQ57" s="377"/>
      <c r="BR57" s="377"/>
      <c r="BS57" s="377"/>
      <c r="BT57" s="377"/>
      <c r="BU57" s="377"/>
      <c r="BV57" s="377"/>
      <c r="BW57" s="377"/>
      <c r="BX57" s="377">
        <v>65.3</v>
      </c>
      <c r="BY57" s="377"/>
      <c r="BZ57" s="377"/>
      <c r="CA57" s="377"/>
      <c r="CB57" s="377"/>
      <c r="CC57" s="377"/>
      <c r="CD57" s="377"/>
      <c r="CE57" s="377"/>
      <c r="CF57" s="377">
        <v>66.7</v>
      </c>
      <c r="CG57" s="377"/>
      <c r="CH57" s="377"/>
      <c r="CI57" s="377"/>
      <c r="CJ57" s="377"/>
      <c r="CK57" s="377"/>
      <c r="CL57" s="377"/>
      <c r="CM57" s="377"/>
      <c r="CN57" s="377">
        <v>67.2</v>
      </c>
      <c r="CO57" s="377"/>
      <c r="CP57" s="377"/>
      <c r="CQ57" s="377"/>
      <c r="CR57" s="377"/>
      <c r="CS57" s="377"/>
      <c r="CT57" s="377"/>
      <c r="CU57" s="377"/>
      <c r="CV57" s="377">
        <v>68.3</v>
      </c>
      <c r="CW57" s="377"/>
      <c r="CX57" s="377"/>
      <c r="CY57" s="377"/>
      <c r="CZ57" s="377"/>
      <c r="DA57" s="377"/>
      <c r="DB57" s="377"/>
      <c r="DC57" s="377"/>
      <c r="DD57" s="363"/>
      <c r="DE57" s="362"/>
    </row>
    <row r="58" spans="1:109" s="358" customFormat="1" ht="12.75" x14ac:dyDescent="0.25">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2.75" x14ac:dyDescent="0.2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2.75" x14ac:dyDescent="0.2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2.75" x14ac:dyDescent="0.2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2.75" x14ac:dyDescent="0.2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149999999999999" x14ac:dyDescent="0.25">
      <c r="B63" s="300" t="s">
        <v>562</v>
      </c>
    </row>
    <row r="64" spans="1:109" ht="12.75" x14ac:dyDescent="0.25">
      <c r="B64" s="247"/>
      <c r="G64" s="357"/>
      <c r="I64" s="369"/>
      <c r="J64" s="369"/>
      <c r="K64" s="369"/>
      <c r="L64" s="369"/>
      <c r="M64" s="369"/>
      <c r="N64" s="370"/>
      <c r="AM64" s="357"/>
      <c r="AN64" s="357" t="s">
        <v>555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2.75" x14ac:dyDescent="0.25">
      <c r="B65" s="247"/>
      <c r="AN65" s="389" t="s">
        <v>563</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2.75" x14ac:dyDescent="0.25">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2.75" x14ac:dyDescent="0.25">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2.75" x14ac:dyDescent="0.25">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2.75" x14ac:dyDescent="0.25">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2.75" x14ac:dyDescent="0.2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2.75" x14ac:dyDescent="0.25">
      <c r="B71" s="247"/>
      <c r="G71" s="374"/>
      <c r="I71" s="375"/>
      <c r="J71" s="372"/>
      <c r="K71" s="372"/>
      <c r="L71" s="373"/>
      <c r="M71" s="372"/>
      <c r="N71" s="373"/>
      <c r="AM71" s="374"/>
      <c r="AN71" s="243" t="s">
        <v>557</v>
      </c>
    </row>
    <row r="72" spans="2:107" ht="12.75" x14ac:dyDescent="0.25">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525</v>
      </c>
      <c r="BQ72" s="382"/>
      <c r="BR72" s="382"/>
      <c r="BS72" s="382"/>
      <c r="BT72" s="382"/>
      <c r="BU72" s="382"/>
      <c r="BV72" s="382"/>
      <c r="BW72" s="382"/>
      <c r="BX72" s="382" t="s">
        <v>526</v>
      </c>
      <c r="BY72" s="382"/>
      <c r="BZ72" s="382"/>
      <c r="CA72" s="382"/>
      <c r="CB72" s="382"/>
      <c r="CC72" s="382"/>
      <c r="CD72" s="382"/>
      <c r="CE72" s="382"/>
      <c r="CF72" s="382" t="s">
        <v>527</v>
      </c>
      <c r="CG72" s="382"/>
      <c r="CH72" s="382"/>
      <c r="CI72" s="382"/>
      <c r="CJ72" s="382"/>
      <c r="CK72" s="382"/>
      <c r="CL72" s="382"/>
      <c r="CM72" s="382"/>
      <c r="CN72" s="382" t="s">
        <v>528</v>
      </c>
      <c r="CO72" s="382"/>
      <c r="CP72" s="382"/>
      <c r="CQ72" s="382"/>
      <c r="CR72" s="382"/>
      <c r="CS72" s="382"/>
      <c r="CT72" s="382"/>
      <c r="CU72" s="382"/>
      <c r="CV72" s="382" t="s">
        <v>529</v>
      </c>
      <c r="CW72" s="382"/>
      <c r="CX72" s="382"/>
      <c r="CY72" s="382"/>
      <c r="CZ72" s="382"/>
      <c r="DA72" s="382"/>
      <c r="DB72" s="382"/>
      <c r="DC72" s="382"/>
    </row>
    <row r="73" spans="2:107" ht="12.75" x14ac:dyDescent="0.25">
      <c r="B73" s="247"/>
      <c r="G73" s="385"/>
      <c r="H73" s="385"/>
      <c r="I73" s="385"/>
      <c r="J73" s="385"/>
      <c r="K73" s="381"/>
      <c r="L73" s="381"/>
      <c r="M73" s="381"/>
      <c r="N73" s="381"/>
      <c r="AM73" s="359"/>
      <c r="AN73" s="380" t="s">
        <v>558</v>
      </c>
      <c r="AO73" s="380"/>
      <c r="AP73" s="380"/>
      <c r="AQ73" s="380"/>
      <c r="AR73" s="380"/>
      <c r="AS73" s="380"/>
      <c r="AT73" s="380"/>
      <c r="AU73" s="380"/>
      <c r="AV73" s="380"/>
      <c r="AW73" s="380"/>
      <c r="AX73" s="380"/>
      <c r="AY73" s="380"/>
      <c r="AZ73" s="380"/>
      <c r="BA73" s="380"/>
      <c r="BB73" s="380" t="s">
        <v>559</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2.75" x14ac:dyDescent="0.25">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2.75" x14ac:dyDescent="0.25">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564</v>
      </c>
      <c r="BC75" s="380"/>
      <c r="BD75" s="380"/>
      <c r="BE75" s="380"/>
      <c r="BF75" s="380"/>
      <c r="BG75" s="380"/>
      <c r="BH75" s="380"/>
      <c r="BI75" s="380"/>
      <c r="BJ75" s="380"/>
      <c r="BK75" s="380"/>
      <c r="BL75" s="380"/>
      <c r="BM75" s="380"/>
      <c r="BN75" s="380"/>
      <c r="BO75" s="380"/>
      <c r="BP75" s="377">
        <v>-0.2</v>
      </c>
      <c r="BQ75" s="377"/>
      <c r="BR75" s="377"/>
      <c r="BS75" s="377"/>
      <c r="BT75" s="377"/>
      <c r="BU75" s="377"/>
      <c r="BV75" s="377"/>
      <c r="BW75" s="377"/>
      <c r="BX75" s="377">
        <v>-0.1</v>
      </c>
      <c r="BY75" s="377"/>
      <c r="BZ75" s="377"/>
      <c r="CA75" s="377"/>
      <c r="CB75" s="377"/>
      <c r="CC75" s="377"/>
      <c r="CD75" s="377"/>
      <c r="CE75" s="377"/>
      <c r="CF75" s="377">
        <v>0</v>
      </c>
      <c r="CG75" s="377"/>
      <c r="CH75" s="377"/>
      <c r="CI75" s="377"/>
      <c r="CJ75" s="377"/>
      <c r="CK75" s="377"/>
      <c r="CL75" s="377"/>
      <c r="CM75" s="377"/>
      <c r="CN75" s="377">
        <v>1</v>
      </c>
      <c r="CO75" s="377"/>
      <c r="CP75" s="377"/>
      <c r="CQ75" s="377"/>
      <c r="CR75" s="377"/>
      <c r="CS75" s="377"/>
      <c r="CT75" s="377"/>
      <c r="CU75" s="377"/>
      <c r="CV75" s="377">
        <v>1.3</v>
      </c>
      <c r="CW75" s="377"/>
      <c r="CX75" s="377"/>
      <c r="CY75" s="377"/>
      <c r="CZ75" s="377"/>
      <c r="DA75" s="377"/>
      <c r="DB75" s="377"/>
      <c r="DC75" s="377"/>
    </row>
    <row r="76" spans="2:107" ht="12.75" x14ac:dyDescent="0.25">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2.75" x14ac:dyDescent="0.25">
      <c r="B77" s="247"/>
      <c r="G77" s="383"/>
      <c r="H77" s="383"/>
      <c r="I77" s="383"/>
      <c r="J77" s="383"/>
      <c r="K77" s="381"/>
      <c r="L77" s="381"/>
      <c r="M77" s="381"/>
      <c r="N77" s="381"/>
      <c r="AN77" s="382" t="s">
        <v>561</v>
      </c>
      <c r="AO77" s="382"/>
      <c r="AP77" s="382"/>
      <c r="AQ77" s="382"/>
      <c r="AR77" s="382"/>
      <c r="AS77" s="382"/>
      <c r="AT77" s="382"/>
      <c r="AU77" s="382"/>
      <c r="AV77" s="382"/>
      <c r="AW77" s="382"/>
      <c r="AX77" s="382"/>
      <c r="AY77" s="382"/>
      <c r="AZ77" s="382"/>
      <c r="BA77" s="382"/>
      <c r="BB77" s="380" t="s">
        <v>559</v>
      </c>
      <c r="BC77" s="380"/>
      <c r="BD77" s="380"/>
      <c r="BE77" s="380"/>
      <c r="BF77" s="380"/>
      <c r="BG77" s="380"/>
      <c r="BH77" s="380"/>
      <c r="BI77" s="380"/>
      <c r="BJ77" s="380"/>
      <c r="BK77" s="380"/>
      <c r="BL77" s="380"/>
      <c r="BM77" s="380"/>
      <c r="BN77" s="380"/>
      <c r="BO77" s="380"/>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2.75" x14ac:dyDescent="0.25">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2.75" x14ac:dyDescent="0.25">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564</v>
      </c>
      <c r="BC79" s="380"/>
      <c r="BD79" s="380"/>
      <c r="BE79" s="380"/>
      <c r="BF79" s="380"/>
      <c r="BG79" s="380"/>
      <c r="BH79" s="380"/>
      <c r="BI79" s="380"/>
      <c r="BJ79" s="380"/>
      <c r="BK79" s="380"/>
      <c r="BL79" s="380"/>
      <c r="BM79" s="380"/>
      <c r="BN79" s="380"/>
      <c r="BO79" s="380"/>
      <c r="BP79" s="377">
        <v>8.9</v>
      </c>
      <c r="BQ79" s="377"/>
      <c r="BR79" s="377"/>
      <c r="BS79" s="377"/>
      <c r="BT79" s="377"/>
      <c r="BU79" s="377"/>
      <c r="BV79" s="377"/>
      <c r="BW79" s="377"/>
      <c r="BX79" s="377">
        <v>8.9</v>
      </c>
      <c r="BY79" s="377"/>
      <c r="BZ79" s="377"/>
      <c r="CA79" s="377"/>
      <c r="CB79" s="377"/>
      <c r="CC79" s="377"/>
      <c r="CD79" s="377"/>
      <c r="CE79" s="377"/>
      <c r="CF79" s="377">
        <v>9.1</v>
      </c>
      <c r="CG79" s="377"/>
      <c r="CH79" s="377"/>
      <c r="CI79" s="377"/>
      <c r="CJ79" s="377"/>
      <c r="CK79" s="377"/>
      <c r="CL79" s="377"/>
      <c r="CM79" s="377"/>
      <c r="CN79" s="377">
        <v>9.3000000000000007</v>
      </c>
      <c r="CO79" s="377"/>
      <c r="CP79" s="377"/>
      <c r="CQ79" s="377"/>
      <c r="CR79" s="377"/>
      <c r="CS79" s="377"/>
      <c r="CT79" s="377"/>
      <c r="CU79" s="377"/>
      <c r="CV79" s="377">
        <v>9.3000000000000007</v>
      </c>
      <c r="CW79" s="377"/>
      <c r="CX79" s="377"/>
      <c r="CY79" s="377"/>
      <c r="CZ79" s="377"/>
      <c r="DA79" s="377"/>
      <c r="DB79" s="377"/>
      <c r="DC79" s="377"/>
    </row>
    <row r="80" spans="2:107" ht="12.75" x14ac:dyDescent="0.25">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2.75" x14ac:dyDescent="0.25">
      <c r="B81" s="247"/>
    </row>
    <row r="82" spans="2:109" ht="16.149999999999999" x14ac:dyDescent="0.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2.75" x14ac:dyDescent="0.2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2.75" x14ac:dyDescent="0.25">
      <c r="DD84" s="243"/>
      <c r="DE84" s="243"/>
    </row>
    <row r="85" spans="2:109" ht="12.75" x14ac:dyDescent="0.25">
      <c r="DD85" s="243"/>
      <c r="DE85" s="243"/>
    </row>
  </sheetData>
  <sheetProtection algorithmName="SHA-512" hashValue="DOqNjRVAvKswHNsoCKlPyRIBQxWRRWNcFbDAOhaioE4XtL3J/Wed7ChzwZTPMYNdDxvfNdRSAnx7eggNESDObw==" saltValue="SChsL625/haN/S5hCIWwZ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CAE72-D8F1-4B53-8CF6-9BB55F839DB9}">
  <sheetPr>
    <pageSetUpPr fitToPage="1"/>
  </sheetPr>
  <dimension ref="A1:DR125"/>
  <sheetViews>
    <sheetView showGridLines="0" topLeftCell="A90" zoomScale="85" zoomScaleNormal="85" zoomScaleSheetLayoutView="70" workbookViewId="0">
      <selection activeCell="L16" sqref="L16:Q16"/>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1:34"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2.75" x14ac:dyDescent="0.25">
      <c r="S2" s="241"/>
      <c r="AH2" s="241"/>
    </row>
    <row r="3" spans="1: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2.75" x14ac:dyDescent="0.25"/>
    <row r="5" spans="1:34" ht="12.75" x14ac:dyDescent="0.25"/>
    <row r="6" spans="1:34" ht="12.75" x14ac:dyDescent="0.25"/>
    <row r="7" spans="1:34" ht="12.75" x14ac:dyDescent="0.25"/>
    <row r="8" spans="1:34" ht="12.75" x14ac:dyDescent="0.25"/>
    <row r="9" spans="1:34" ht="12.75" x14ac:dyDescent="0.25">
      <c r="AH9" s="241"/>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475</v>
      </c>
    </row>
  </sheetData>
  <sheetProtection algorithmName="SHA-512" hashValue="6OadhDOFk2GqaPTNxJAWPgXd2aHrhSmMLoINsdhM+pf5vrYvsuMkqdZCHzTTFEQAmYC+fps05R04cm9cc/OIfQ==" saltValue="ze9vUzu1Kml5XTsxsPPbd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C218-CC60-4FED-BEA5-3232D48487E1}">
  <sheetPr>
    <pageSetUpPr fitToPage="1"/>
  </sheetPr>
  <dimension ref="A1:DR125"/>
  <sheetViews>
    <sheetView showGridLines="0" topLeftCell="A92" zoomScaleNormal="100" zoomScaleSheetLayoutView="55" workbookViewId="0">
      <selection activeCell="L16" sqref="L16:Q16"/>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2:34"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2.75" x14ac:dyDescent="0.25">
      <c r="S2" s="241"/>
      <c r="AH2" s="241"/>
    </row>
    <row r="3" spans="2: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2.75" x14ac:dyDescent="0.25"/>
    <row r="5" spans="2:34" ht="12.75" x14ac:dyDescent="0.25"/>
    <row r="6" spans="2:34" ht="12.75" x14ac:dyDescent="0.25"/>
    <row r="7" spans="2:34" ht="12.75" x14ac:dyDescent="0.25"/>
    <row r="8" spans="2:34" ht="12.75" x14ac:dyDescent="0.25"/>
    <row r="9" spans="2:34" ht="12.75" x14ac:dyDescent="0.25">
      <c r="AH9" s="241"/>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c r="AG59" s="241"/>
      <c r="AH59" s="241"/>
    </row>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475</v>
      </c>
    </row>
  </sheetData>
  <sheetProtection algorithmName="SHA-512" hashValue="OwGjqPpJAtsrxlUoZQ1zwHM5mAHXkMUhTIczjhy+JkSxvDdoDlCiYH/Gi3Lr7wRakGVNuSKauK6lm6vm18Vj3w==" saltValue="d5CwZhj2waJg+n0ZwEoD+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328125" defaultRowHeight="12.75" x14ac:dyDescent="0.25"/>
  <cols>
    <col min="1" max="1" width="45.86328125" style="130" customWidth="1"/>
    <col min="2" max="8" width="13.3984375" style="130" customWidth="1"/>
    <col min="9" max="16384" width="11.1328125" style="130"/>
  </cols>
  <sheetData>
    <row r="1" spans="1:8" x14ac:dyDescent="0.25">
      <c r="A1" s="124"/>
      <c r="B1" s="125"/>
      <c r="C1" s="126"/>
      <c r="D1" s="127"/>
      <c r="E1" s="128"/>
      <c r="F1" s="128"/>
      <c r="G1" s="128"/>
      <c r="H1" s="129"/>
    </row>
    <row r="2" spans="1:8" x14ac:dyDescent="0.25">
      <c r="A2" s="131"/>
      <c r="B2" s="132"/>
      <c r="C2" s="133"/>
      <c r="D2" s="134" t="s">
        <v>50</v>
      </c>
      <c r="E2" s="135"/>
      <c r="F2" s="136" t="s">
        <v>524</v>
      </c>
      <c r="G2" s="137"/>
      <c r="H2" s="138"/>
    </row>
    <row r="3" spans="1:8" x14ac:dyDescent="0.25">
      <c r="A3" s="134" t="s">
        <v>517</v>
      </c>
      <c r="B3" s="139"/>
      <c r="C3" s="140"/>
      <c r="D3" s="141">
        <v>100803</v>
      </c>
      <c r="E3" s="142"/>
      <c r="F3" s="143">
        <v>200194</v>
      </c>
      <c r="G3" s="144"/>
      <c r="H3" s="145"/>
    </row>
    <row r="4" spans="1:8" x14ac:dyDescent="0.25">
      <c r="A4" s="146"/>
      <c r="B4" s="147"/>
      <c r="C4" s="148"/>
      <c r="D4" s="149">
        <v>95549</v>
      </c>
      <c r="E4" s="150"/>
      <c r="F4" s="151">
        <v>106422</v>
      </c>
      <c r="G4" s="152"/>
      <c r="H4" s="153"/>
    </row>
    <row r="5" spans="1:8" x14ac:dyDescent="0.25">
      <c r="A5" s="134" t="s">
        <v>519</v>
      </c>
      <c r="B5" s="139"/>
      <c r="C5" s="140"/>
      <c r="D5" s="141">
        <v>146514</v>
      </c>
      <c r="E5" s="142"/>
      <c r="F5" s="143">
        <v>196914</v>
      </c>
      <c r="G5" s="144"/>
      <c r="H5" s="145"/>
    </row>
    <row r="6" spans="1:8" x14ac:dyDescent="0.25">
      <c r="A6" s="146"/>
      <c r="B6" s="147"/>
      <c r="C6" s="148"/>
      <c r="D6" s="149">
        <v>112038</v>
      </c>
      <c r="E6" s="150"/>
      <c r="F6" s="151">
        <v>98966</v>
      </c>
      <c r="G6" s="152"/>
      <c r="H6" s="153"/>
    </row>
    <row r="7" spans="1:8" x14ac:dyDescent="0.25">
      <c r="A7" s="134" t="s">
        <v>520</v>
      </c>
      <c r="B7" s="139"/>
      <c r="C7" s="140"/>
      <c r="D7" s="141">
        <v>170770</v>
      </c>
      <c r="E7" s="142"/>
      <c r="F7" s="143">
        <v>204757</v>
      </c>
      <c r="G7" s="144"/>
      <c r="H7" s="145"/>
    </row>
    <row r="8" spans="1:8" x14ac:dyDescent="0.25">
      <c r="A8" s="146"/>
      <c r="B8" s="147"/>
      <c r="C8" s="148"/>
      <c r="D8" s="149">
        <v>154812</v>
      </c>
      <c r="E8" s="150"/>
      <c r="F8" s="151">
        <v>106071</v>
      </c>
      <c r="G8" s="152"/>
      <c r="H8" s="153"/>
    </row>
    <row r="9" spans="1:8" x14ac:dyDescent="0.25">
      <c r="A9" s="134" t="s">
        <v>521</v>
      </c>
      <c r="B9" s="139"/>
      <c r="C9" s="140"/>
      <c r="D9" s="141">
        <v>227072</v>
      </c>
      <c r="E9" s="142"/>
      <c r="F9" s="143">
        <v>194971</v>
      </c>
      <c r="G9" s="144"/>
      <c r="H9" s="145"/>
    </row>
    <row r="10" spans="1:8" x14ac:dyDescent="0.25">
      <c r="A10" s="146"/>
      <c r="B10" s="147"/>
      <c r="C10" s="148"/>
      <c r="D10" s="149">
        <v>193549</v>
      </c>
      <c r="E10" s="150"/>
      <c r="F10" s="151">
        <v>105966</v>
      </c>
      <c r="G10" s="152"/>
      <c r="H10" s="153"/>
    </row>
    <row r="11" spans="1:8" x14ac:dyDescent="0.25">
      <c r="A11" s="134" t="s">
        <v>522</v>
      </c>
      <c r="B11" s="139"/>
      <c r="C11" s="140"/>
      <c r="D11" s="141">
        <v>207893</v>
      </c>
      <c r="E11" s="142"/>
      <c r="F11" s="143">
        <v>224172</v>
      </c>
      <c r="G11" s="144"/>
      <c r="H11" s="145"/>
    </row>
    <row r="12" spans="1:8" x14ac:dyDescent="0.25">
      <c r="A12" s="146"/>
      <c r="B12" s="147"/>
      <c r="C12" s="154"/>
      <c r="D12" s="149">
        <v>173365</v>
      </c>
      <c r="E12" s="150"/>
      <c r="F12" s="151">
        <v>117611</v>
      </c>
      <c r="G12" s="152"/>
      <c r="H12" s="153"/>
    </row>
    <row r="13" spans="1:8" x14ac:dyDescent="0.25">
      <c r="A13" s="134"/>
      <c r="B13" s="139"/>
      <c r="C13" s="140"/>
      <c r="D13" s="141">
        <v>170610</v>
      </c>
      <c r="E13" s="142"/>
      <c r="F13" s="143">
        <v>204202</v>
      </c>
      <c r="G13" s="155"/>
      <c r="H13" s="145"/>
    </row>
    <row r="14" spans="1:8" x14ac:dyDescent="0.25">
      <c r="A14" s="146"/>
      <c r="B14" s="147"/>
      <c r="C14" s="148"/>
      <c r="D14" s="149">
        <v>145863</v>
      </c>
      <c r="E14" s="150"/>
      <c r="F14" s="151">
        <v>107007</v>
      </c>
      <c r="G14" s="152"/>
      <c r="H14" s="153"/>
    </row>
    <row r="17" spans="1:11" x14ac:dyDescent="0.25">
      <c r="A17" s="130" t="s">
        <v>51</v>
      </c>
    </row>
    <row r="18" spans="1:11" x14ac:dyDescent="0.2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5">
      <c r="A19" s="156" t="s">
        <v>52</v>
      </c>
      <c r="B19" s="156">
        <f>ROUND(VALUE(SUBSTITUTE(実質収支比率等に係る経年分析!F$48,"▲","-")),2)</f>
        <v>4.8600000000000003</v>
      </c>
      <c r="C19" s="156">
        <f>ROUND(VALUE(SUBSTITUTE(実質収支比率等に係る経年分析!G$48,"▲","-")),2)</f>
        <v>11.43</v>
      </c>
      <c r="D19" s="156">
        <f>ROUND(VALUE(SUBSTITUTE(実質収支比率等に係る経年分析!H$48,"▲","-")),2)</f>
        <v>8.3699999999999992</v>
      </c>
      <c r="E19" s="156">
        <f>ROUND(VALUE(SUBSTITUTE(実質収支比率等に係る経年分析!I$48,"▲","-")),2)</f>
        <v>5.64</v>
      </c>
      <c r="F19" s="156">
        <f>ROUND(VALUE(SUBSTITUTE(実質収支比率等に係る経年分析!J$48,"▲","-")),2)</f>
        <v>13.14</v>
      </c>
    </row>
    <row r="20" spans="1:11" x14ac:dyDescent="0.25">
      <c r="A20" s="156" t="s">
        <v>53</v>
      </c>
      <c r="B20" s="156">
        <f>ROUND(VALUE(SUBSTITUTE(実質収支比率等に係る経年分析!F$47,"▲","-")),2)</f>
        <v>114</v>
      </c>
      <c r="C20" s="156">
        <f>ROUND(VALUE(SUBSTITUTE(実質収支比率等に係る経年分析!G$47,"▲","-")),2)</f>
        <v>129.24</v>
      </c>
      <c r="D20" s="156">
        <f>ROUND(VALUE(SUBSTITUTE(実質収支比率等に係る経年分析!H$47,"▲","-")),2)</f>
        <v>149.81</v>
      </c>
      <c r="E20" s="156">
        <f>ROUND(VALUE(SUBSTITUTE(実質収支比率等に係る経年分析!I$47,"▲","-")),2)</f>
        <v>126.55</v>
      </c>
      <c r="F20" s="156">
        <f>ROUND(VALUE(SUBSTITUTE(実質収支比率等に係る経年分析!J$47,"▲","-")),2)</f>
        <v>123.82</v>
      </c>
    </row>
    <row r="21" spans="1:11" x14ac:dyDescent="0.25">
      <c r="A21" s="156" t="s">
        <v>54</v>
      </c>
      <c r="B21" s="156">
        <f>IF(ISNUMBER(VALUE(SUBSTITUTE(実質収支比率等に係る経年分析!F$49,"▲","-"))),ROUND(VALUE(SUBSTITUTE(実質収支比率等に係る経年分析!F$49,"▲","-")),2),NA())</f>
        <v>7.92</v>
      </c>
      <c r="C21" s="156">
        <f>IF(ISNUMBER(VALUE(SUBSTITUTE(実質収支比率等に係る経年分析!G$49,"▲","-"))),ROUND(VALUE(SUBSTITUTE(実質収支比率等に係る経年分析!G$49,"▲","-")),2),NA())</f>
        <v>15.34</v>
      </c>
      <c r="D21" s="156">
        <f>IF(ISNUMBER(VALUE(SUBSTITUTE(実質収支比率等に係る経年分析!H$49,"▲","-"))),ROUND(VALUE(SUBSTITUTE(実質収支比率等に係る経年分析!H$49,"▲","-")),2),NA())</f>
        <v>12.58</v>
      </c>
      <c r="E21" s="156">
        <f>IF(ISNUMBER(VALUE(SUBSTITUTE(実質収支比率等に係る経年分析!I$49,"▲","-"))),ROUND(VALUE(SUBSTITUTE(実質収支比率等に係る経年分析!I$49,"▲","-")),2),NA())</f>
        <v>18.03</v>
      </c>
      <c r="F21" s="156">
        <f>IF(ISNUMBER(VALUE(SUBSTITUTE(実質収支比率等に係る経年分析!J$49,"▲","-"))),ROUND(VALUE(SUBSTITUTE(実質収支比率等に係る経年分析!J$49,"▲","-")),2),NA())</f>
        <v>12.39</v>
      </c>
    </row>
    <row r="24" spans="1:11" x14ac:dyDescent="0.25">
      <c r="A24" s="130" t="s">
        <v>55</v>
      </c>
    </row>
    <row r="25" spans="1:11" x14ac:dyDescent="0.2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5">
      <c r="A26" s="157"/>
      <c r="B26" s="157" t="s">
        <v>56</v>
      </c>
      <c r="C26" s="157" t="s">
        <v>57</v>
      </c>
      <c r="D26" s="157" t="s">
        <v>56</v>
      </c>
      <c r="E26" s="157" t="s">
        <v>57</v>
      </c>
      <c r="F26" s="157" t="s">
        <v>56</v>
      </c>
      <c r="G26" s="157" t="s">
        <v>57</v>
      </c>
      <c r="H26" s="157" t="s">
        <v>56</v>
      </c>
      <c r="I26" s="157" t="s">
        <v>57</v>
      </c>
      <c r="J26" s="157" t="s">
        <v>56</v>
      </c>
      <c r="K26" s="157" t="s">
        <v>57</v>
      </c>
    </row>
    <row r="27" spans="1:11" x14ac:dyDescent="0.2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1.41</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25">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v>
      </c>
    </row>
    <row r="33" spans="1:16" x14ac:dyDescent="0.2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1.1499999999999999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2.97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v>
      </c>
    </row>
    <row r="34" spans="1:16" x14ac:dyDescent="0.25">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0.78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0.61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0.42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0.57999999999999996</v>
      </c>
    </row>
    <row r="35" spans="1:16" x14ac:dyDescent="0.2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4.71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4.63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1.85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0.69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1.55</v>
      </c>
    </row>
    <row r="36" spans="1:16" x14ac:dyDescent="0.2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4.8499999999999996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11.42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8.36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5.63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13.14</v>
      </c>
    </row>
    <row r="39" spans="1:16" x14ac:dyDescent="0.25">
      <c r="A39" s="130" t="s">
        <v>58</v>
      </c>
    </row>
    <row r="40" spans="1:16" x14ac:dyDescent="0.2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5">
      <c r="A42" s="158" t="s">
        <v>61</v>
      </c>
      <c r="B42" s="158"/>
      <c r="C42" s="158"/>
      <c r="D42" s="158">
        <f>'実質公債費比率（分子）の構造'!K$52</f>
        <v>179</v>
      </c>
      <c r="E42" s="158"/>
      <c r="F42" s="158"/>
      <c r="G42" s="158">
        <f>'実質公債費比率（分子）の構造'!L$52</f>
        <v>172</v>
      </c>
      <c r="H42" s="158"/>
      <c r="I42" s="158"/>
      <c r="J42" s="158">
        <f>'実質公債費比率（分子）の構造'!M$52</f>
        <v>168</v>
      </c>
      <c r="K42" s="158"/>
      <c r="L42" s="158"/>
      <c r="M42" s="158">
        <f>'実質公債費比率（分子）の構造'!N$52</f>
        <v>156</v>
      </c>
      <c r="N42" s="158"/>
      <c r="O42" s="158"/>
      <c r="P42" s="158">
        <f>'実質公債費比率（分子）の構造'!O$52</f>
        <v>140</v>
      </c>
    </row>
    <row r="43" spans="1:16" x14ac:dyDescent="0.2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5">
      <c r="A46" s="158" t="s">
        <v>64</v>
      </c>
      <c r="B46" s="158">
        <f>'実質公債費比率（分子）の構造'!K$48</f>
        <v>109</v>
      </c>
      <c r="C46" s="158"/>
      <c r="D46" s="158"/>
      <c r="E46" s="158">
        <f>'実質公債費比率（分子）の構造'!L$48</f>
        <v>193</v>
      </c>
      <c r="F46" s="158"/>
      <c r="G46" s="158"/>
      <c r="H46" s="158">
        <f>'実質公債費比率（分子）の構造'!M$48</f>
        <v>206</v>
      </c>
      <c r="I46" s="158"/>
      <c r="J46" s="158"/>
      <c r="K46" s="158">
        <f>'実質公債費比率（分子）の構造'!N$48</f>
        <v>199</v>
      </c>
      <c r="L46" s="158"/>
      <c r="M46" s="158"/>
      <c r="N46" s="158">
        <f>'実質公債費比率（分子）の構造'!O$48</f>
        <v>217</v>
      </c>
      <c r="O46" s="158"/>
      <c r="P46" s="158"/>
    </row>
    <row r="47" spans="1:16" x14ac:dyDescent="0.2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5">
      <c r="A49" s="158" t="s">
        <v>66</v>
      </c>
      <c r="B49" s="158" t="str">
        <f>'実質公債費比率（分子）の構造'!K$45</f>
        <v>-</v>
      </c>
      <c r="C49" s="158"/>
      <c r="D49" s="158"/>
      <c r="E49" s="158">
        <f>'実質公債費比率（分子）の構造'!L$45</f>
        <v>4</v>
      </c>
      <c r="F49" s="158"/>
      <c r="G49" s="158"/>
      <c r="H49" s="158">
        <f>'実質公債費比率（分子）の構造'!M$45</f>
        <v>4</v>
      </c>
      <c r="I49" s="158"/>
      <c r="J49" s="158"/>
      <c r="K49" s="158">
        <f>'実質公債費比率（分子）の構造'!N$45</f>
        <v>4</v>
      </c>
      <c r="L49" s="158"/>
      <c r="M49" s="158"/>
      <c r="N49" s="158" t="str">
        <f>'実質公債費比率（分子）の構造'!O$45</f>
        <v>-</v>
      </c>
      <c r="O49" s="158"/>
      <c r="P49" s="158"/>
    </row>
    <row r="50" spans="1:16" x14ac:dyDescent="0.25">
      <c r="A50" s="158" t="s">
        <v>67</v>
      </c>
      <c r="B50" s="158" t="e">
        <f>NA()</f>
        <v>#N/A</v>
      </c>
      <c r="C50" s="158">
        <f>IF(ISNUMBER('実質公債費比率（分子）の構造'!K$53),'実質公債費比率（分子）の構造'!K$53,NA())</f>
        <v>-70</v>
      </c>
      <c r="D50" s="158" t="e">
        <f>NA()</f>
        <v>#N/A</v>
      </c>
      <c r="E50" s="158" t="e">
        <f>NA()</f>
        <v>#N/A</v>
      </c>
      <c r="F50" s="158">
        <f>IF(ISNUMBER('実質公債費比率（分子）の構造'!L$53),'実質公債費比率（分子）の構造'!L$53,NA())</f>
        <v>25</v>
      </c>
      <c r="G50" s="158" t="e">
        <f>NA()</f>
        <v>#N/A</v>
      </c>
      <c r="H50" s="158" t="e">
        <f>NA()</f>
        <v>#N/A</v>
      </c>
      <c r="I50" s="158">
        <f>IF(ISNUMBER('実質公債費比率（分子）の構造'!M$53),'実質公債費比率（分子）の構造'!M$53,NA())</f>
        <v>42</v>
      </c>
      <c r="J50" s="158" t="e">
        <f>NA()</f>
        <v>#N/A</v>
      </c>
      <c r="K50" s="158" t="e">
        <f>NA()</f>
        <v>#N/A</v>
      </c>
      <c r="L50" s="158">
        <f>IF(ISNUMBER('実質公債費比率（分子）の構造'!N$53),'実質公債費比率（分子）の構造'!N$53,NA())</f>
        <v>47</v>
      </c>
      <c r="M50" s="158" t="e">
        <f>NA()</f>
        <v>#N/A</v>
      </c>
      <c r="N50" s="158" t="e">
        <f>NA()</f>
        <v>#N/A</v>
      </c>
      <c r="O50" s="158">
        <f>IF(ISNUMBER('実質公債費比率（分子）の構造'!O$53),'実質公債費比率（分子）の構造'!O$53,NA())</f>
        <v>77</v>
      </c>
      <c r="P50" s="158" t="e">
        <f>NA()</f>
        <v>#N/A</v>
      </c>
    </row>
    <row r="53" spans="1:16" x14ac:dyDescent="0.25">
      <c r="A53" s="130" t="s">
        <v>68</v>
      </c>
    </row>
    <row r="54" spans="1:16" x14ac:dyDescent="0.2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5">
      <c r="A56" s="157" t="s">
        <v>43</v>
      </c>
      <c r="B56" s="157"/>
      <c r="C56" s="157"/>
      <c r="D56" s="157">
        <f>'将来負担比率（分子）の構造'!I$52</f>
        <v>1517</v>
      </c>
      <c r="E56" s="157"/>
      <c r="F56" s="157"/>
      <c r="G56" s="157">
        <f>'将来負担比率（分子）の構造'!J$52</f>
        <v>1360</v>
      </c>
      <c r="H56" s="157"/>
      <c r="I56" s="157"/>
      <c r="J56" s="157">
        <f>'将来負担比率（分子）の構造'!K$52</f>
        <v>1206</v>
      </c>
      <c r="K56" s="157"/>
      <c r="L56" s="157"/>
      <c r="M56" s="157">
        <f>'将来負担比率（分子）の構造'!L$52</f>
        <v>1060</v>
      </c>
      <c r="N56" s="157"/>
      <c r="O56" s="157"/>
      <c r="P56" s="157">
        <f>'将来負担比率（分子）の構造'!M$52</f>
        <v>919</v>
      </c>
    </row>
    <row r="57" spans="1:16" x14ac:dyDescent="0.25">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5">
      <c r="A58" s="157" t="s">
        <v>41</v>
      </c>
      <c r="B58" s="157"/>
      <c r="C58" s="157"/>
      <c r="D58" s="157">
        <f>'将来負担比率（分子）の構造'!I$50</f>
        <v>9311</v>
      </c>
      <c r="E58" s="157"/>
      <c r="F58" s="157"/>
      <c r="G58" s="157">
        <f>'将来負担比率（分子）の構造'!J$50</f>
        <v>10429</v>
      </c>
      <c r="H58" s="157"/>
      <c r="I58" s="157"/>
      <c r="J58" s="157">
        <f>'将来負担比率（分子）の構造'!K$50</f>
        <v>11494</v>
      </c>
      <c r="K58" s="157"/>
      <c r="L58" s="157"/>
      <c r="M58" s="157">
        <f>'将来負担比率（分子）の構造'!L$50</f>
        <v>14708</v>
      </c>
      <c r="N58" s="157"/>
      <c r="O58" s="157"/>
      <c r="P58" s="157">
        <f>'将来負担比率（分子）の構造'!M$50</f>
        <v>15942</v>
      </c>
    </row>
    <row r="59" spans="1:16" x14ac:dyDescent="0.2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5">
      <c r="A62" s="157" t="s">
        <v>35</v>
      </c>
      <c r="B62" s="157">
        <f>'将来負担比率（分子）の構造'!I$45</f>
        <v>490</v>
      </c>
      <c r="C62" s="157"/>
      <c r="D62" s="157"/>
      <c r="E62" s="157">
        <f>'将来負担比率（分子）の構造'!J$45</f>
        <v>514</v>
      </c>
      <c r="F62" s="157"/>
      <c r="G62" s="157"/>
      <c r="H62" s="157">
        <f>'将来負担比率（分子）の構造'!K$45</f>
        <v>504</v>
      </c>
      <c r="I62" s="157"/>
      <c r="J62" s="157"/>
      <c r="K62" s="157">
        <f>'将来負担比率（分子）の構造'!L$45</f>
        <v>550</v>
      </c>
      <c r="L62" s="157"/>
      <c r="M62" s="157"/>
      <c r="N62" s="157">
        <f>'将来負担比率（分子）の構造'!M$45</f>
        <v>668</v>
      </c>
      <c r="O62" s="157"/>
      <c r="P62" s="157"/>
    </row>
    <row r="63" spans="1:16" x14ac:dyDescent="0.2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5">
      <c r="A64" s="157" t="s">
        <v>33</v>
      </c>
      <c r="B64" s="157">
        <f>'将来負担比率（分子）の構造'!I$43</f>
        <v>2439</v>
      </c>
      <c r="C64" s="157"/>
      <c r="D64" s="157"/>
      <c r="E64" s="157">
        <f>'将来負担比率（分子）の構造'!J$43</f>
        <v>2110</v>
      </c>
      <c r="F64" s="157"/>
      <c r="G64" s="157"/>
      <c r="H64" s="157">
        <f>'将来負担比率（分子）の構造'!K$43</f>
        <v>1900</v>
      </c>
      <c r="I64" s="157"/>
      <c r="J64" s="157"/>
      <c r="K64" s="157">
        <f>'将来負担比率（分子）の構造'!L$43</f>
        <v>1710</v>
      </c>
      <c r="L64" s="157"/>
      <c r="M64" s="157"/>
      <c r="N64" s="157">
        <f>'将来負担比率（分子）の構造'!M$43</f>
        <v>1621</v>
      </c>
      <c r="O64" s="157"/>
      <c r="P64" s="157"/>
    </row>
    <row r="65" spans="1:16" x14ac:dyDescent="0.2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5">
      <c r="A66" s="157" t="s">
        <v>31</v>
      </c>
      <c r="B66" s="157" t="str">
        <f>'将来負担比率（分子）の構造'!I$41</f>
        <v>-</v>
      </c>
      <c r="C66" s="157"/>
      <c r="D66" s="157"/>
      <c r="E66" s="157">
        <f>'将来負担比率（分子）の構造'!J$41</f>
        <v>8</v>
      </c>
      <c r="F66" s="157"/>
      <c r="G66" s="157"/>
      <c r="H66" s="157">
        <f>'将来負担比率（分子）の構造'!K$41</f>
        <v>4</v>
      </c>
      <c r="I66" s="157"/>
      <c r="J66" s="157"/>
      <c r="K66" s="157" t="str">
        <f>'将来負担比率（分子）の構造'!L$41</f>
        <v>-</v>
      </c>
      <c r="L66" s="157"/>
      <c r="M66" s="157"/>
      <c r="N66" s="157" t="str">
        <f>'将来負担比率（分子）の構造'!M$41</f>
        <v>-</v>
      </c>
      <c r="O66" s="157"/>
      <c r="P66" s="157"/>
    </row>
    <row r="67" spans="1:16" x14ac:dyDescent="0.2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5">
      <c r="A70" s="159" t="s">
        <v>72</v>
      </c>
      <c r="B70" s="159"/>
      <c r="C70" s="159"/>
      <c r="D70" s="159"/>
      <c r="E70" s="159"/>
      <c r="F70" s="159"/>
    </row>
    <row r="71" spans="1:16" x14ac:dyDescent="0.25">
      <c r="A71" s="160"/>
      <c r="B71" s="160" t="str">
        <f>基金残高に係る経年分析!F54</f>
        <v>R04</v>
      </c>
      <c r="C71" s="160" t="str">
        <f>基金残高に係る経年分析!G54</f>
        <v>R05</v>
      </c>
      <c r="D71" s="160" t="str">
        <f>基金残高に係る経年分析!H54</f>
        <v>R06</v>
      </c>
    </row>
    <row r="72" spans="1:16" x14ac:dyDescent="0.25">
      <c r="A72" s="160" t="s">
        <v>73</v>
      </c>
      <c r="B72" s="161">
        <f>基金残高に係る経年分析!F55</f>
        <v>4877</v>
      </c>
      <c r="C72" s="161">
        <f>基金残高に係る経年分析!G55</f>
        <v>5708</v>
      </c>
      <c r="D72" s="161">
        <f>基金残高に係る経年分析!H55</f>
        <v>5942</v>
      </c>
    </row>
    <row r="73" spans="1:16" x14ac:dyDescent="0.25">
      <c r="A73" s="160" t="s">
        <v>74</v>
      </c>
      <c r="B73" s="161">
        <f>基金残高に係る経年分析!F56</f>
        <v>7</v>
      </c>
      <c r="C73" s="161">
        <f>基金残高に係る経年分析!G56</f>
        <v>7</v>
      </c>
      <c r="D73" s="161">
        <f>基金残高に係る経年分析!H56</f>
        <v>7</v>
      </c>
    </row>
    <row r="74" spans="1:16" x14ac:dyDescent="0.25">
      <c r="A74" s="160" t="s">
        <v>75</v>
      </c>
      <c r="B74" s="161">
        <f>基金残高に係る経年分析!F57</f>
        <v>13883</v>
      </c>
      <c r="C74" s="161">
        <f>基金残高に係る経年分析!G57</f>
        <v>14275</v>
      </c>
      <c r="D74" s="161">
        <f>基金残高に係る経年分析!H57</f>
        <v>14401</v>
      </c>
    </row>
  </sheetData>
  <sheetProtection algorithmName="SHA-512" hashValue="11OdHcIXTigPAgK+4vRasKE3OOAP4aAQuG3T5e6kzObK+eVxW4WDOensP1nGOSflrLthGYpcBJrr47S+y0uL5A==" saltValue="DTrP12fJX6S/qyS1J74II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小柳　翔悟（市町支援課）</cp:lastModifiedBy>
  <cp:lastPrinted>2026-09-29T06:21:41Z</cp:lastPrinted>
  <dcterms:created xsi:type="dcterms:W3CDTF">2026-02-23T09:21:34Z</dcterms:created>
  <dcterms:modified xsi:type="dcterms:W3CDTF">2026-09-29T06:22:20Z</dcterms:modified>
  <cp:category/>
</cp:coreProperties>
</file>