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2_唐津市\"/>
    </mc:Choice>
  </mc:AlternateContent>
  <xr:revisionPtr revIDLastSave="0" documentId="13_ncr:1_{03985A17-6834-4EDD-8CAC-79227D1DB1EC}"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W39" i="10"/>
  <c r="BE39" i="10"/>
  <c r="AM39" i="10"/>
  <c r="U39" i="10"/>
  <c r="C39" i="10"/>
  <c r="BW38" i="10"/>
  <c r="BE38" i="10"/>
  <c r="U38" i="10"/>
  <c r="C38" i="10"/>
  <c r="BE37" i="10"/>
  <c r="U37" i="10"/>
  <c r="BE36" i="10"/>
  <c r="BE35"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AM34" i="10" l="1"/>
  <c r="AM35" i="10" l="1"/>
  <c r="AM36" i="10" s="1"/>
  <c r="AM37" i="10" s="1"/>
  <c r="AM38" i="10" s="1"/>
  <c r="BE34" i="10" s="1"/>
  <c r="BW34" i="10" l="1"/>
  <c r="BW35" i="10" s="1"/>
  <c r="BW36" i="10" s="1"/>
  <c r="BW37" i="10" s="1"/>
  <c r="CO34" i="10" l="1"/>
  <c r="CO35" i="10" s="1"/>
  <c r="CO36" i="10" s="1"/>
  <c r="CO37" i="10" s="1"/>
  <c r="CO38" i="10" s="1"/>
  <c r="CO39" i="10" s="1"/>
  <c r="CO40" i="10" s="1"/>
  <c r="CO41" i="10" s="1"/>
</calcChain>
</file>

<file path=xl/sharedStrings.xml><?xml version="1.0" encoding="utf-8"?>
<sst xmlns="http://schemas.openxmlformats.org/spreadsheetml/2006/main" count="1148" uniqueCount="618">
  <si>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</si>
  <si>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</si>
  <si>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</si>
  <si>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</si>
  <si>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</si>
  <si>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</si>
  <si>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</si>
  <si>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</si>
  <si>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</si>
  <si>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</si>
  <si>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</si>
  <si>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</si>
  <si>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</si>
  <si>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</si>
  <si>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</si>
  <si>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</si>
  <si>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</si>
  <si>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</si>
  <si>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</si>
  <si>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</si>
  <si>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</si>
  <si>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</si>
  <si>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</si>
  <si>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</si>
  <si>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</si>
  <si>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</si>
  <si>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</si>
  <si>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</si>
  <si>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</si>
  <si>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</si>
  <si>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</si>
  <si>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</si>
  <si>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</si>
  <si>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</si>
  <si>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</si>
  <si>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</si>
  <si>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</si>
  <si>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</si>
  <si>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</si>
  <si>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</si>
  <si>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</si>
  <si>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</si>
  <si>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</si>
  <si>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</si>
  <si>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</si>
  <si>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</si>
  <si>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</si>
  <si>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</si>
  <si>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</si>
  <si>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</si>
  <si>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</si>
  <si>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</si>
  <si>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</si>
  <si>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</si>
  <si>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</si>
  <si>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</si>
  <si>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</si>
  <si>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</si>
  <si>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</si>
  <si>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</si>
  <si>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</si>
  <si>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</si>
  <si>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</si>
  <si>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</si>
  <si>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</si>
  <si>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</si>
  <si>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</si>
  <si>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</si>
  <si>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</si>
  <si>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</si>
  <si>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</si>
  <si>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</si>
  <si>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</si>
  <si>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</si>
  <si>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</si>
  <si>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</si>
  <si>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</si>
  <si>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</si>
  <si>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</si>
  <si>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</si>
  <si>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</si>
  <si>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</si>
  <si>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</si>
  <si>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</si>
  <si>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</si>
  <si>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</si>
  <si>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</si>
  <si>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</si>
  <si>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</si>
  <si>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</si>
  <si>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</si>
  <si>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</si>
  <si>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</si>
  <si>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</si>
  <si>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唐津市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</si>
  <si>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</si>
  <si>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</si>
  <si>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</si>
  <si>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</si>
  <si>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</si>
  <si>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</si>
  <si>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</si>
  <si>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</si>
  <si>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</si>
  <si>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</si>
  <si>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</si>
  <si>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</si>
  <si>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</si>
  <si>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</si>
  <si>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</si>
  <si>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</si>
  <si>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</si>
  <si>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</si>
  <si>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</si>
  <si>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</si>
  <si>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</si>
  <si>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</si>
  <si>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</si>
  <si>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</si>
  <si>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</si>
  <si>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</si>
  <si>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</si>
  <si>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</si>
  <si>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</si>
  <si>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</si>
  <si>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</si>
  <si>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</si>
  <si>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</si>
  <si>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</si>
  <si>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</si>
  <si>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</si>
  <si>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</si>
  <si>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</si>
  <si>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</si>
  <si>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</si>
  <si>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</si>
  <si>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</si>
  <si>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</si>
  <si>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</si>
  <si>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</si>
  <si>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</si>
  <si>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</si>
  <si>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</si>
  <si>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</si>
  <si>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</si>
  <si>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</si>
  <si>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</si>
  <si>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</si>
  <si>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</si>
  <si>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</si>
  <si>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</si>
  <si>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</si>
  <si>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</si>
  <si>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</si>
  <si>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</si>
  <si>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</si>
  <si>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</si>
  <si>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</si>
  <si>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</si>
  <si>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</si>
  <si>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</si>
  <si>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</si>
  <si>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</si>
  <si>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</si>
  <si>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</si>
  <si>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</si>
  <si>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</si>
  <si>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</si>
  <si>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</si>
  <si>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</si>
  <si>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</si>
  <si>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</si>
  <si>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</si>
  <si>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</si>
  <si>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</si>
  <si>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</si>
  <si>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</si>
  <si>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</si>
  <si>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</si>
  <si>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</si>
  <si>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</si>
  <si>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</si>
  <si>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</si>
  <si>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</si>
  <si>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</si>
  <si>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</si>
  <si>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</si>
  <si>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</si>
  <si>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</si>
  <si>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</si>
  <si>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</si>
  <si>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</si>
  <si>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</si>
  <si>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</si>
  <si>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</si>
  <si>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</si>
  <si>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</si>
  <si>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</si>
  <si>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</si>
  <si>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</si>
  <si>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</si>
  <si>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</si>
  <si>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</si>
  <si>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佐賀県唐津市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</si>
  <si>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</si>
  <si>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</si>
  <si>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</si>
  <si>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</si>
  <si>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</si>
  <si>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</si>
  <si>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</si>
  <si>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</si>
  <si>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</si>
  <si>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</si>
  <si>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</si>
  <si>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</si>
  <si>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</si>
  <si>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</si>
  <si>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</si>
  <si>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</si>
  <si>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</si>
  <si>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</si>
  <si>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</si>
  <si>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</si>
  <si>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</si>
  <si>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</si>
  <si>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</si>
  <si>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</si>
  <si>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</si>
  <si>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</si>
  <si>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</si>
  <si>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</si>
  <si>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</si>
  <si>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</si>
  <si>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</si>
  <si>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</si>
  <si>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</si>
  <si>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</si>
  <si>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</si>
  <si>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</si>
  <si>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</si>
  <si>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</si>
  <si>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</si>
  <si>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</si>
  <si>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</si>
  <si>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</si>
  <si>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</si>
  <si>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</si>
  <si>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</si>
  <si>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</si>
  <si>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</si>
  <si>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</si>
  <si>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</si>
  <si>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</si>
  <si>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</si>
  <si>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</si>
  <si>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</si>
  <si>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</si>
  <si>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</si>
  <si>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</si>
  <si>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</si>
  <si>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</si>
  <si>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</si>
  <si>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</si>
  <si>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</si>
  <si>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</si>
  <si>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</si>
  <si>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</si>
  <si>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</si>
  <si>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</si>
  <si>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</si>
  <si>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</si>
  <si>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</si>
  <si>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</si>
  <si>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</si>
  <si>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</si>
  <si>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</si>
  <si>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</si>
  <si>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</si>
  <si>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</si>
  <si>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</si>
  <si>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</si>
  <si>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</si>
  <si>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</si>
  <si>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</si>
  <si>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</si>
  <si>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</si>
  <si>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</si>
  <si>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</si>
  <si>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</si>
  <si>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</si>
  <si>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</si>
  <si>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</si>
  <si>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</si>
  <si>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</si>
  <si>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</si>
  <si>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</si>
  <si>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</si>
  <si>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</si>
  <si>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</si>
  <si>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</si>
  <si>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</si>
  <si>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</si>
  <si>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</si>
  <si>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</si>
  <si>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</si>
  <si>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</si>
  <si>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</si>
  <si>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</si>
  <si>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</si>
  <si>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</si>
  <si>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</si>
  <si>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</si>
  <si>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</si>
  <si>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</si>
  <si>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</si>
  <si>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</si>
  <si>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</si>
  <si>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</si>
  <si>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</si>
  <si>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</si>
  <si>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</si>
  <si>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</si>
  <si>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</si>
  <si>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</si>
  <si>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</si>
  <si>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</si>
  <si>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</si>
  <si>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</si>
  <si>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</si>
  <si>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</si>
  <si>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</si>
  <si>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</si>
  <si>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</si>
  <si>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</si>
  <si>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</si>
  <si>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</si>
  <si>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</si>
  <si>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</si>
  <si>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</si>
  <si>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</si>
  <si>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</si>
  <si>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</si>
  <si>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</si>
  <si>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</si>
  <si>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</si>
  <si>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</si>
  <si>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</si>
  <si>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</si>
  <si>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</si>
  <si>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</si>
  <si>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</si>
  <si>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</si>
  <si>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</si>
  <si>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佐賀県唐津市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</si>
  <si>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</si>
  <si>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</si>
  <si>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</si>
  <si>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</si>
  <si>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</si>
  <si>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</si>
  <si>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</si>
  <si>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</si>
  <si>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</si>
  <si>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</si>
  <si>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</si>
  <si>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</si>
  <si>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</si>
  <si>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</si>
  <si>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</si>
  <si>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</si>
  <si>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</si>
  <si>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</si>
  <si>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</si>
  <si>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</si>
  <si>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有線テレビ事業特別会計</t>
    <phoneticPr fontId="5"/>
  </si>
  <si>
    <t>介護保険特別会計（普通会計分）</t>
    <phoneticPr fontId="5"/>
  </si>
  <si>
    <t>後期高齢者医療特別会計（普通会計分）</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</si>
  <si>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</si>
  <si>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</si>
  <si>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</si>
  <si>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</si>
  <si>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</si>
  <si>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</si>
  <si>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</si>
  <si>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</si>
  <si>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</si>
  <si>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</si>
  <si>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</si>
  <si>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</si>
  <si>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</si>
  <si>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</si>
  <si>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介護保険特別会計（普通会計除く）</t>
    <phoneticPr fontId="5"/>
  </si>
  <si>
    <t>後期高齢者医療特別会計（普通会計除く）</t>
    <phoneticPr fontId="5"/>
  </si>
  <si>
    <t>水道事業会計</t>
    <phoneticPr fontId="5"/>
  </si>
  <si>
    <t>法適用企業</t>
    <phoneticPr fontId="5"/>
  </si>
  <si>
    <t>工業用水道事業会計</t>
    <phoneticPr fontId="5"/>
  </si>
  <si>
    <t>下水道事業会計</t>
    <phoneticPr fontId="5"/>
  </si>
  <si>
    <t>市民病院きたはた事業会計</t>
    <phoneticPr fontId="5"/>
  </si>
  <si>
    <t>モーターボート競走事業会計</t>
    <phoneticPr fontId="5"/>
  </si>
  <si>
    <t>国民宿舎特別会計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</si>
  <si>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</si>
  <si>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</si>
  <si>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</si>
  <si>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</si>
  <si>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</si>
  <si>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</si>
  <si>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</si>
  <si>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</si>
  <si>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</si>
  <si>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</si>
  <si>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</si>
  <si>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</si>
  <si>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</si>
  <si>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</si>
  <si>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</si>
  <si>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</si>
  <si>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</si>
  <si>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</si>
  <si>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</si>
  <si>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</si>
  <si>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</si>
  <si>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</si>
  <si>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</si>
  <si>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</si>
  <si>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</si>
  <si>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</si>
  <si>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</si>
  <si>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</si>
  <si>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</si>
  <si>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</si>
  <si>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</si>
  <si>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</si>
  <si>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</si>
  <si>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</si>
  <si>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</si>
  <si>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</si>
  <si>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</si>
  <si>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</si>
  <si>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</si>
  <si>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</si>
  <si>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</si>
  <si>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</si>
  <si>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</si>
  <si>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</si>
  <si>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</si>
  <si>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</si>
  <si>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</si>
  <si>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</si>
  <si>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</si>
  <si>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</si>
  <si>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</si>
  <si>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</si>
  <si>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</si>
  <si>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</si>
  <si>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</si>
  <si>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</si>
  <si>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</si>
  <si>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</si>
  <si>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</si>
  <si>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</si>
  <si>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</si>
  <si>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</si>
  <si>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</si>
  <si>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</si>
  <si>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</si>
  <si>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</si>
  <si>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</si>
  <si>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</si>
  <si>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</si>
  <si>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</si>
  <si>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</si>
  <si>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</si>
  <si>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</si>
  <si>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</si>
  <si>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</si>
  <si>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</si>
  <si>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</si>
  <si>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</si>
  <si>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</si>
  <si>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</si>
  <si>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</si>
  <si>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</si>
  <si>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</si>
  <si>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</si>
  <si>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</si>
  <si>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</si>
  <si>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</si>
  <si>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</si>
  <si>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</si>
  <si>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</si>
  <si>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</si>
  <si>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</si>
  <si>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</si>
  <si>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</si>
  <si>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</si>
  <si>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</si>
  <si>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</si>
  <si>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</si>
  <si>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</si>
  <si>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</si>
  <si>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</si>
  <si>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</si>
  <si>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</si>
  <si>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</si>
  <si>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</si>
  <si>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</si>
  <si>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</si>
  <si>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</si>
  <si>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</si>
  <si>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</si>
  <si>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</si>
  <si>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</si>
  <si>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</si>
  <si>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</si>
  <si>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</si>
  <si>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</si>
  <si>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</si>
  <si>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</si>
  <si>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</si>
  <si>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</si>
  <si>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</si>
  <si>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</si>
  <si>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</si>
  <si>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</si>
  <si>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</si>
  <si>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</si>
  <si>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</si>
  <si>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</si>
  <si>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</si>
  <si>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</si>
  <si>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</si>
  <si>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</si>
  <si>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</si>
  <si>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</si>
  <si>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</si>
  <si>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</si>
  <si>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6.50</t>
  </si>
  <si>
    <t>▲ 3.04</t>
  </si>
  <si>
    <t>モーターボート競走事業会計</t>
  </si>
  <si>
    <t>水道事業会計</t>
  </si>
  <si>
    <t>一般会計</t>
  </si>
  <si>
    <t>市民病院きたはた事業会計</t>
  </si>
  <si>
    <t>国民健康保険特別会計</t>
  </si>
  <si>
    <t>工業用水道事業会計</t>
  </si>
  <si>
    <t>下水道事業会計</t>
  </si>
  <si>
    <t>介護保険特別会計（普通会計除く）</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</si>
  <si>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</si>
  <si>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</si>
  <si>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</si>
  <si>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</si>
  <si>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</si>
  <si>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</si>
  <si>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</si>
  <si>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</si>
  <si>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</si>
  <si>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</si>
  <si>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</si>
  <si>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</si>
  <si>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</si>
  <si>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</si>
  <si>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</si>
  <si>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</si>
  <si>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</si>
  <si>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</si>
  <si>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</si>
  <si>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</si>
  <si>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</si>
  <si>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佐賀県後期高齢者医療広域連合</t>
    <phoneticPr fontId="2"/>
  </si>
  <si>
    <t>佐賀県市町総合事務組合</t>
    <phoneticPr fontId="2"/>
  </si>
  <si>
    <t>佐賀県後期高齢者医療広域連合（医療）</t>
    <phoneticPr fontId="2"/>
  </si>
  <si>
    <t>佐賀県市町総合事務組合（交通災害）</t>
    <phoneticPr fontId="2"/>
  </si>
  <si>
    <t>-</t>
    <phoneticPr fontId="2"/>
  </si>
  <si>
    <t>-</t>
    <phoneticPr fontId="2"/>
  </si>
  <si>
    <t>-</t>
    <phoneticPr fontId="2"/>
  </si>
  <si>
    <t>-</t>
    <phoneticPr fontId="2"/>
  </si>
  <si>
    <t>-</t>
    <phoneticPr fontId="2"/>
  </si>
  <si>
    <t>-</t>
    <phoneticPr fontId="2"/>
  </si>
  <si>
    <t>唐津市土地開発公社</t>
    <phoneticPr fontId="2"/>
  </si>
  <si>
    <t>○</t>
    <phoneticPr fontId="2"/>
  </si>
  <si>
    <t>-</t>
    <phoneticPr fontId="2"/>
  </si>
  <si>
    <t>-</t>
    <phoneticPr fontId="2"/>
  </si>
  <si>
    <t>-</t>
    <phoneticPr fontId="2"/>
  </si>
  <si>
    <t>ふるさと寄附金基金</t>
    <phoneticPr fontId="5"/>
  </si>
  <si>
    <t>公共施設整備基金</t>
    <phoneticPr fontId="5"/>
  </si>
  <si>
    <t>響創のまちづくり基金</t>
    <phoneticPr fontId="5"/>
  </si>
  <si>
    <t>有線テレビ運営基金</t>
    <phoneticPr fontId="5"/>
  </si>
  <si>
    <t>福祉基金</t>
    <phoneticPr fontId="5"/>
  </si>
  <si>
    <t>-</t>
    <phoneticPr fontId="2"/>
  </si>
  <si>
    <t>-</t>
    <phoneticPr fontId="2"/>
  </si>
  <si>
    <t>-</t>
    <phoneticPr fontId="2"/>
  </si>
  <si>
    <t>-</t>
    <phoneticPr fontId="2"/>
  </si>
  <si>
    <t>-</t>
    <phoneticPr fontId="2"/>
  </si>
  <si>
    <t>-</t>
    <phoneticPr fontId="2"/>
  </si>
  <si>
    <t>-</t>
    <phoneticPr fontId="2"/>
  </si>
  <si>
    <t>公益財団法人唐津市スポーツ協会</t>
    <rPh sb="0" eb="2">
      <t>コウエキ</t>
    </rPh>
    <rPh sb="2" eb="4">
      <t>ザイダン</t>
    </rPh>
    <rPh sb="4" eb="6">
      <t>ホウジン</t>
    </rPh>
    <rPh sb="13" eb="15">
      <t>キョウカイ</t>
    </rPh>
    <phoneticPr fontId="2"/>
  </si>
  <si>
    <t>株式会社肥前風力エネルギー開発</t>
    <rPh sb="0" eb="2">
      <t>カブシキ</t>
    </rPh>
    <rPh sb="2" eb="4">
      <t>カイシャ</t>
    </rPh>
    <phoneticPr fontId="2"/>
  </si>
  <si>
    <t>株式会社キコリななやま</t>
    <rPh sb="0" eb="4">
      <t>カブシキカイシャ</t>
    </rPh>
    <phoneticPr fontId="2"/>
  </si>
  <si>
    <t>株式会社鳴神温泉</t>
    <rPh sb="0" eb="4">
      <t>カブシキカイシャ</t>
    </rPh>
    <phoneticPr fontId="2"/>
  </si>
  <si>
    <t>株式会社鳴神の庄</t>
    <rPh sb="0" eb="4">
      <t>カブシキカイシャ</t>
    </rPh>
    <phoneticPr fontId="2"/>
  </si>
  <si>
    <t>株式会社桃山天下市</t>
    <rPh sb="0" eb="4">
      <t>カブシキカイシャ</t>
    </rPh>
    <phoneticPr fontId="2"/>
  </si>
  <si>
    <t>公益財団法人唐津市文化事業団</t>
    <rPh sb="0" eb="6">
      <t>コウエキザイダンホウジン</t>
    </rPh>
    <phoneticPr fontId="2"/>
  </si>
  <si>
    <t>実質公債費比率</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</si>
  <si>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</si>
  <si>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</si>
  <si>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</si>
  <si>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</si>
  <si>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</si>
  <si>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</si>
  <si>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</si>
  <si>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</si>
  <si>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t>
    <phoneticPr fontId="5"/>
  </si>
  <si>
    <t>類似団体内平均値</t>
    <phoneticPr fontId="5"/>
  </si>
  <si>
    <t>平成１７年の市町村合併後、新市の均衡ある発展のためのインフラ整備を進めてきたことにより、将来負担比率は類似団体と比較して高い水準にある。また、市町村合併前の旧市町村単位で整備された数多くの施設の老朽化も進んでいる。平成２８年に策定した公共施設等総合管理計画に基づき、既存施設を更新する場合は原則として複合施設とし、利用状況及び将来人口を見据えたうえで規模を決定し、公共建築物の保有量の削減に取り組んで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</si>
  <si>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</si>
  <si>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</si>
  <si>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</si>
  <si>
    <t>将来負担比率及び実質公債費比率は類似団体と比較して高い水準にあり、前年度よりともに悪化した。
将来負担比率は、地方債残高等が減少したものの、充当可能財源等が減少したことで数値が悪化した。また、実質公債費比率は、普通交付税や標準税収入額等が増加したものの、緊急防災・減災事業債や合併特例債等の元利償還金が増加したことで数値が悪化した。
今後も地方債を活用した大型事業の実施により、将来負担比率、実質公債費比率ともに増加に転じることが予測されるため、これまで以上に公債費の適正化に取り組んでいく必要がある。</t>
    <rPh sb="105" eb="110">
      <t>フツウコウフゼイ</t>
    </rPh>
    <rPh sb="111" eb="113">
      <t>ヒョウジュン</t>
    </rPh>
    <rPh sb="113" eb="114">
      <t>ゼイ</t>
    </rPh>
    <rPh sb="114" eb="117">
      <t>シュウニュウガク</t>
    </rPh>
    <rPh sb="117" eb="118">
      <t>トウ</t>
    </rPh>
    <rPh sb="119" eb="121">
      <t>ゾウカ</t>
    </rPh>
    <rPh sb="127" eb="131">
      <t>キンキュウボウサイ</t>
    </rPh>
    <rPh sb="132" eb="134">
      <t>ゲンサイ</t>
    </rPh>
    <rPh sb="134" eb="137">
      <t>ジギョウサイ</t>
    </rPh>
    <rPh sb="143" eb="144">
      <t>トウ</t>
    </rPh>
    <rPh sb="145" eb="150">
      <t>ガンリショウカンキン</t>
    </rPh>
    <rPh sb="151" eb="153">
      <t>ゾウカ</t>
    </rPh>
    <rPh sb="170" eb="172">
      <t>チホウ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</si>
</sst>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8" fillId="0" borderId="98" xfId="15" applyNumberFormat="1" applyFont="1" applyBorder="1" applyAlignment="1" applyProtection="1">
      <alignment horizontal="right" vertical="center" shrinkToFit="1"/>
      <protection locked="0"/>
    </xf>
    <xf numFmtId="177" fontId="38" fillId="0" borderId="99" xfId="15" applyNumberFormat="1" applyFont="1" applyBorder="1" applyAlignment="1" applyProtection="1">
      <alignment horizontal="right" vertical="center" shrinkToFit="1"/>
      <protection locked="0"/>
    </xf>
    <xf numFmtId="177" fontId="38" fillId="0" borderId="100"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8" fillId="0" borderId="112" xfId="15" applyFont="1" applyBorder="1" applyAlignment="1" applyProtection="1">
      <alignment horizontal="left" vertical="center" shrinkToFit="1"/>
      <protection locked="0"/>
    </xf>
    <xf numFmtId="0" fontId="38" fillId="0" borderId="113" xfId="15" applyFont="1" applyBorder="1" applyAlignment="1" applyProtection="1">
      <alignment horizontal="left" vertical="center" shrinkToFit="1"/>
      <protection locked="0"/>
    </xf>
    <xf numFmtId="0" fontId="38" fillId="0" borderId="114" xfId="15" applyFont="1" applyBorder="1" applyAlignment="1" applyProtection="1">
      <alignment horizontal="left" vertical="center" shrinkToFit="1"/>
      <protection locked="0"/>
    </xf>
    <xf numFmtId="177" fontId="38" fillId="0" borderId="112" xfId="15" applyNumberFormat="1" applyFont="1" applyBorder="1" applyAlignment="1" applyProtection="1">
      <alignment horizontal="right" vertical="center" shrinkToFit="1"/>
      <protection locked="0"/>
    </xf>
    <xf numFmtId="177" fontId="38" fillId="0" borderId="113" xfId="15" applyNumberFormat="1" applyFont="1" applyBorder="1" applyAlignment="1" applyProtection="1">
      <alignment horizontal="right" vertical="center" shrinkToFit="1"/>
      <protection locked="0"/>
    </xf>
    <xf numFmtId="177" fontId="38"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14"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2789-419D-9FF8-AD013554164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82755</c:v>
                </c:pt>
                <c:pt idx="1">
                  <c:v>132391</c:v>
                </c:pt>
                <c:pt idx="2">
                  <c:v>94605</c:v>
                </c:pt>
                <c:pt idx="3">
                  <c:v>86628</c:v>
                </c:pt>
                <c:pt idx="4">
                  <c:v>98963</c:v>
                </c:pt>
              </c:numCache>
            </c:numRef>
          </c:val>
          <c:smooth val="0"/>
          <c:extLst>
            <c:ext xmlns:c16="http://schemas.microsoft.com/office/drawing/2014/chart" uri="{C3380CC4-5D6E-409C-BE32-E72D297353CC}">
              <c16:uniqueId val="{00000001-2789-419D-9FF8-AD013554164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4.59</c:v>
                </c:pt>
                <c:pt idx="1">
                  <c:v>4.3099999999999996</c:v>
                </c:pt>
                <c:pt idx="2">
                  <c:v>6.31</c:v>
                </c:pt>
                <c:pt idx="3">
                  <c:v>2.14</c:v>
                </c:pt>
                <c:pt idx="4">
                  <c:v>5.04</c:v>
                </c:pt>
              </c:numCache>
            </c:numRef>
          </c:val>
          <c:extLst>
            <c:ext xmlns:c16="http://schemas.microsoft.com/office/drawing/2014/chart" uri="{C3380CC4-5D6E-409C-BE32-E72D297353CC}">
              <c16:uniqueId val="{00000000-6695-44A3-A1F3-0BCA0ABB77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3.32</c:v>
                </c:pt>
                <c:pt idx="1">
                  <c:v>8.7899999999999991</c:v>
                </c:pt>
                <c:pt idx="2">
                  <c:v>9.5299999999999994</c:v>
                </c:pt>
                <c:pt idx="3">
                  <c:v>10.4</c:v>
                </c:pt>
                <c:pt idx="4">
                  <c:v>5.32</c:v>
                </c:pt>
              </c:numCache>
            </c:numRef>
          </c:val>
          <c:extLst>
            <c:ext xmlns:c16="http://schemas.microsoft.com/office/drawing/2014/chart" uri="{C3380CC4-5D6E-409C-BE32-E72D297353CC}">
              <c16:uniqueId val="{00000001-6695-44A3-A1F3-0BCA0ABB77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0.68</c:v>
                </c:pt>
                <c:pt idx="1">
                  <c:v>3.17</c:v>
                </c:pt>
                <c:pt idx="2">
                  <c:v>0.16</c:v>
                </c:pt>
                <c:pt idx="3">
                  <c:v>-6.5</c:v>
                </c:pt>
                <c:pt idx="4">
                  <c:v>-3.04</c:v>
                </c:pt>
              </c:numCache>
            </c:numRef>
          </c:val>
          <c:smooth val="0"/>
          <c:extLst>
            <c:ext xmlns:c16="http://schemas.microsoft.com/office/drawing/2014/chart" uri="{C3380CC4-5D6E-409C-BE32-E72D297353CC}">
              <c16:uniqueId val="{00000002-6695-44A3-A1F3-0BCA0ABB77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c:v>
                </c:pt>
                <c:pt idx="4">
                  <c:v>#N/A</c:v>
                </c:pt>
                <c:pt idx="5">
                  <c:v>0.11</c:v>
                </c:pt>
                <c:pt idx="6">
                  <c:v>#N/A</c:v>
                </c:pt>
                <c:pt idx="7">
                  <c:v>0.14000000000000001</c:v>
                </c:pt>
                <c:pt idx="8">
                  <c:v>#N/A</c:v>
                </c:pt>
                <c:pt idx="9">
                  <c:v>0.43</c:v>
                </c:pt>
              </c:numCache>
            </c:numRef>
          </c:val>
          <c:extLst>
            <c:ext xmlns:c16="http://schemas.microsoft.com/office/drawing/2014/chart" uri="{C3380CC4-5D6E-409C-BE32-E72D297353CC}">
              <c16:uniqueId val="{00000000-6EAE-4511-B63B-4C17A8F812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EAE-4511-B63B-4C17A8F81241}"/>
            </c:ext>
          </c:extLst>
        </c:ser>
        <c:ser>
          <c:idx val="2"/>
          <c:order val="2"/>
          <c:tx>
            <c:strRef>
              <c:f>データシート!$A$29</c:f>
              <c:strCache>
                <c:ptCount val="1"/>
                <c:pt idx="0">
                  <c:v>介護保険特別会計（普通会計除く）</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0.71</c:v>
                </c:pt>
                <c:pt idx="2">
                  <c:v>#N/A</c:v>
                </c:pt>
                <c:pt idx="3">
                  <c:v>1.31</c:v>
                </c:pt>
                <c:pt idx="4">
                  <c:v>#N/A</c:v>
                </c:pt>
                <c:pt idx="5">
                  <c:v>1.28</c:v>
                </c:pt>
                <c:pt idx="6">
                  <c:v>#N/A</c:v>
                </c:pt>
                <c:pt idx="7">
                  <c:v>0.46</c:v>
                </c:pt>
                <c:pt idx="8">
                  <c:v>#N/A</c:v>
                </c:pt>
                <c:pt idx="9">
                  <c:v>0.48</c:v>
                </c:pt>
              </c:numCache>
            </c:numRef>
          </c:val>
          <c:extLst>
            <c:ext xmlns:c16="http://schemas.microsoft.com/office/drawing/2014/chart" uri="{C3380CC4-5D6E-409C-BE32-E72D297353CC}">
              <c16:uniqueId val="{00000002-6EAE-4511-B63B-4C17A8F81241}"/>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1.1200000000000001</c:v>
                </c:pt>
                <c:pt idx="2">
                  <c:v>#N/A</c:v>
                </c:pt>
                <c:pt idx="3">
                  <c:v>0.99</c:v>
                </c:pt>
                <c:pt idx="4">
                  <c:v>#N/A</c:v>
                </c:pt>
                <c:pt idx="5">
                  <c:v>1.18</c:v>
                </c:pt>
                <c:pt idx="6">
                  <c:v>#N/A</c:v>
                </c:pt>
                <c:pt idx="7">
                  <c:v>1.06</c:v>
                </c:pt>
                <c:pt idx="8">
                  <c:v>#N/A</c:v>
                </c:pt>
                <c:pt idx="9">
                  <c:v>0.56000000000000005</c:v>
                </c:pt>
              </c:numCache>
            </c:numRef>
          </c:val>
          <c:extLst>
            <c:ext xmlns:c16="http://schemas.microsoft.com/office/drawing/2014/chart" uri="{C3380CC4-5D6E-409C-BE32-E72D297353CC}">
              <c16:uniqueId val="{00000003-6EAE-4511-B63B-4C17A8F81241}"/>
            </c:ext>
          </c:extLst>
        </c:ser>
        <c:ser>
          <c:idx val="4"/>
          <c:order val="4"/>
          <c:tx>
            <c:strRef>
              <c:f>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c:v>
                </c:pt>
                <c:pt idx="2">
                  <c:v>#N/A</c:v>
                </c:pt>
                <c:pt idx="3">
                  <c:v>0.45</c:v>
                </c:pt>
                <c:pt idx="4">
                  <c:v>#N/A</c:v>
                </c:pt>
                <c:pt idx="5">
                  <c:v>0.56999999999999995</c:v>
                </c:pt>
                <c:pt idx="6">
                  <c:v>#N/A</c:v>
                </c:pt>
                <c:pt idx="7">
                  <c:v>0.64</c:v>
                </c:pt>
                <c:pt idx="8">
                  <c:v>#N/A</c:v>
                </c:pt>
                <c:pt idx="9">
                  <c:v>0.76</c:v>
                </c:pt>
              </c:numCache>
            </c:numRef>
          </c:val>
          <c:extLst>
            <c:ext xmlns:c16="http://schemas.microsoft.com/office/drawing/2014/chart" uri="{C3380CC4-5D6E-409C-BE32-E72D297353CC}">
              <c16:uniqueId val="{00000004-6EAE-4511-B63B-4C17A8F8124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1.1499999999999999</c:v>
                </c:pt>
                <c:pt idx="4">
                  <c:v>#N/A</c:v>
                </c:pt>
                <c:pt idx="5">
                  <c:v>0.69</c:v>
                </c:pt>
                <c:pt idx="6">
                  <c:v>#N/A</c:v>
                </c:pt>
                <c:pt idx="7">
                  <c:v>1.26</c:v>
                </c:pt>
                <c:pt idx="8">
                  <c:v>#N/A</c:v>
                </c:pt>
                <c:pt idx="9">
                  <c:v>1.33</c:v>
                </c:pt>
              </c:numCache>
            </c:numRef>
          </c:val>
          <c:extLst>
            <c:ext xmlns:c16="http://schemas.microsoft.com/office/drawing/2014/chart" uri="{C3380CC4-5D6E-409C-BE32-E72D297353CC}">
              <c16:uniqueId val="{00000005-6EAE-4511-B63B-4C17A8F81241}"/>
            </c:ext>
          </c:extLst>
        </c:ser>
        <c:ser>
          <c:idx val="6"/>
          <c:order val="6"/>
          <c:tx>
            <c:strRef>
              <c:f>データシート!$A$33</c:f>
              <c:strCache>
                <c:ptCount val="1"/>
                <c:pt idx="0">
                  <c:v>市民病院きたはた事業会計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1.54</c:v>
                </c:pt>
                <c:pt idx="2">
                  <c:v>#N/A</c:v>
                </c:pt>
                <c:pt idx="3">
                  <c:v>1.58</c:v>
                </c:pt>
                <c:pt idx="4">
                  <c:v>#N/A</c:v>
                </c:pt>
                <c:pt idx="5">
                  <c:v>1.62</c:v>
                </c:pt>
                <c:pt idx="6">
                  <c:v>#N/A</c:v>
                </c:pt>
                <c:pt idx="7">
                  <c:v>1.74</c:v>
                </c:pt>
                <c:pt idx="8">
                  <c:v>#N/A</c:v>
                </c:pt>
                <c:pt idx="9">
                  <c:v>1.69</c:v>
                </c:pt>
              </c:numCache>
            </c:numRef>
          </c:val>
          <c:extLst>
            <c:ext xmlns:c16="http://schemas.microsoft.com/office/drawing/2014/chart" uri="{C3380CC4-5D6E-409C-BE32-E72D297353CC}">
              <c16:uniqueId val="{00000006-6EAE-4511-B63B-4C17A8F8124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4.46</c:v>
                </c:pt>
                <c:pt idx="2">
                  <c:v>#N/A</c:v>
                </c:pt>
                <c:pt idx="3">
                  <c:v>4.21</c:v>
                </c:pt>
                <c:pt idx="4">
                  <c:v>#N/A</c:v>
                </c:pt>
                <c:pt idx="5">
                  <c:v>6.22</c:v>
                </c:pt>
                <c:pt idx="6">
                  <c:v>#N/A</c:v>
                </c:pt>
                <c:pt idx="7">
                  <c:v>2</c:v>
                </c:pt>
                <c:pt idx="8">
                  <c:v>#N/A</c:v>
                </c:pt>
                <c:pt idx="9">
                  <c:v>4.6100000000000003</c:v>
                </c:pt>
              </c:numCache>
            </c:numRef>
          </c:val>
          <c:extLst>
            <c:ext xmlns:c16="http://schemas.microsoft.com/office/drawing/2014/chart" uri="{C3380CC4-5D6E-409C-BE32-E72D297353CC}">
              <c16:uniqueId val="{00000007-6EAE-4511-B63B-4C17A8F8124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6.08</c:v>
                </c:pt>
                <c:pt idx="2">
                  <c:v>#N/A</c:v>
                </c:pt>
                <c:pt idx="3">
                  <c:v>6.71</c:v>
                </c:pt>
                <c:pt idx="4">
                  <c:v>#N/A</c:v>
                </c:pt>
                <c:pt idx="5">
                  <c:v>7.1</c:v>
                </c:pt>
                <c:pt idx="6">
                  <c:v>#N/A</c:v>
                </c:pt>
                <c:pt idx="7">
                  <c:v>6.99</c:v>
                </c:pt>
                <c:pt idx="8">
                  <c:v>#N/A</c:v>
                </c:pt>
                <c:pt idx="9">
                  <c:v>6.7</c:v>
                </c:pt>
              </c:numCache>
            </c:numRef>
          </c:val>
          <c:extLst>
            <c:ext xmlns:c16="http://schemas.microsoft.com/office/drawing/2014/chart" uri="{C3380CC4-5D6E-409C-BE32-E72D297353CC}">
              <c16:uniqueId val="{00000008-6EAE-4511-B63B-4C17A8F81241}"/>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16.27</c:v>
                </c:pt>
                <c:pt idx="2">
                  <c:v>#N/A</c:v>
                </c:pt>
                <c:pt idx="3">
                  <c:v>19.309999999999999</c:v>
                </c:pt>
                <c:pt idx="4">
                  <c:v>#N/A</c:v>
                </c:pt>
                <c:pt idx="5">
                  <c:v>33.11</c:v>
                </c:pt>
                <c:pt idx="6">
                  <c:v>#N/A</c:v>
                </c:pt>
                <c:pt idx="7">
                  <c:v>47.71</c:v>
                </c:pt>
                <c:pt idx="8">
                  <c:v>#N/A</c:v>
                </c:pt>
                <c:pt idx="9">
                  <c:v>57</c:v>
                </c:pt>
              </c:numCache>
            </c:numRef>
          </c:val>
          <c:extLst>
            <c:ext xmlns:c16="http://schemas.microsoft.com/office/drawing/2014/chart" uri="{C3380CC4-5D6E-409C-BE32-E72D297353CC}">
              <c16:uniqueId val="{00000009-6EAE-4511-B63B-4C17A8F8124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7229</c:v>
                </c:pt>
                <c:pt idx="5">
                  <c:v>7197</c:v>
                </c:pt>
                <c:pt idx="8">
                  <c:v>7254</c:v>
                </c:pt>
                <c:pt idx="11">
                  <c:v>6997</c:v>
                </c:pt>
                <c:pt idx="14">
                  <c:v>6905</c:v>
                </c:pt>
              </c:numCache>
            </c:numRef>
          </c:val>
          <c:extLst>
            <c:ext xmlns:c16="http://schemas.microsoft.com/office/drawing/2014/chart" uri="{C3380CC4-5D6E-409C-BE32-E72D297353CC}">
              <c16:uniqueId val="{00000000-5C74-4EAB-BFC0-FD08DF160E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74-4EAB-BFC0-FD08DF160E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71</c:v>
                </c:pt>
                <c:pt idx="3">
                  <c:v>55</c:v>
                </c:pt>
                <c:pt idx="6">
                  <c:v>43</c:v>
                </c:pt>
                <c:pt idx="9">
                  <c:v>32</c:v>
                </c:pt>
                <c:pt idx="12">
                  <c:v>20</c:v>
                </c:pt>
              </c:numCache>
            </c:numRef>
          </c:val>
          <c:extLst>
            <c:ext xmlns:c16="http://schemas.microsoft.com/office/drawing/2014/chart" uri="{C3380CC4-5D6E-409C-BE32-E72D297353CC}">
              <c16:uniqueId val="{00000002-5C74-4EAB-BFC0-FD08DF160E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74-4EAB-BFC0-FD08DF160E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2425</c:v>
                </c:pt>
                <c:pt idx="3">
                  <c:v>2519</c:v>
                </c:pt>
                <c:pt idx="6">
                  <c:v>2790</c:v>
                </c:pt>
                <c:pt idx="9">
                  <c:v>2792</c:v>
                </c:pt>
                <c:pt idx="12">
                  <c:v>2613</c:v>
                </c:pt>
              </c:numCache>
            </c:numRef>
          </c:val>
          <c:extLst>
            <c:ext xmlns:c16="http://schemas.microsoft.com/office/drawing/2014/chart" uri="{C3380CC4-5D6E-409C-BE32-E72D297353CC}">
              <c16:uniqueId val="{00000004-5C74-4EAB-BFC0-FD08DF160E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74-4EAB-BFC0-FD08DF160E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74-4EAB-BFC0-FD08DF160E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7998</c:v>
                </c:pt>
                <c:pt idx="3">
                  <c:v>8027</c:v>
                </c:pt>
                <c:pt idx="6">
                  <c:v>8315</c:v>
                </c:pt>
                <c:pt idx="9">
                  <c:v>8231</c:v>
                </c:pt>
                <c:pt idx="12">
                  <c:v>8408</c:v>
                </c:pt>
              </c:numCache>
            </c:numRef>
          </c:val>
          <c:extLst>
            <c:ext xmlns:c16="http://schemas.microsoft.com/office/drawing/2014/chart" uri="{C3380CC4-5D6E-409C-BE32-E72D297353CC}">
              <c16:uniqueId val="{00000007-5C74-4EAB-BFC0-FD08DF160E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3265</c:v>
                </c:pt>
                <c:pt idx="2">
                  <c:v>#N/A</c:v>
                </c:pt>
                <c:pt idx="3">
                  <c:v>#N/A</c:v>
                </c:pt>
                <c:pt idx="4">
                  <c:v>3404</c:v>
                </c:pt>
                <c:pt idx="5">
                  <c:v>#N/A</c:v>
                </c:pt>
                <c:pt idx="6">
                  <c:v>#N/A</c:v>
                </c:pt>
                <c:pt idx="7">
                  <c:v>3894</c:v>
                </c:pt>
                <c:pt idx="8">
                  <c:v>#N/A</c:v>
                </c:pt>
                <c:pt idx="9">
                  <c:v>#N/A</c:v>
                </c:pt>
                <c:pt idx="10">
                  <c:v>4058</c:v>
                </c:pt>
                <c:pt idx="11">
                  <c:v>#N/A</c:v>
                </c:pt>
                <c:pt idx="12">
                  <c:v>#N/A</c:v>
                </c:pt>
                <c:pt idx="13">
                  <c:v>4136</c:v>
                </c:pt>
                <c:pt idx="14">
                  <c:v>#N/A</c:v>
                </c:pt>
              </c:numCache>
            </c:numRef>
          </c:val>
          <c:smooth val="0"/>
          <c:extLst>
            <c:ext xmlns:c16="http://schemas.microsoft.com/office/drawing/2014/chart" uri="{C3380CC4-5D6E-409C-BE32-E72D297353CC}">
              <c16:uniqueId val="{00000008-5C74-4EAB-BFC0-FD08DF160E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78376</c:v>
                </c:pt>
                <c:pt idx="5">
                  <c:v>77638</c:v>
                </c:pt>
                <c:pt idx="8">
                  <c:v>74045</c:v>
                </c:pt>
                <c:pt idx="11">
                  <c:v>72739</c:v>
                </c:pt>
                <c:pt idx="14">
                  <c:v>69836</c:v>
                </c:pt>
              </c:numCache>
            </c:numRef>
          </c:val>
          <c:extLst>
            <c:ext xmlns:c16="http://schemas.microsoft.com/office/drawing/2014/chart" uri="{C3380CC4-5D6E-409C-BE32-E72D297353CC}">
              <c16:uniqueId val="{00000000-D7B1-467A-A594-021032C6F3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2939</c:v>
                </c:pt>
                <c:pt idx="5">
                  <c:v>2589</c:v>
                </c:pt>
                <c:pt idx="8">
                  <c:v>2385</c:v>
                </c:pt>
                <c:pt idx="11">
                  <c:v>2186</c:v>
                </c:pt>
                <c:pt idx="14">
                  <c:v>3049</c:v>
                </c:pt>
              </c:numCache>
            </c:numRef>
          </c:val>
          <c:extLst>
            <c:ext xmlns:c16="http://schemas.microsoft.com/office/drawing/2014/chart" uri="{C3380CC4-5D6E-409C-BE32-E72D297353CC}">
              <c16:uniqueId val="{00000001-D7B1-467A-A594-021032C6F3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14709</c:v>
                </c:pt>
                <c:pt idx="5">
                  <c:v>18444</c:v>
                </c:pt>
                <c:pt idx="8">
                  <c:v>22112</c:v>
                </c:pt>
                <c:pt idx="11">
                  <c:v>24069</c:v>
                </c:pt>
                <c:pt idx="14">
                  <c:v>20156</c:v>
                </c:pt>
              </c:numCache>
            </c:numRef>
          </c:val>
          <c:extLst>
            <c:ext xmlns:c16="http://schemas.microsoft.com/office/drawing/2014/chart" uri="{C3380CC4-5D6E-409C-BE32-E72D297353CC}">
              <c16:uniqueId val="{00000002-D7B1-467A-A594-021032C6F3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B1-467A-A594-021032C6F3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B1-467A-A594-021032C6F3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1029</c:v>
                </c:pt>
                <c:pt idx="3">
                  <c:v>851</c:v>
                </c:pt>
                <c:pt idx="6">
                  <c:v>749</c:v>
                </c:pt>
                <c:pt idx="9">
                  <c:v>648</c:v>
                </c:pt>
                <c:pt idx="12">
                  <c:v>557</c:v>
                </c:pt>
              </c:numCache>
            </c:numRef>
          </c:val>
          <c:extLst>
            <c:ext xmlns:c16="http://schemas.microsoft.com/office/drawing/2014/chart" uri="{C3380CC4-5D6E-409C-BE32-E72D297353CC}">
              <c16:uniqueId val="{00000005-D7B1-467A-A594-021032C6F3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8845</c:v>
                </c:pt>
                <c:pt idx="3">
                  <c:v>9023</c:v>
                </c:pt>
                <c:pt idx="6">
                  <c:v>8817</c:v>
                </c:pt>
                <c:pt idx="9">
                  <c:v>9168</c:v>
                </c:pt>
                <c:pt idx="12">
                  <c:v>9216</c:v>
                </c:pt>
              </c:numCache>
            </c:numRef>
          </c:val>
          <c:extLst>
            <c:ext xmlns:c16="http://schemas.microsoft.com/office/drawing/2014/chart" uri="{C3380CC4-5D6E-409C-BE32-E72D297353CC}">
              <c16:uniqueId val="{00000006-D7B1-467A-A594-021032C6F3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7B1-467A-A594-021032C6F3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31277</c:v>
                </c:pt>
                <c:pt idx="3">
                  <c:v>31809</c:v>
                </c:pt>
                <c:pt idx="6">
                  <c:v>31921</c:v>
                </c:pt>
                <c:pt idx="9">
                  <c:v>31804</c:v>
                </c:pt>
                <c:pt idx="12">
                  <c:v>30304</c:v>
                </c:pt>
              </c:numCache>
            </c:numRef>
          </c:val>
          <c:extLst>
            <c:ext xmlns:c16="http://schemas.microsoft.com/office/drawing/2014/chart" uri="{C3380CC4-5D6E-409C-BE32-E72D297353CC}">
              <c16:uniqueId val="{00000008-D7B1-467A-A594-021032C6F3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1244</c:v>
                </c:pt>
                <c:pt idx="3">
                  <c:v>1189</c:v>
                </c:pt>
                <c:pt idx="6">
                  <c:v>1147</c:v>
                </c:pt>
                <c:pt idx="9">
                  <c:v>1114</c:v>
                </c:pt>
                <c:pt idx="12">
                  <c:v>1095</c:v>
                </c:pt>
              </c:numCache>
            </c:numRef>
          </c:val>
          <c:extLst>
            <c:ext xmlns:c16="http://schemas.microsoft.com/office/drawing/2014/chart" uri="{C3380CC4-5D6E-409C-BE32-E72D297353CC}">
              <c16:uniqueId val="{00000009-D7B1-467A-A594-021032C6F3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84539</c:v>
                </c:pt>
                <c:pt idx="3">
                  <c:v>88655</c:v>
                </c:pt>
                <c:pt idx="6">
                  <c:v>87623</c:v>
                </c:pt>
                <c:pt idx="9">
                  <c:v>87302</c:v>
                </c:pt>
                <c:pt idx="12">
                  <c:v>85685</c:v>
                </c:pt>
              </c:numCache>
            </c:numRef>
          </c:val>
          <c:extLst>
            <c:ext xmlns:c16="http://schemas.microsoft.com/office/drawing/2014/chart" uri="{C3380CC4-5D6E-409C-BE32-E72D297353CC}">
              <c16:uniqueId val="{0000000A-D7B1-467A-A594-021032C6F3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30910</c:v>
                </c:pt>
                <c:pt idx="2">
                  <c:v>#N/A</c:v>
                </c:pt>
                <c:pt idx="3">
                  <c:v>#N/A</c:v>
                </c:pt>
                <c:pt idx="4">
                  <c:v>32857</c:v>
                </c:pt>
                <c:pt idx="5">
                  <c:v>#N/A</c:v>
                </c:pt>
                <c:pt idx="6">
                  <c:v>#N/A</c:v>
                </c:pt>
                <c:pt idx="7">
                  <c:v>31714</c:v>
                </c:pt>
                <c:pt idx="8">
                  <c:v>#N/A</c:v>
                </c:pt>
                <c:pt idx="9">
                  <c:v>#N/A</c:v>
                </c:pt>
                <c:pt idx="10">
                  <c:v>31042</c:v>
                </c:pt>
                <c:pt idx="11">
                  <c:v>#N/A</c:v>
                </c:pt>
                <c:pt idx="12">
                  <c:v>#N/A</c:v>
                </c:pt>
                <c:pt idx="13">
                  <c:v>33815</c:v>
                </c:pt>
                <c:pt idx="14">
                  <c:v>#N/A</c:v>
                </c:pt>
              </c:numCache>
            </c:numRef>
          </c:val>
          <c:smooth val="0"/>
          <c:extLst>
            <c:ext xmlns:c16="http://schemas.microsoft.com/office/drawing/2014/chart" uri="{C3380CC4-5D6E-409C-BE32-E72D297353CC}">
              <c16:uniqueId val="{0000000B-D7B1-467A-A594-021032C6F3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3308</c:v>
                </c:pt>
                <c:pt idx="1">
                  <c:v>3604</c:v>
                </c:pt>
                <c:pt idx="2">
                  <c:v>1885</c:v>
                </c:pt>
              </c:numCache>
            </c:numRef>
          </c:val>
          <c:extLst>
            <c:ext xmlns:c16="http://schemas.microsoft.com/office/drawing/2014/chart" uri="{C3380CC4-5D6E-409C-BE32-E72D297353CC}">
              <c16:uniqueId val="{00000000-FE22-4EDF-B70C-29CEFEAD66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399</c:v>
                </c:pt>
                <c:pt idx="1">
                  <c:v>749</c:v>
                </c:pt>
                <c:pt idx="2">
                  <c:v>837</c:v>
                </c:pt>
              </c:numCache>
            </c:numRef>
          </c:val>
          <c:extLst>
            <c:ext xmlns:c16="http://schemas.microsoft.com/office/drawing/2014/chart" uri="{C3380CC4-5D6E-409C-BE32-E72D297353CC}">
              <c16:uniqueId val="{00000001-FE22-4EDF-B70C-29CEFEAD66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18623</c:v>
                </c:pt>
                <c:pt idx="1">
                  <c:v>19730</c:v>
                </c:pt>
                <c:pt idx="2">
                  <c:v>17265</c:v>
                </c:pt>
              </c:numCache>
            </c:numRef>
          </c:val>
          <c:extLst>
            <c:ext xmlns:c16="http://schemas.microsoft.com/office/drawing/2014/chart" uri="{C3380CC4-5D6E-409C-BE32-E72D297353CC}">
              <c16:uniqueId val="{00000002-FE22-4EDF-B70C-29CEFEAD66A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998227017997456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{E82501B1-686B-4012-8DD8-10F4AC23B0B5}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0DF-4044-A668-00526F1022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{A8EDDB0D-C54A-4558-AE2C-DA317E03F4B7}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DF-4044-A668-00526F1022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{10F788DA-8BA1-431D-82A7-F28B3C2D6EE8}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DF-4044-A668-00526F1022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{4141E443-0A44-4546-BFAB-F291B1250355}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DF-4044-A668-00526F1022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{262D4E32-0ACB-451C-BB15-FB33EEC1D753}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DF-4044-A668-00526F102212}"/>
                </c:ext>
              </c:extLst>
            </c:dLbl>
            <c:dLbl>
              <c:idx val="8"/>
              <c:layout>
                <c:manualLayout>
                  <c:x val="-3.8033274282470934E-2"/>
                  <c:y val="-3.900381198200693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{E959EA6A-0E91-43BB-9D7C-EAE480467AC4}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0DF-4044-A668-00526F102212}"/>
                </c:ext>
              </c:extLst>
            </c:dLbl>
            <c:dLbl>
              <c:idx val="16"/>
              <c:layout>
                <c:manualLayout>
                  <c:x val="-3.2015750650234161E-2"/>
                  <c:y val="-6.870128675262542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{2F49B43E-B87D-4E2B-8A80-C7688621D428}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0DF-4044-A668-00526F102212}"/>
                </c:ext>
              </c:extLst>
            </c:dLbl>
            <c:dLbl>
              <c:idx val="24"/>
              <c:layout>
                <c:manualLayout>
                  <c:x val="-3.2015750650234161E-2"/>
                  <c:y val="-8.651256042920400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{06FC9801-254D-4866-896B-C13CB224091D}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0DF-4044-A668-00526F1022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{F640695E-10C8-40DE-8D35-AE432AEE7054}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0DF-4044-A668-00526F1022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76.900000000000006</c:v>
                </c:pt>
                <c:pt idx="8">
                  <c:v>77.599999999999994</c:v>
                </c:pt>
                <c:pt idx="16">
                  <c:v>77.900000000000006</c:v>
                </c:pt>
                <c:pt idx="24">
                  <c:v>78.400000000000006</c:v>
                </c:pt>
                <c:pt idx="32">
                  <c:v>79.599999999999994</c:v>
                </c:pt>
              </c:numCache>
            </c:numRef>
          </c:xVal>
          <c:yVal>
            <c:numRef>
              <c:f>公会計指標分析・財政指標組合せ分析表!$BP$51:$DC$51</c:f>
              <c:numCache>
                <c:formatCode>#,##0.0;"▲ "#,##0.0</c:formatCode>
                <c:ptCount val="40"/>
                <c:pt idx="0">
                  <c:v>112.7</c:v>
                </c:pt>
                <c:pt idx="8">
                  <c:v>115.2</c:v>
                </c:pt>
                <c:pt idx="16">
                  <c:v>114.4</c:v>
                </c:pt>
                <c:pt idx="24">
                  <c:v>111.1</c:v>
                </c:pt>
                <c:pt idx="32">
                  <c:v>117.5</c:v>
                </c:pt>
              </c:numCache>
            </c:numRef>
          </c:yVal>
          <c:smooth val="0"/>
          <c:extLst>
            <c:ext xmlns:c16="http://schemas.microsoft.com/office/drawing/2014/chart" uri="{C3380CC4-5D6E-409C-BE32-E72D297353CC}">
              <c16:uniqueId val="{00000009-20DF-4044-A668-00526F1022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{C39B75E0-EFE5-4CFF-B56E-9D8AC153800E}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0DF-4044-A668-00526F1022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{34450BCC-F608-4E42-B8A1-078E5C949E30}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DF-4044-A668-00526F1022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{780223E2-74C2-48CA-90AC-989D762428CE}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DF-4044-A668-00526F1022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{352C9B69-7DE2-4447-BFEE-CAAE2B2D8215}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DF-4044-A668-00526F1022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{21284344-5B53-46F1-83BE-B51891731514}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DF-4044-A668-00526F10221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{7C9863A0-ED5E-4A43-8AA5-770B9924AF6C}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0DF-4044-A668-00526F10221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{7865A444-B070-4298-9ABB-4D9CD843C685}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0DF-4044-A668-00526F10221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{54226BBD-864F-4AC3-9C2F-F7BB1425E43F}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0DF-4044-A668-00526F1022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{4A929855-EED2-439E-9B36-230CA1935113}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0DF-4044-A668-00526F1022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20DF-4044-A668-00526F102212}"/>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5487971999375111E-2"/>
                  <c:y val="-7.3221273683871727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{72523598-6D6F-4571-AD88-EF86AC661D55}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0B-46FA-B82F-C83E06551C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{DC3B29E5-FC8E-4330-BE6B-AF0DBF5AAACA}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0B-46FA-B82F-C83E06551C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{368C4C60-2616-46DB-8F72-9B8DF7E8138F}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0B-46FA-B82F-C83E06551C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{66291ECE-D61B-4516-844A-3AD09133953B}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0B-46FA-B82F-C83E06551C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{1F50BE2B-BD13-4BFB-BDBD-46C69F38E9B6}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0B-46FA-B82F-C83E06551C84}"/>
                </c:ext>
              </c:extLst>
            </c:dLbl>
            <c:dLbl>
              <c:idx val="8"/>
              <c:layout>
                <c:manualLayout>
                  <c:x val="-2.7652713450776127E-2"/>
                  <c:y val="-5.161202049171625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{5E49DEE3-B48E-4231-840F-B53E17DDF3E4}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0B-46FA-B82F-C83E06551C8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{A62E90C2-19AA-4E9B-BB22-DDCEE6A35C4D}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0B-46FA-B82F-C83E06551C8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{05A36F94-7E13-439F-A622-B00261F721BD}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0B-46FA-B82F-C83E06551C8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{CEEDA3B3-9CEF-4862-993A-35209AE4F3D5}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0B-46FA-B82F-C83E06551C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11.7</c:v>
                </c:pt>
                <c:pt idx="16">
                  <c:v>12.6</c:v>
                </c:pt>
                <c:pt idx="24">
                  <c:v>13.5</c:v>
                </c:pt>
                <c:pt idx="32">
                  <c:v>14.3</c:v>
                </c:pt>
              </c:numCache>
            </c:numRef>
          </c:xVal>
          <c:yVal>
            <c:numRef>
              <c:f>公会計指標分析・財政指標組合せ分析表!$BP$73:$DC$73</c:f>
              <c:numCache>
                <c:formatCode>#,##0.0;"▲ "#,##0.0</c:formatCode>
                <c:ptCount val="40"/>
                <c:pt idx="0">
                  <c:v>112.7</c:v>
                </c:pt>
                <c:pt idx="8">
                  <c:v>115.2</c:v>
                </c:pt>
                <c:pt idx="16">
                  <c:v>114.4</c:v>
                </c:pt>
                <c:pt idx="24">
                  <c:v>111.1</c:v>
                </c:pt>
                <c:pt idx="32">
                  <c:v>117.5</c:v>
                </c:pt>
              </c:numCache>
            </c:numRef>
          </c:yVal>
          <c:smooth val="0"/>
          <c:extLst>
            <c:ext xmlns:c16="http://schemas.microsoft.com/office/drawing/2014/chart" uri="{C3380CC4-5D6E-409C-BE32-E72D297353CC}">
              <c16:uniqueId val="{00000009-C00B-46FA-B82F-C83E06551C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{56D04DB4-C4A6-4235-89E6-2F7036902E9C}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0B-46FA-B82F-C83E06551C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{1EA8739A-5F9A-4689-BD8B-EA05D300EEB6}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0B-46FA-B82F-C83E06551C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{1247EDD8-A860-49F3-8BF3-4B1C9BF34951}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0B-46FA-B82F-C83E06551C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{0D778D2B-5448-4ECA-B504-44197C93EE08}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0B-46FA-B82F-C83E06551C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{EFEEF262-DAAC-4234-956E-E2474A9EB3A3}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0B-46FA-B82F-C83E06551C8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{810E6E31-A8CF-4BAE-B9EC-E45355EA086F}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0B-46FA-B82F-C83E06551C84}"/>
                </c:ext>
              </c:extLst>
            </c:dLbl>
            <c:dLbl>
              <c:idx val="16"/>
              <c:layout>
                <c:manualLayout>
                  <c:x val="-2.7652713450776058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{3DEDEEF3-3676-43B2-810D-9A6B0F621E59}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0B-46FA-B82F-C83E06551C84}"/>
                </c:ext>
              </c:extLst>
            </c:dLbl>
            <c:dLbl>
              <c:idx val="24"/>
              <c:layout>
                <c:manualLayout>
                  <c:x val="-3.5487971999375242E-2"/>
                  <c:y val="-7.25720884960480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{562C7811-550D-4F9A-A646-62ED4978C78B}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0B-46FA-B82F-C83E06551C84}"/>
                </c:ext>
              </c:extLst>
            </c:dLbl>
            <c:dLbl>
              <c:idx val="32"/>
              <c:layout>
                <c:manualLayout>
                  <c:x val="-3.1570342725075584E-2"/>
                  <c:y val="-5.22612056795398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{F001183A-FA72-4C23-9446-1946489244C1}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0B-46FA-B82F-C83E06551C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C00B-46FA-B82F-C83E06551C84}"/>
            </c:ext>
          </c:extLst>
        </c:ser>
        <c:dLbls>
          <c:showLegendKey val="0"/>
          <c:showVal val="1"/>
          <c:showCatName val="0"/>
          <c:showSerName val="0"/>
          <c:showPercent val="0"/>
          <c:showBubbleSize val="0"/>
        </c:dLbls>
        <c:axId val="84219776"/>
        <c:axId val="84234240"/>
      </c:scatterChart>
      <c:valAx>
        <c:axId val="84219776"/>
        <c:scaling>
          <c:orientation val="maxMin"/>
          <c:max val="15"/>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の横ばいで推移し、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で、類似団体平均を大きく下回っている。これは、市の産業構造が中小企業や農林水産業を中心としており、歳入における市税の割合が低く、財政基盤が弱いことが要因である。今後とも、的確な課税客体の</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把握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と徴収率向上に努めるとともに、総合計画に基づく事業の重点化などにより歳出抑制に努め、財政計画に基づく適正な財政運営を行う。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26307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98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49184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119034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維持補修費や補助費等が減少したものの、人件費、扶助費、物件費、公債費の増により、歳出全体としては増加した。歳入においても、地方税や使用料等が減少したものの、普通交付税や地方特例交付金等の増により、全体としては増加したが、経常一般財源を充当した歳出総額が経常収支比率の比率算定の分母である経常一般財源総額（歳入）の増加幅より大きかったため、前年度より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ポイント悪化した。今後も、定員管理計画に基づく職員の定員適正化や公共施設等総合管理計画に基づく公共建築物保有量の削減を図るとともに、事務事業の点検、見直しを進め義務的経費の削減に努める。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129722</xdr:rowOff>
    </xdr:from>
    <xdr:to>
      <xdr:col>23</xdr:col>
      <xdr:colOff>133350</xdr:colOff>
      <xdr:row>67</xdr:row>
      <xdr:rowOff>146655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588172"/>
          <a:ext cx="0" cy="10456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118732</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60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146655</xdr:rowOff>
    </xdr:from>
    <xdr:to>
      <xdr:col>24</xdr:col>
      <xdr:colOff>12700</xdr:colOff>
      <xdr:row>67</xdr:row>
      <xdr:rowOff>146655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6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44649</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1033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129722</xdr:rowOff>
    </xdr:from>
    <xdr:to>
      <xdr:col>24</xdr:col>
      <xdr:colOff>12700</xdr:colOff>
      <xdr:row>61</xdr:row>
      <xdr:rowOff>129722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58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83759</xdr:rowOff>
    </xdr:from>
    <xdr:to>
      <xdr:col>23</xdr:col>
      <xdr:colOff>133350</xdr:colOff>
      <xdr:row>61</xdr:row>
      <xdr:rowOff>129722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5422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76701</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104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104624</xdr:rowOff>
    </xdr:from>
    <xdr:to>
      <xdr:col>23</xdr:col>
      <xdr:colOff>184150</xdr:colOff>
      <xdr:row>65</xdr:row>
      <xdr:rowOff>34774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107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105833</xdr:rowOff>
    </xdr:from>
    <xdr:to>
      <xdr:col>19</xdr:col>
      <xdr:colOff>133350</xdr:colOff>
      <xdr:row>61</xdr:row>
      <xdr:rowOff>83759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392833"/>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47172</xdr:rowOff>
    </xdr:from>
    <xdr:to>
      <xdr:col>19</xdr:col>
      <xdr:colOff>184150</xdr:colOff>
      <xdr:row>64</xdr:row>
      <xdr:rowOff>148772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101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133549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110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127000</xdr:rowOff>
    </xdr:from>
    <xdr:to>
      <xdr:col>15</xdr:col>
      <xdr:colOff>82550</xdr:colOff>
      <xdr:row>60</xdr:row>
      <xdr:rowOff>105833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071100"/>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149678</xdr:rowOff>
    </xdr:from>
    <xdr:to>
      <xdr:col>15</xdr:col>
      <xdr:colOff>133350</xdr:colOff>
      <xdr:row>64</xdr:row>
      <xdr:rowOff>79828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95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64605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103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127000</xdr:rowOff>
    </xdr:from>
    <xdr:to>
      <xdr:col>11</xdr:col>
      <xdr:colOff>31750</xdr:colOff>
      <xdr:row>62</xdr:row>
      <xdr:rowOff>38705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071100"/>
          <a:ext cx="889000" cy="59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158448</xdr:rowOff>
    </xdr:from>
    <xdr:to>
      <xdr:col>11</xdr:col>
      <xdr:colOff>82550</xdr:colOff>
      <xdr:row>61</xdr:row>
      <xdr:rowOff>88598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4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73375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3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18644</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78922</xdr:rowOff>
    </xdr:from>
    <xdr:to>
      <xdr:col>23</xdr:col>
      <xdr:colOff>184150</xdr:colOff>
      <xdr:row>62</xdr:row>
      <xdr:rowOff>9072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199</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45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32959</xdr:rowOff>
    </xdr:from>
    <xdr:to>
      <xdr:col>19</xdr:col>
      <xdr:colOff>184150</xdr:colOff>
      <xdr:row>61</xdr:row>
      <xdr:rowOff>134559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4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144736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26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55033</xdr:rowOff>
    </xdr:from>
    <xdr:to>
      <xdr:col>15</xdr:col>
      <xdr:colOff>133350</xdr:colOff>
      <xdr:row>60</xdr:row>
      <xdr:rowOff>156633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166810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76200</xdr:rowOff>
    </xdr:from>
    <xdr:to>
      <xdr:col>11</xdr:col>
      <xdr:colOff>82550</xdr:colOff>
      <xdr:row>59</xdr:row>
      <xdr:rowOff>6350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16527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159355</xdr:rowOff>
    </xdr:from>
    <xdr:to>
      <xdr:col>7</xdr:col>
      <xdr:colOff>31750</xdr:colOff>
      <xdr:row>62</xdr:row>
      <xdr:rowOff>89505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6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99682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38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[222,533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給与改定に伴う基本給の増、勤勉手当の支給率の引き上げ等に伴うその他の手当等の増及び退職年齢者の発生による退職金の増</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により人件費が増加となった。また、有線テレビジョン運営費等が減少したものの、学校給食費の公会計化に伴う学校給食食材購入費の増加や、</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2024</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プレミアム付商品券発行</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費の増加に伴い、物件費全体としては増加した。</a:t>
          </a:r>
          <a:endParaRPr lang="ja-JP" altLang="ja-JP" sz="1150">
            <a:effectLst/>
            <a:latin typeface="ＭＳ Ｐゴシック" panose="020B0600070205080204" pitchFamily="50" charset="-128"/>
            <a:ea typeface="ＭＳ Ｐゴシック" panose="020B0600070205080204" pitchFamily="50" charset="-128"/>
          </a:endParaRPr>
        </a:p>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類似団体と比較し職員数や公共施設数が多いため、類似団体平均を大きく上回っている。今後は、事務事業の見直しなどによる物件費の削減及び公共施設等総合管理計画に基づく公共建築物保有量の削減による維持管理経費の削減に努める。</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115616</xdr:rowOff>
    </xdr:from>
    <xdr:to>
      <xdr:col>23</xdr:col>
      <xdr:colOff>133350</xdr:colOff>
      <xdr:row>88</xdr:row>
      <xdr:rowOff>87579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5031766"/>
          <a:ext cx="838200" cy="14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77488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307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155356</xdr:rowOff>
    </xdr:from>
    <xdr:to>
      <xdr:col>19</xdr:col>
      <xdr:colOff>133350</xdr:colOff>
      <xdr:row>87</xdr:row>
      <xdr:rowOff>115616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900056"/>
          <a:ext cx="889000" cy="1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62692</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12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137077</xdr:rowOff>
    </xdr:from>
    <xdr:to>
      <xdr:col>15</xdr:col>
      <xdr:colOff>82550</xdr:colOff>
      <xdr:row>86</xdr:row>
      <xdr:rowOff>155356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710327"/>
          <a:ext cx="889000" cy="18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40719</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9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21951</xdr:rowOff>
    </xdr:from>
    <xdr:to>
      <xdr:col>11</xdr:col>
      <xdr:colOff>31750</xdr:colOff>
      <xdr:row>85</xdr:row>
      <xdr:rowOff>137077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595201"/>
          <a:ext cx="889000" cy="11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02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86003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0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36779</xdr:rowOff>
    </xdr:from>
    <xdr:to>
      <xdr:col>23</xdr:col>
      <xdr:colOff>184150</xdr:colOff>
      <xdr:row>88</xdr:row>
      <xdr:rowOff>138379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512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104106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5020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64816</xdr:rowOff>
    </xdr:from>
    <xdr:to>
      <xdr:col>19</xdr:col>
      <xdr:colOff>184150</xdr:colOff>
      <xdr:row>87</xdr:row>
      <xdr:rowOff>166416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98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151193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5067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104556</xdr:rowOff>
    </xdr:from>
    <xdr:to>
      <xdr:col>15</xdr:col>
      <xdr:colOff>133350</xdr:colOff>
      <xdr:row>87</xdr:row>
      <xdr:rowOff>34706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8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19483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9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86277</xdr:rowOff>
    </xdr:from>
    <xdr:to>
      <xdr:col>11</xdr:col>
      <xdr:colOff>82550</xdr:colOff>
      <xdr:row>86</xdr:row>
      <xdr:rowOff>16427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65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1204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745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142601</xdr:rowOff>
    </xdr:from>
    <xdr:to>
      <xdr:col>7</xdr:col>
      <xdr:colOff>31750</xdr:colOff>
      <xdr:row>85</xdr:row>
      <xdr:rowOff>72751</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54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57528</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63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年度からほぼ横ばいであり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、依然として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は下回っているものの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僅かに平均を上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今後も、給与については、国や他の地方公共団体及び地域の民間企業の給与水準を考慮しながら適正化に努める。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83</xdr:row>
      <xdr:rowOff>133350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3292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64606</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83</xdr:row>
      <xdr:rowOff>133350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3292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65314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3637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65314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54627</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大型合併により類似団体と比較し職員数が多く、また、市の面積が広いことにより支所を配置せざるを得ず、</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年度の職員数は類似団体平均を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人上回る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年度と比較すると、類似団体が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人の増加に対し、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人増加し、人口減の影響もあり人口千人当たり職員数も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今後も、唐津市定員管理計画に基づき、適正な定員管理に努める。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124248</xdr:rowOff>
    </xdr:from>
    <xdr:to>
      <xdr:col>81</xdr:col>
      <xdr:colOff>44450</xdr:colOff>
      <xdr:row>67</xdr:row>
      <xdr:rowOff>128270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611398"/>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167022</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625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80010</xdr:rowOff>
    </xdr:from>
    <xdr:to>
      <xdr:col>77</xdr:col>
      <xdr:colOff>44450</xdr:colOff>
      <xdr:row>67</xdr:row>
      <xdr:rowOff>124248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567160"/>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50606</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162983</xdr:rowOff>
    </xdr:from>
    <xdr:to>
      <xdr:col>72</xdr:col>
      <xdr:colOff>203200</xdr:colOff>
      <xdr:row>67</xdr:row>
      <xdr:rowOff>80010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4786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22454</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118745</xdr:rowOff>
    </xdr:from>
    <xdr:to>
      <xdr:col>68</xdr:col>
      <xdr:colOff>152400</xdr:colOff>
      <xdr:row>66</xdr:row>
      <xdr:rowOff>162983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434445"/>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153687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77470</xdr:rowOff>
    </xdr:from>
    <xdr:to>
      <xdr:col>81</xdr:col>
      <xdr:colOff>95250</xdr:colOff>
      <xdr:row>68</xdr:row>
      <xdr:rowOff>7620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56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144797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46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73448</xdr:rowOff>
    </xdr:from>
    <xdr:to>
      <xdr:col>77</xdr:col>
      <xdr:colOff>95250</xdr:colOff>
      <xdr:row>68</xdr:row>
      <xdr:rowOff>3598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56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159825</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646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29210</xdr:rowOff>
    </xdr:from>
    <xdr:to>
      <xdr:col>73</xdr:col>
      <xdr:colOff>44450</xdr:colOff>
      <xdr:row>67</xdr:row>
      <xdr:rowOff>130810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51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115587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60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112183</xdr:rowOff>
    </xdr:from>
    <xdr:to>
      <xdr:col>68</xdr:col>
      <xdr:colOff>203200</xdr:colOff>
      <xdr:row>67</xdr:row>
      <xdr:rowOff>42333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27110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67945</xdr:rowOff>
    </xdr:from>
    <xdr:to>
      <xdr:col>64</xdr:col>
      <xdr:colOff>152400</xdr:colOff>
      <xdr:row>66</xdr:row>
      <xdr:rowOff>169545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154322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47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年度は、分子に参入する（新）緊急防災・減災事業債、</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公共施設等適正化管理推進事業債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等の元利償還金が増加し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、分母に算入する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臨時財政対策債発行可能額が減少したことで、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自体は増加したもの分子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の増加幅がより大きかったため、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ポイント悪化した。また、類似団体との比較では、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ポイント上回っており、依然として高い比率である。今後も、唐津市財政計画の数値を目標に公債費の抑制に努めるとともに、公営企業の経営健全化による繰出金の削減を図るなど健全な財政運営に努める。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20320</xdr:rowOff>
    </xdr:from>
    <xdr:to>
      <xdr:col>81</xdr:col>
      <xdr:colOff>44450</xdr:colOff>
      <xdr:row>44</xdr:row>
      <xdr:rowOff>97536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564120"/>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17797</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104902</xdr:rowOff>
    </xdr:from>
    <xdr:to>
      <xdr:col>77</xdr:col>
      <xdr:colOff>44450</xdr:colOff>
      <xdr:row>44</xdr:row>
      <xdr:rowOff>20320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4772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103395</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78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18034</xdr:rowOff>
    </xdr:from>
    <xdr:to>
      <xdr:col>72</xdr:col>
      <xdr:colOff>203200</xdr:colOff>
      <xdr:row>43</xdr:row>
      <xdr:rowOff>104902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3903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84091</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18034</xdr:rowOff>
    </xdr:from>
    <xdr:to>
      <xdr:col>68</xdr:col>
      <xdr:colOff>152400</xdr:colOff>
      <xdr:row>43</xdr:row>
      <xdr:rowOff>37338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73903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159021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46736</xdr:rowOff>
    </xdr:from>
    <xdr:to>
      <xdr:col>81</xdr:col>
      <xdr:colOff>95250</xdr:colOff>
      <xdr:row>44</xdr:row>
      <xdr:rowOff>148336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114063</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4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140970</xdr:rowOff>
    </xdr:from>
    <xdr:to>
      <xdr:col>77</xdr:col>
      <xdr:colOff>95250</xdr:colOff>
      <xdr:row>44</xdr:row>
      <xdr:rowOff>71120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55897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54102</xdr:rowOff>
    </xdr:from>
    <xdr:to>
      <xdr:col>73</xdr:col>
      <xdr:colOff>44450</xdr:colOff>
      <xdr:row>43</xdr:row>
      <xdr:rowOff>155702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140479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138684</xdr:rowOff>
    </xdr:from>
    <xdr:to>
      <xdr:col>68</xdr:col>
      <xdr:colOff>203200</xdr:colOff>
      <xdr:row>43</xdr:row>
      <xdr:rowOff>68834</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53611</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157988</xdr:rowOff>
    </xdr:from>
    <xdr:to>
      <xdr:col>64</xdr:col>
      <xdr:colOff>152400</xdr:colOff>
      <xdr:row>43</xdr:row>
      <xdr:rowOff>88138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72915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年度は、地方債現在高の減などにより将来負担額が減少したものの、充当可能基金の減に伴い充当可能財源等が減少したため、比率は悪化した。しかしながら、類似団体平均と比較すると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ポイント上回っており、高い水準となっている。今後も、有利な起債の活用を基本とし純地方債残高の逓減を図るとともに、公営企業の経営健全化による繰出金の削減を図り財政の健全化に努める。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94437</xdr:rowOff>
    </xdr:from>
    <xdr:to>
      <xdr:col>81</xdr:col>
      <xdr:colOff>44450</xdr:colOff>
      <xdr:row>20</xdr:row>
      <xdr:rowOff>156210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3523437"/>
          <a:ext cx="8382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30751</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602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94437</xdr:rowOff>
    </xdr:from>
    <xdr:to>
      <xdr:col>77</xdr:col>
      <xdr:colOff>44450</xdr:colOff>
      <xdr:row>20</xdr:row>
      <xdr:rowOff>126289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3523437"/>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126289</xdr:rowOff>
    </xdr:from>
    <xdr:to>
      <xdr:col>72</xdr:col>
      <xdr:colOff>203200</xdr:colOff>
      <xdr:row>20</xdr:row>
      <xdr:rowOff>134010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3555289"/>
          <a:ext cx="8890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32563</xdr:rowOff>
    </xdr:from>
    <xdr:to>
      <xdr:col>73</xdr:col>
      <xdr:colOff>44450</xdr:colOff>
      <xdr:row>16</xdr:row>
      <xdr:rowOff>134163</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109881</xdr:rowOff>
    </xdr:from>
    <xdr:to>
      <xdr:col>68</xdr:col>
      <xdr:colOff>152400</xdr:colOff>
      <xdr:row>20</xdr:row>
      <xdr:rowOff>134010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3512800" y="3538881"/>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94336</xdr:rowOff>
    </xdr:from>
    <xdr:to>
      <xdr:col>68</xdr:col>
      <xdr:colOff>203200</xdr:colOff>
      <xdr:row>17</xdr:row>
      <xdr:rowOff>24486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105410</xdr:rowOff>
    </xdr:from>
    <xdr:to>
      <xdr:col>81</xdr:col>
      <xdr:colOff>95250</xdr:colOff>
      <xdr:row>21</xdr:row>
      <xdr:rowOff>35560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5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77487</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50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43637</xdr:rowOff>
    </xdr:from>
    <xdr:to>
      <xdr:col>77</xdr:col>
      <xdr:colOff>95250</xdr:colOff>
      <xdr:row>20</xdr:row>
      <xdr:rowOff>145237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4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130014</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559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75489</xdr:rowOff>
    </xdr:from>
    <xdr:to>
      <xdr:col>73</xdr:col>
      <xdr:colOff>44450</xdr:colOff>
      <xdr:row>21</xdr:row>
      <xdr:rowOff>5639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50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161866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59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83210</xdr:rowOff>
    </xdr:from>
    <xdr:to>
      <xdr:col>68</xdr:col>
      <xdr:colOff>203200</xdr:colOff>
      <xdr:row>21</xdr:row>
      <xdr:rowOff>13360</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5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169587</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59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59081</xdr:rowOff>
    </xdr:from>
    <xdr:to>
      <xdr:col>64</xdr:col>
      <xdr:colOff>152400</xdr:colOff>
      <xdr:row>20</xdr:row>
      <xdr:rowOff>160681</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48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145458</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57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年度の人件費に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経常収支比率は、類似団体平均より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消防や清掃など一部事務組合によらず、自前で行っている業務が多いため人口千人当たりの職員数が類似団体と比較して多くなっている。大型合併後、唐津市定員適正化計画を策定し、職員数を削減してきたが、今後は行政サービスの低下や市政の運営に支障をきたさないことを念頭に、公務員制度の見直しなどにも対応し、適正な規模を確保しつつ、組織機構の見直しや業務改革などを進めるなかで人件費の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146050</xdr:rowOff>
    </xdr:from>
    <xdr:to>
      <xdr:col>24</xdr:col>
      <xdr:colOff>25400</xdr:colOff>
      <xdr:row>39</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611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0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146050</xdr:rowOff>
    </xdr:from>
    <xdr:to>
      <xdr:col>19</xdr:col>
      <xdr:colOff>187325</xdr:colOff>
      <xdr:row>39</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611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39</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8970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40</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970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114300</xdr:rowOff>
    </xdr:from>
    <xdr:to>
      <xdr:col>24</xdr:col>
      <xdr:colOff>76200</xdr:colOff>
      <xdr:row>40</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22877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95250</xdr:rowOff>
    </xdr:from>
    <xdr:to>
      <xdr:col>20</xdr:col>
      <xdr:colOff>38100</xdr:colOff>
      <xdr:row>39</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9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114300</xdr:rowOff>
    </xdr:from>
    <xdr:to>
      <xdr:col>15</xdr:col>
      <xdr:colOff>149225</xdr:colOff>
      <xdr:row>40</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8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152400</xdr:rowOff>
    </xdr:from>
    <xdr:to>
      <xdr:col>6</xdr:col>
      <xdr:colOff>171450</xdr:colOff>
      <xdr:row>40</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2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年度の物件費に係る経常収支比率は、学校給食食材購入費等が増加したものの、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年度と同率の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％となった。また、類似団体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との比較においては、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今後、老朽施設の維持管理経費は増加する見込みであるため、財政計画や公共施設等総合管理計画に基づき、徹底した事業選択やスクラップアンドビルドを実施し、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29029</xdr:rowOff>
    </xdr:from>
    <xdr:to>
      <xdr:col>82</xdr:col>
      <xdr:colOff>107950</xdr:colOff>
      <xdr:row>22</xdr:row>
      <xdr:rowOff>110672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429329"/>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82749</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85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110672</xdr:rowOff>
    </xdr:from>
    <xdr:to>
      <xdr:col>82</xdr:col>
      <xdr:colOff>196850</xdr:colOff>
      <xdr:row>22</xdr:row>
      <xdr:rowOff>110672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882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115406</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7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29029</xdr:rowOff>
    </xdr:from>
    <xdr:to>
      <xdr:col>82</xdr:col>
      <xdr:colOff>196850</xdr:colOff>
      <xdr:row>14</xdr:row>
      <xdr:rowOff>29029</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42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102507</xdr:rowOff>
    </xdr:from>
    <xdr:to>
      <xdr:col>82</xdr:col>
      <xdr:colOff>107950</xdr:colOff>
      <xdr:row>15</xdr:row>
      <xdr:rowOff>102507</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74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40113</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9547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68036</xdr:rowOff>
    </xdr:from>
    <xdr:to>
      <xdr:col>82</xdr:col>
      <xdr:colOff>158750</xdr:colOff>
      <xdr:row>17</xdr:row>
      <xdr:rowOff>169636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8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110671</xdr:rowOff>
    </xdr:from>
    <xdr:to>
      <xdr:col>78</xdr:col>
      <xdr:colOff>69850</xdr:colOff>
      <xdr:row>15</xdr:row>
      <xdr:rowOff>102507</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10971"/>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157843</xdr:rowOff>
    </xdr:from>
    <xdr:to>
      <xdr:col>78</xdr:col>
      <xdr:colOff>120650</xdr:colOff>
      <xdr:row>17</xdr:row>
      <xdr:rowOff>87993</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72770</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87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135164</xdr:rowOff>
    </xdr:from>
    <xdr:to>
      <xdr:col>73</xdr:col>
      <xdr:colOff>180975</xdr:colOff>
      <xdr:row>14</xdr:row>
      <xdr:rowOff>110671</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640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135164</xdr:rowOff>
    </xdr:from>
    <xdr:to>
      <xdr:col>69</xdr:col>
      <xdr:colOff>92075</xdr:colOff>
      <xdr:row>14</xdr:row>
      <xdr:rowOff>45357</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6401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117021</xdr:rowOff>
    </xdr:from>
    <xdr:to>
      <xdr:col>69</xdr:col>
      <xdr:colOff>142875</xdr:colOff>
      <xdr:row>16</xdr:row>
      <xdr:rowOff>47171</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8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31948</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7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51707</xdr:rowOff>
    </xdr:from>
    <xdr:to>
      <xdr:col>82</xdr:col>
      <xdr:colOff>158750</xdr:colOff>
      <xdr:row>15</xdr:row>
      <xdr:rowOff>153307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2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68234</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6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51707</xdr:rowOff>
    </xdr:from>
    <xdr:to>
      <xdr:col>78</xdr:col>
      <xdr:colOff>120650</xdr:colOff>
      <xdr:row>15</xdr:row>
      <xdr:rowOff>153307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62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163484</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92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59871</xdr:rowOff>
    </xdr:from>
    <xdr:to>
      <xdr:col>74</xdr:col>
      <xdr:colOff>31750</xdr:colOff>
      <xdr:row>14</xdr:row>
      <xdr:rowOff>161471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198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84364</xdr:rowOff>
    </xdr:from>
    <xdr:to>
      <xdr:col>69</xdr:col>
      <xdr:colOff>142875</xdr:colOff>
      <xdr:row>14</xdr:row>
      <xdr:rowOff>14514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24691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166007</xdr:rowOff>
    </xdr:from>
    <xdr:to>
      <xdr:col>65</xdr:col>
      <xdr:colOff>53975</xdr:colOff>
      <xdr:row>14</xdr:row>
      <xdr:rowOff>96157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106334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年度の扶助費に係る経常収支比率は、障害福祉サービス費等が増加したが、各種給付金給付事業費などの減少により、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ポイント下がり、類似団体平均と比較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回った。今後も、子育て分野、高齢者福祉、障がい者福祉等各分野で増加が見込まれることから、適正な執行などにより、経費削減に努める。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xdr:rowOff>
    </xdr:from>
    <xdr:to>
      <xdr:col>24</xdr:col>
      <xdr:colOff>25400</xdr:colOff>
      <xdr:row>57</xdr:row>
      <xdr:rowOff>50800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853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57</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520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107950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652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107950</xdr:rowOff>
    </xdr:from>
    <xdr:to>
      <xdr:col>11</xdr:col>
      <xdr:colOff>9525</xdr:colOff>
      <xdr:row>56</xdr:row>
      <xdr:rowOff>165100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09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149877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57150</xdr:rowOff>
    </xdr:from>
    <xdr:to>
      <xdr:col>11</xdr:col>
      <xdr:colOff>60325</xdr:colOff>
      <xdr:row>56</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下がり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同率である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内訳は、後期高齢者医療や介護保険などの特別会計への繰出金が多いが、高齢化の進展に伴い医療費や給付費がますます増加していく見込である。今後は保険料や使用料などの適正化による経営の健全化を図るとともに、経費削減などを行い、繰出金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59</xdr:row>
      <xdr:rowOff>4535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711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59</xdr:row>
      <xdr:rowOff>4535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0057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7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29028</xdr:rowOff>
    </xdr:from>
    <xdr:to>
      <xdr:col>73</xdr:col>
      <xdr:colOff>180975</xdr:colOff>
      <xdr:row>58</xdr:row>
      <xdr:rowOff>61685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29028</xdr:rowOff>
    </xdr:from>
    <xdr:to>
      <xdr:col>69</xdr:col>
      <xdr:colOff>92075</xdr:colOff>
      <xdr:row>58</xdr:row>
      <xdr:rowOff>110672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731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125185</xdr:rowOff>
    </xdr:from>
    <xdr:to>
      <xdr:col>78</xdr:col>
      <xdr:colOff>120650</xdr:colOff>
      <xdr:row>59</xdr:row>
      <xdr:rowOff>55335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40112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5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149678</xdr:rowOff>
    </xdr:from>
    <xdr:to>
      <xdr:col>69</xdr:col>
      <xdr:colOff>142875</xdr:colOff>
      <xdr:row>58</xdr:row>
      <xdr:rowOff>79828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59872</xdr:rowOff>
    </xdr:from>
    <xdr:to>
      <xdr:col>65</xdr:col>
      <xdr:colOff>53975</xdr:colOff>
      <xdr:row>58</xdr:row>
      <xdr:rowOff>161472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146249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年度の補助費等に係る経常収支比率は、生活保護事業国庫負担金等返還金などの減少により、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ポイント下がり、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％となった。また、類似団体平均と比較すると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その理由としては、合併市町村で構成していた一部事務組合の事務を合併後直営で行っており、負担金が著しく低いためである。今後は、各種団体などに対する補助金について、過剰、不適当なものがないか全庁的に同一基準で見直しができる方針に基づき、経費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81280</xdr:rowOff>
    </xdr:from>
    <xdr:to>
      <xdr:col>82</xdr:col>
      <xdr:colOff>107950</xdr:colOff>
      <xdr:row>34</xdr:row>
      <xdr:rowOff>88900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5671800" y="5910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40657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55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88900</xdr:rowOff>
    </xdr:from>
    <xdr:to>
      <xdr:col>78</xdr:col>
      <xdr:colOff>69850</xdr:colOff>
      <xdr:row>34</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4782800" y="5918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170197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68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104140</xdr:rowOff>
    </xdr:from>
    <xdr:to>
      <xdr:col>73</xdr:col>
      <xdr:colOff>180975</xdr:colOff>
      <xdr:row>35</xdr:row>
      <xdr:rowOff>39370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893800" y="59334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39370</xdr:rowOff>
    </xdr:from>
    <xdr:to>
      <xdr:col>69</xdr:col>
      <xdr:colOff>92075</xdr:colOff>
      <xdr:row>35</xdr:row>
      <xdr:rowOff>107950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040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30480</xdr:rowOff>
    </xdr:from>
    <xdr:to>
      <xdr:col>82</xdr:col>
      <xdr:colOff>158750</xdr:colOff>
      <xdr:row>34</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110507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38100</xdr:rowOff>
    </xdr:from>
    <xdr:to>
      <xdr:col>78</xdr:col>
      <xdr:colOff>120650</xdr:colOff>
      <xdr:row>34</xdr:row>
      <xdr:rowOff>139700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149877</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563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160020</xdr:rowOff>
    </xdr:from>
    <xdr:to>
      <xdr:col>69</xdr:col>
      <xdr:colOff>142875</xdr:colOff>
      <xdr:row>35</xdr:row>
      <xdr:rowOff>90170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100347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と同率の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％となった。類似団体平均と比較すると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地方債の現在高も高い水準で推移している。現在活用している地方債は、旧合併特例債など交付税算入額が大きいものが中心であり、実負担は軽減されているが、合併特例期間終了後の代替財源が今後の課題である。今後も、唐津市財政計画の数値を目標に公債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69850</xdr:rowOff>
    </xdr:from>
    <xdr:to>
      <xdr:col>24</xdr:col>
      <xdr:colOff>25400</xdr:colOff>
      <xdr:row>81</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3957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60070</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26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69850</xdr:rowOff>
    </xdr:from>
    <xdr:to>
      <xdr:col>19</xdr:col>
      <xdr:colOff>187325</xdr:colOff>
      <xdr:row>81</xdr:row>
      <xdr:rowOff>80736</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9573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60070</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6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88900</xdr:rowOff>
    </xdr:from>
    <xdr:to>
      <xdr:col>15</xdr:col>
      <xdr:colOff>98425</xdr:colOff>
      <xdr:row>81</xdr:row>
      <xdr:rowOff>80736</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8049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125384</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2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88900</xdr:rowOff>
    </xdr:from>
    <xdr:to>
      <xdr:col>11</xdr:col>
      <xdr:colOff>9525</xdr:colOff>
      <xdr:row>81</xdr:row>
      <xdr:rowOff>15421</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8049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100891</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152598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0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19050</xdr:rowOff>
    </xdr:from>
    <xdr:to>
      <xdr:col>24</xdr:col>
      <xdr:colOff>76200</xdr:colOff>
      <xdr:row>81</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162577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19050</xdr:rowOff>
    </xdr:from>
    <xdr:to>
      <xdr:col>20</xdr:col>
      <xdr:colOff>38100</xdr:colOff>
      <xdr:row>81</xdr:row>
      <xdr:rowOff>120650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105427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99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29936</xdr:rowOff>
    </xdr:from>
    <xdr:to>
      <xdr:col>15</xdr:col>
      <xdr:colOff>149225</xdr:colOff>
      <xdr:row>81</xdr:row>
      <xdr:rowOff>131536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91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116313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400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38100</xdr:rowOff>
    </xdr:from>
    <xdr:to>
      <xdr:col>11</xdr:col>
      <xdr:colOff>60325</xdr:colOff>
      <xdr:row>80</xdr:row>
      <xdr:rowOff>139700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124477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136071</xdr:rowOff>
    </xdr:from>
    <xdr:to>
      <xdr:col>6</xdr:col>
      <xdr:colOff>171450</xdr:colOff>
      <xdr:row>81</xdr:row>
      <xdr:rowOff>66221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85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50998</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93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この要因については、各項目に記載したとおりであるが、扶助費や物件費の増加が主な要因である。また、類似団体と比較して数値が低いということは、言い換えれば公債費の占める割合が高いということであり、今後は、事業の選択と集中により公債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42418</xdr:rowOff>
    </xdr:from>
    <xdr:to>
      <xdr:col>82</xdr:col>
      <xdr:colOff>107950</xdr:colOff>
      <xdr:row>79</xdr:row>
      <xdr:rowOff>156718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901168"/>
          <a:ext cx="0" cy="800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128795</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64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42418</xdr:rowOff>
    </xdr:from>
    <xdr:to>
      <xdr:col>82</xdr:col>
      <xdr:colOff>196850</xdr:colOff>
      <xdr:row>75</xdr:row>
      <xdr:rowOff>42418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901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24130</xdr:rowOff>
    </xdr:from>
    <xdr:to>
      <xdr:col>82</xdr:col>
      <xdr:colOff>107950</xdr:colOff>
      <xdr:row>75</xdr:row>
      <xdr:rowOff>42418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28828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41419</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131572</xdr:rowOff>
    </xdr:from>
    <xdr:to>
      <xdr:col>78</xdr:col>
      <xdr:colOff>69850</xdr:colOff>
      <xdr:row>75</xdr:row>
      <xdr:rowOff>24130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28188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74</xdr:row>
      <xdr:rowOff>131572</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7594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131063</xdr:rowOff>
    </xdr:from>
    <xdr:to>
      <xdr:col>74</xdr:col>
      <xdr:colOff>31750</xdr:colOff>
      <xdr:row>77</xdr:row>
      <xdr:rowOff>61213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72136</xdr:rowOff>
    </xdr:from>
    <xdr:to>
      <xdr:col>69</xdr:col>
      <xdr:colOff>92075</xdr:colOff>
      <xdr:row>75</xdr:row>
      <xdr:rowOff>97282</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7594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12192</xdr:rowOff>
    </xdr:from>
    <xdr:to>
      <xdr:col>69</xdr:col>
      <xdr:colOff>142875</xdr:colOff>
      <xdr:row>76</xdr:row>
      <xdr:rowOff>113792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98569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163068</xdr:rowOff>
    </xdr:from>
    <xdr:to>
      <xdr:col>82</xdr:col>
      <xdr:colOff>158750</xdr:colOff>
      <xdr:row>75</xdr:row>
      <xdr:rowOff>93218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71645</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758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144780</xdr:rowOff>
    </xdr:from>
    <xdr:to>
      <xdr:col>78</xdr:col>
      <xdr:colOff>120650</xdr:colOff>
      <xdr:row>75</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85107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80772</xdr:rowOff>
    </xdr:from>
    <xdr:to>
      <xdr:col>74</xdr:col>
      <xdr:colOff>31750</xdr:colOff>
      <xdr:row>75</xdr:row>
      <xdr:rowOff>10922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21099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53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21336</xdr:rowOff>
    </xdr:from>
    <xdr:to>
      <xdr:col>69</xdr:col>
      <xdr:colOff>142875</xdr:colOff>
      <xdr:row>74</xdr:row>
      <xdr:rowOff>122936</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133113</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46482</xdr:rowOff>
    </xdr:from>
    <xdr:to>
      <xdr:col>65</xdr:col>
      <xdr:colOff>53975</xdr:colOff>
      <xdr:row>75</xdr:row>
      <xdr:rowOff>148081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158259</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137858</xdr:rowOff>
    </xdr:from>
    <xdr:to>
      <xdr:col>29</xdr:col>
      <xdr:colOff>127000</xdr:colOff>
      <xdr:row>16</xdr:row>
      <xdr:rowOff>23139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85783"/>
          <a:ext cx="647700" cy="228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71213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90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23139</xdr:rowOff>
    </xdr:from>
    <xdr:to>
      <xdr:col>26</xdr:col>
      <xdr:colOff>50800</xdr:colOff>
      <xdr:row>16</xdr:row>
      <xdr:rowOff>112903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13964"/>
          <a:ext cx="698500" cy="89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43591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05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112903</xdr:rowOff>
    </xdr:from>
    <xdr:to>
      <xdr:col>22</xdr:col>
      <xdr:colOff>114300</xdr:colOff>
      <xdr:row>17</xdr:row>
      <xdr:rowOff>44742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03728"/>
          <a:ext cx="698500" cy="103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145965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0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44742</xdr:rowOff>
    </xdr:from>
    <xdr:to>
      <xdr:col>18</xdr:col>
      <xdr:colOff>177800</xdr:colOff>
      <xdr:row>17</xdr:row>
      <xdr:rowOff>99720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07017"/>
          <a:ext cx="698500" cy="54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15397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47363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87058</xdr:rowOff>
    </xdr:from>
    <xdr:to>
      <xdr:col>29</xdr:col>
      <xdr:colOff>177800</xdr:colOff>
      <xdr:row>15</xdr:row>
      <xdr:rowOff>17208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3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103585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8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143789</xdr:rowOff>
    </xdr:from>
    <xdr:to>
      <xdr:col>26</xdr:col>
      <xdr:colOff>101600</xdr:colOff>
      <xdr:row>16</xdr:row>
      <xdr:rowOff>73939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63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84116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32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62103</xdr:rowOff>
    </xdr:from>
    <xdr:to>
      <xdr:col>22</xdr:col>
      <xdr:colOff>165100</xdr:colOff>
      <xdr:row>16</xdr:row>
      <xdr:rowOff>163703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52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2430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2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165392</xdr:rowOff>
    </xdr:from>
    <xdr:to>
      <xdr:col>19</xdr:col>
      <xdr:colOff>38100</xdr:colOff>
      <xdr:row>17</xdr:row>
      <xdr:rowOff>95542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56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105719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2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48920</xdr:rowOff>
    </xdr:from>
    <xdr:to>
      <xdr:col>15</xdr:col>
      <xdr:colOff>101600</xdr:colOff>
      <xdr:row>17</xdr:row>
      <xdr:rowOff>150520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11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160697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173798</xdr:rowOff>
    </xdr:from>
    <xdr:to>
      <xdr:col>29</xdr:col>
      <xdr:colOff>127000</xdr:colOff>
      <xdr:row>33</xdr:row>
      <xdr:rowOff>212170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098348"/>
          <a:ext cx="647700" cy="38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272534</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39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212170</xdr:rowOff>
    </xdr:from>
    <xdr:to>
      <xdr:col>26</xdr:col>
      <xdr:colOff>50800</xdr:colOff>
      <xdr:row>33</xdr:row>
      <xdr:rowOff>272781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136720"/>
          <a:ext cx="698500" cy="60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46448</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56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272781</xdr:rowOff>
    </xdr:from>
    <xdr:to>
      <xdr:col>22</xdr:col>
      <xdr:colOff>114300</xdr:colOff>
      <xdr:row>34</xdr:row>
      <xdr:rowOff>78308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197331"/>
          <a:ext cx="698500" cy="148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329488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6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78308</xdr:rowOff>
    </xdr:from>
    <xdr:to>
      <xdr:col>18</xdr:col>
      <xdr:colOff>177800</xdr:colOff>
      <xdr:row>34</xdr:row>
      <xdr:rowOff>127621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345758"/>
          <a:ext cx="698500" cy="49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107549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717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208819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1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122998</xdr:rowOff>
    </xdr:from>
    <xdr:to>
      <xdr:col>29</xdr:col>
      <xdr:colOff>177800</xdr:colOff>
      <xdr:row>33</xdr:row>
      <xdr:rowOff>224598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047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40708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596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161370</xdr:rowOff>
    </xdr:from>
    <xdr:to>
      <xdr:col>26</xdr:col>
      <xdr:colOff>101600</xdr:colOff>
      <xdr:row>33</xdr:row>
      <xdr:rowOff>262970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085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101697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85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221981</xdr:rowOff>
    </xdr:from>
    <xdr:to>
      <xdr:col>22</xdr:col>
      <xdr:colOff>165100</xdr:colOff>
      <xdr:row>33</xdr:row>
      <xdr:rowOff>323581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146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162308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915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27508</xdr:rowOff>
    </xdr:from>
    <xdr:to>
      <xdr:col>19</xdr:col>
      <xdr:colOff>38100</xdr:colOff>
      <xdr:row>34</xdr:row>
      <xdr:rowOff>129108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294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139285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06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76821</xdr:rowOff>
    </xdr:from>
    <xdr:to>
      <xdr:col>15</xdr:col>
      <xdr:colOff>101600</xdr:colOff>
      <xdr:row>34</xdr:row>
      <xdr:rowOff>178421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44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188598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56783</xdr:rowOff>
    </xdr:from>
    <xdr:to>
      <xdr:col>24</xdr:col>
      <xdr:colOff>63500</xdr:colOff>
      <xdr:row>34</xdr:row>
      <xdr:rowOff>42839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43183"/>
          <a:ext cx="838200" cy="3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10438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11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117526</xdr:rowOff>
    </xdr:from>
    <xdr:to>
      <xdr:col>19</xdr:col>
      <xdr:colOff>177800</xdr:colOff>
      <xdr:row>34</xdr:row>
      <xdr:rowOff>42839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75376"/>
          <a:ext cx="889000" cy="9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143418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1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117526</xdr:rowOff>
    </xdr:from>
    <xdr:to>
      <xdr:col>15</xdr:col>
      <xdr:colOff>50800</xdr:colOff>
      <xdr:row>35</xdr:row>
      <xdr:rowOff>12109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75376"/>
          <a:ext cx="889000" cy="23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8707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5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142345</xdr:rowOff>
    </xdr:from>
    <xdr:to>
      <xdr:col>10</xdr:col>
      <xdr:colOff>114300</xdr:colOff>
      <xdr:row>35</xdr:row>
      <xdr:rowOff>12109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71645"/>
          <a:ext cx="889000" cy="4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56420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5983</xdr:rowOff>
    </xdr:from>
    <xdr:to>
      <xdr:col>24</xdr:col>
      <xdr:colOff>114300</xdr:colOff>
      <xdr:row>32</xdr:row>
      <xdr:rowOff>107583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9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28860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4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163489</xdr:rowOff>
    </xdr:from>
    <xdr:to>
      <xdr:col>20</xdr:col>
      <xdr:colOff>38100</xdr:colOff>
      <xdr:row>34</xdr:row>
      <xdr:rowOff>93639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110166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9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66726</xdr:rowOff>
    </xdr:from>
    <xdr:to>
      <xdr:col>15</xdr:col>
      <xdr:colOff>101600</xdr:colOff>
      <xdr:row>33</xdr:row>
      <xdr:rowOff>168326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2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13403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49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132759</xdr:rowOff>
    </xdr:from>
    <xdr:to>
      <xdr:col>10</xdr:col>
      <xdr:colOff>165100</xdr:colOff>
      <xdr:row>35</xdr:row>
      <xdr:rowOff>62909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6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79436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91545</xdr:rowOff>
    </xdr:from>
    <xdr:to>
      <xdr:col>6</xdr:col>
      <xdr:colOff>38100</xdr:colOff>
      <xdr:row>35</xdr:row>
      <xdr:rowOff>21695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38222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9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141015</xdr:rowOff>
    </xdr:from>
    <xdr:to>
      <xdr:col>24</xdr:col>
      <xdr:colOff>63500</xdr:colOff>
      <xdr:row>52</xdr:row>
      <xdr:rowOff>53918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884965"/>
          <a:ext cx="8382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96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53918</xdr:rowOff>
    </xdr:from>
    <xdr:to>
      <xdr:col>19</xdr:col>
      <xdr:colOff>177800</xdr:colOff>
      <xdr:row>53</xdr:row>
      <xdr:rowOff>21533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8969318"/>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162958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6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21533</xdr:rowOff>
    </xdr:from>
    <xdr:to>
      <xdr:col>15</xdr:col>
      <xdr:colOff>50800</xdr:colOff>
      <xdr:row>54</xdr:row>
      <xdr:rowOff>67234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108383"/>
          <a:ext cx="889000" cy="21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156119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5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67234</xdr:rowOff>
    </xdr:from>
    <xdr:to>
      <xdr:col>10</xdr:col>
      <xdr:colOff>114300</xdr:colOff>
      <xdr:row>55</xdr:row>
      <xdr:rowOff>43859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325534"/>
          <a:ext cx="889000" cy="14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81043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5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109332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90215</xdr:rowOff>
    </xdr:from>
    <xdr:to>
      <xdr:col>24</xdr:col>
      <xdr:colOff>114300</xdr:colOff>
      <xdr:row>52</xdr:row>
      <xdr:rowOff>20365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8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43242</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78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3118</xdr:rowOff>
    </xdr:from>
    <xdr:to>
      <xdr:col>20</xdr:col>
      <xdr:colOff>38100</xdr:colOff>
      <xdr:row>52</xdr:row>
      <xdr:rowOff>104718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891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121245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869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142183</xdr:rowOff>
    </xdr:from>
    <xdr:to>
      <xdr:col>15</xdr:col>
      <xdr:colOff>101600</xdr:colOff>
      <xdr:row>53</xdr:row>
      <xdr:rowOff>72333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05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88860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883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16434</xdr:rowOff>
    </xdr:from>
    <xdr:to>
      <xdr:col>10</xdr:col>
      <xdr:colOff>165100</xdr:colOff>
      <xdr:row>54</xdr:row>
      <xdr:rowOff>118034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27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134561</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904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164509</xdr:rowOff>
    </xdr:from>
    <xdr:to>
      <xdr:col>6</xdr:col>
      <xdr:colOff>38100</xdr:colOff>
      <xdr:row>55</xdr:row>
      <xdr:rowOff>94659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42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111186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19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20507</xdr:rowOff>
    </xdr:from>
    <xdr:to>
      <xdr:col>24</xdr:col>
      <xdr:colOff>63500</xdr:colOff>
      <xdr:row>78</xdr:row>
      <xdr:rowOff>28325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93607"/>
          <a:ext cx="8382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20507</xdr:rowOff>
    </xdr:from>
    <xdr:to>
      <xdr:col>19</xdr:col>
      <xdr:colOff>177800</xdr:colOff>
      <xdr:row>78</xdr:row>
      <xdr:rowOff>37698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93607"/>
          <a:ext cx="889000" cy="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37698</xdr:rowOff>
    </xdr:from>
    <xdr:to>
      <xdr:col>15</xdr:col>
      <xdr:colOff>50800</xdr:colOff>
      <xdr:row>78</xdr:row>
      <xdr:rowOff>43049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10798"/>
          <a:ext cx="889000" cy="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37654</xdr:rowOff>
    </xdr:from>
    <xdr:to>
      <xdr:col>10</xdr:col>
      <xdr:colOff>114300</xdr:colOff>
      <xdr:row>78</xdr:row>
      <xdr:rowOff>43049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10754"/>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148975</xdr:rowOff>
    </xdr:from>
    <xdr:to>
      <xdr:col>24</xdr:col>
      <xdr:colOff>114300</xdr:colOff>
      <xdr:row>78</xdr:row>
      <xdr:rowOff>79125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63902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6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141157</xdr:rowOff>
    </xdr:from>
    <xdr:to>
      <xdr:col>20</xdr:col>
      <xdr:colOff>38100</xdr:colOff>
      <xdr:row>78</xdr:row>
      <xdr:rowOff>71307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62434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3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158348</xdr:rowOff>
    </xdr:from>
    <xdr:to>
      <xdr:col>15</xdr:col>
      <xdr:colOff>101600</xdr:colOff>
      <xdr:row>78</xdr:row>
      <xdr:rowOff>88498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5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79625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5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163699</xdr:rowOff>
    </xdr:from>
    <xdr:to>
      <xdr:col>10</xdr:col>
      <xdr:colOff>165100</xdr:colOff>
      <xdr:row>78</xdr:row>
      <xdr:rowOff>93849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84976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5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158304</xdr:rowOff>
    </xdr:from>
    <xdr:to>
      <xdr:col>6</xdr:col>
      <xdr:colOff>38100</xdr:colOff>
      <xdr:row>78</xdr:row>
      <xdr:rowOff>88454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5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79581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35736</xdr:rowOff>
    </xdr:from>
    <xdr:to>
      <xdr:col>24</xdr:col>
      <xdr:colOff>63500</xdr:colOff>
      <xdr:row>94</xdr:row>
      <xdr:rowOff>149578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152036"/>
          <a:ext cx="838200" cy="11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88946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76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149578</xdr:rowOff>
    </xdr:from>
    <xdr:to>
      <xdr:col>19</xdr:col>
      <xdr:colOff>177800</xdr:colOff>
      <xdr:row>95</xdr:row>
      <xdr:rowOff>66466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265878"/>
          <a:ext cx="889000" cy="8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158473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1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35246</xdr:rowOff>
    </xdr:from>
    <xdr:to>
      <xdr:col>15</xdr:col>
      <xdr:colOff>50800</xdr:colOff>
      <xdr:row>95</xdr:row>
      <xdr:rowOff>66466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151546"/>
          <a:ext cx="889000" cy="20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144431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35246</xdr:rowOff>
    </xdr:from>
    <xdr:to>
      <xdr:col>10</xdr:col>
      <xdr:colOff>114300</xdr:colOff>
      <xdr:row>96</xdr:row>
      <xdr:rowOff>116039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151546"/>
          <a:ext cx="889000" cy="42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94514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5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86529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71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156386</xdr:rowOff>
    </xdr:from>
    <xdr:to>
      <xdr:col>24</xdr:col>
      <xdr:colOff>114300</xdr:colOff>
      <xdr:row>94</xdr:row>
      <xdr:rowOff>86536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7813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52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98778</xdr:rowOff>
    </xdr:from>
    <xdr:to>
      <xdr:col>20</xdr:col>
      <xdr:colOff>38100</xdr:colOff>
      <xdr:row>95</xdr:row>
      <xdr:rowOff>28928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1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45455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99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15666</xdr:rowOff>
    </xdr:from>
    <xdr:to>
      <xdr:col>15</xdr:col>
      <xdr:colOff>101600</xdr:colOff>
      <xdr:row>95</xdr:row>
      <xdr:rowOff>117266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30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133793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07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155896</xdr:rowOff>
    </xdr:from>
    <xdr:to>
      <xdr:col>10</xdr:col>
      <xdr:colOff>165100</xdr:colOff>
      <xdr:row>94</xdr:row>
      <xdr:rowOff>86046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10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102573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875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65239</xdr:rowOff>
    </xdr:from>
    <xdr:to>
      <xdr:col>6</xdr:col>
      <xdr:colOff>38100</xdr:colOff>
      <xdr:row>96</xdr:row>
      <xdr:rowOff>166839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11916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29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58874</xdr:rowOff>
    </xdr:from>
    <xdr:to>
      <xdr:col>55</xdr:col>
      <xdr:colOff>0</xdr:colOff>
      <xdr:row>37</xdr:row>
      <xdr:rowOff>71142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02524"/>
          <a:ext cx="8382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58874</xdr:rowOff>
    </xdr:from>
    <xdr:to>
      <xdr:col>50</xdr:col>
      <xdr:colOff>114300</xdr:colOff>
      <xdr:row>37</xdr:row>
      <xdr:rowOff>129674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402524"/>
          <a:ext cx="889000" cy="7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138458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98966</xdr:rowOff>
    </xdr:from>
    <xdr:to>
      <xdr:col>45</xdr:col>
      <xdr:colOff>177800</xdr:colOff>
      <xdr:row>37</xdr:row>
      <xdr:rowOff>129674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442616"/>
          <a:ext cx="8890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34228</xdr:rowOff>
    </xdr:from>
    <xdr:to>
      <xdr:col>41</xdr:col>
      <xdr:colOff>50800</xdr:colOff>
      <xdr:row>37</xdr:row>
      <xdr:rowOff>98966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49178"/>
          <a:ext cx="889000" cy="109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20342</xdr:rowOff>
    </xdr:from>
    <xdr:to>
      <xdr:col>55</xdr:col>
      <xdr:colOff>50800</xdr:colOff>
      <xdr:row>37</xdr:row>
      <xdr:rowOff>121942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6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170219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4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8074</xdr:rowOff>
    </xdr:from>
    <xdr:to>
      <xdr:col>50</xdr:col>
      <xdr:colOff>165100</xdr:colOff>
      <xdr:row>37</xdr:row>
      <xdr:rowOff>109674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5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100801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4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78874</xdr:rowOff>
    </xdr:from>
    <xdr:to>
      <xdr:col>46</xdr:col>
      <xdr:colOff>38100</xdr:colOff>
      <xdr:row>38</xdr:row>
      <xdr:rowOff>9024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2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51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48166</xdr:rowOff>
    </xdr:from>
    <xdr:to>
      <xdr:col>41</xdr:col>
      <xdr:colOff>101600</xdr:colOff>
      <xdr:row>37</xdr:row>
      <xdr:rowOff>149766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9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140892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8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154878</xdr:rowOff>
    </xdr:from>
    <xdr:to>
      <xdr:col>36</xdr:col>
      <xdr:colOff>165100</xdr:colOff>
      <xdr:row>31</xdr:row>
      <xdr:rowOff>85028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9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76155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9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147881</xdr:rowOff>
    </xdr:from>
    <xdr:to>
      <xdr:col>54</xdr:col>
      <xdr:colOff>189865</xdr:colOff>
      <xdr:row>58</xdr:row>
      <xdr:rowOff>133838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9063281"/>
          <a:ext cx="1270" cy="101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137665</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08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133838</xdr:rowOff>
    </xdr:from>
    <xdr:to>
      <xdr:col>55</xdr:col>
      <xdr:colOff>88900</xdr:colOff>
      <xdr:row>58</xdr:row>
      <xdr:rowOff>133838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77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94558</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83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147881</xdr:rowOff>
    </xdr:from>
    <xdr:to>
      <xdr:col>55</xdr:col>
      <xdr:colOff>88900</xdr:colOff>
      <xdr:row>52</xdr:row>
      <xdr:rowOff>147881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9063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164797</xdr:rowOff>
    </xdr:from>
    <xdr:to>
      <xdr:col>55</xdr:col>
      <xdr:colOff>0</xdr:colOff>
      <xdr:row>55</xdr:row>
      <xdr:rowOff>23310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251647"/>
          <a:ext cx="838200" cy="20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56469</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57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78042</xdr:rowOff>
    </xdr:from>
    <xdr:to>
      <xdr:col>55</xdr:col>
      <xdr:colOff>50800</xdr:colOff>
      <xdr:row>57</xdr:row>
      <xdr:rowOff>8192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79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64507</xdr:rowOff>
    </xdr:from>
    <xdr:to>
      <xdr:col>50</xdr:col>
      <xdr:colOff>114300</xdr:colOff>
      <xdr:row>55</xdr:row>
      <xdr:rowOff>23310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8750300" y="9322807"/>
          <a:ext cx="889000" cy="13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107907</xdr:rowOff>
    </xdr:from>
    <xdr:to>
      <xdr:col>50</xdr:col>
      <xdr:colOff>165100</xdr:colOff>
      <xdr:row>58</xdr:row>
      <xdr:rowOff>38057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88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29184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97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133316</xdr:rowOff>
    </xdr:from>
    <xdr:to>
      <xdr:col>45</xdr:col>
      <xdr:colOff>177800</xdr:colOff>
      <xdr:row>54</xdr:row>
      <xdr:rowOff>64507</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8705816"/>
          <a:ext cx="889000" cy="6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81715</xdr:rowOff>
    </xdr:from>
    <xdr:to>
      <xdr:col>46</xdr:col>
      <xdr:colOff>38100</xdr:colOff>
      <xdr:row>58</xdr:row>
      <xdr:rowOff>11865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85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2992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94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133316</xdr:rowOff>
    </xdr:from>
    <xdr:to>
      <xdr:col>41</xdr:col>
      <xdr:colOff>50800</xdr:colOff>
      <xdr:row>55</xdr:row>
      <xdr:rowOff>86551</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6972300" y="8705816"/>
          <a:ext cx="889000" cy="81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27162</xdr:rowOff>
    </xdr:from>
    <xdr:to>
      <xdr:col>41</xdr:col>
      <xdr:colOff>101600</xdr:colOff>
      <xdr:row>57</xdr:row>
      <xdr:rowOff>128762</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9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119889</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89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27570</xdr:rowOff>
    </xdr:from>
    <xdr:to>
      <xdr:col>36</xdr:col>
      <xdr:colOff>165100</xdr:colOff>
      <xdr:row>56</xdr:row>
      <xdr:rowOff>129170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62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120297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72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113997</xdr:rowOff>
    </xdr:from>
    <xdr:to>
      <xdr:col>55</xdr:col>
      <xdr:colOff>50800</xdr:colOff>
      <xdr:row>54</xdr:row>
      <xdr:rowOff>44147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20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136874</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05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143960</xdr:rowOff>
    </xdr:from>
    <xdr:to>
      <xdr:col>50</xdr:col>
      <xdr:colOff>165100</xdr:colOff>
      <xdr:row>55</xdr:row>
      <xdr:rowOff>74110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4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90637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91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13707</xdr:rowOff>
    </xdr:from>
    <xdr:to>
      <xdr:col>46</xdr:col>
      <xdr:colOff>38100</xdr:colOff>
      <xdr:row>54</xdr:row>
      <xdr:rowOff>115307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27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131834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904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82516</xdr:rowOff>
    </xdr:from>
    <xdr:to>
      <xdr:col>41</xdr:col>
      <xdr:colOff>101600</xdr:colOff>
      <xdr:row>51</xdr:row>
      <xdr:rowOff>12666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865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29193</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61795" y="8430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35751</xdr:rowOff>
    </xdr:from>
    <xdr:to>
      <xdr:col>36</xdr:col>
      <xdr:colOff>165100</xdr:colOff>
      <xdr:row>55</xdr:row>
      <xdr:rowOff>137351</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4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153878</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24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8072</xdr:rowOff>
    </xdr:from>
    <xdr:to>
      <xdr:col>55</xdr:col>
      <xdr:colOff>0</xdr:colOff>
      <xdr:row>77</xdr:row>
      <xdr:rowOff>102301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2352472"/>
          <a:ext cx="838200" cy="95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8072</xdr:rowOff>
    </xdr:from>
    <xdr:to>
      <xdr:col>50</xdr:col>
      <xdr:colOff>114300</xdr:colOff>
      <xdr:row>74</xdr:row>
      <xdr:rowOff>78253</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2352472"/>
          <a:ext cx="889000" cy="4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171386</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03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78253</xdr:rowOff>
    </xdr:from>
    <xdr:to>
      <xdr:col>45</xdr:col>
      <xdr:colOff>177800</xdr:colOff>
      <xdr:row>75</xdr:row>
      <xdr:rowOff>7478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2765553"/>
          <a:ext cx="889000" cy="10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64401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29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7478</xdr:rowOff>
    </xdr:from>
    <xdr:to>
      <xdr:col>41</xdr:col>
      <xdr:colOff>50800</xdr:colOff>
      <xdr:row>75</xdr:row>
      <xdr:rowOff>102987</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866228"/>
          <a:ext cx="889000" cy="9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113321</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29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51501</xdr:rowOff>
    </xdr:from>
    <xdr:to>
      <xdr:col>55</xdr:col>
      <xdr:colOff>50800</xdr:colOff>
      <xdr:row>77</xdr:row>
      <xdr:rowOff>153101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5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29928</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23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128722</xdr:rowOff>
    </xdr:from>
    <xdr:to>
      <xdr:col>50</xdr:col>
      <xdr:colOff>165100</xdr:colOff>
      <xdr:row>72</xdr:row>
      <xdr:rowOff>58872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230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75399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20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27453</xdr:rowOff>
    </xdr:from>
    <xdr:to>
      <xdr:col>46</xdr:col>
      <xdr:colOff>38100</xdr:colOff>
      <xdr:row>74</xdr:row>
      <xdr:rowOff>129053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271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145580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248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128128</xdr:rowOff>
    </xdr:from>
    <xdr:to>
      <xdr:col>41</xdr:col>
      <xdr:colOff>101600</xdr:colOff>
      <xdr:row>75</xdr:row>
      <xdr:rowOff>58278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81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74805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5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52187</xdr:rowOff>
    </xdr:from>
    <xdr:to>
      <xdr:col>36</xdr:col>
      <xdr:colOff>165100</xdr:colOff>
      <xdr:row>75</xdr:row>
      <xdr:rowOff>153786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9109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144915</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00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154967</xdr:rowOff>
    </xdr:from>
    <xdr:to>
      <xdr:col>54</xdr:col>
      <xdr:colOff>189865</xdr:colOff>
      <xdr:row>99</xdr:row>
      <xdr:rowOff>147114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6099817"/>
          <a:ext cx="1270" cy="1020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150941</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12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147114</xdr:rowOff>
    </xdr:from>
    <xdr:to>
      <xdr:col>55</xdr:col>
      <xdr:colOff>88900</xdr:colOff>
      <xdr:row>99</xdr:row>
      <xdr:rowOff>147114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120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101644</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87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154967</xdr:rowOff>
    </xdr:from>
    <xdr:to>
      <xdr:col>55</xdr:col>
      <xdr:colOff>88900</xdr:colOff>
      <xdr:row>93</xdr:row>
      <xdr:rowOff>154967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099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8190</xdr:rowOff>
    </xdr:from>
    <xdr:to>
      <xdr:col>55</xdr:col>
      <xdr:colOff>0</xdr:colOff>
      <xdr:row>97</xdr:row>
      <xdr:rowOff>88754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67390"/>
          <a:ext cx="838200" cy="25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149950</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609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xdr:rowOff>
    </xdr:from>
    <xdr:to>
      <xdr:col>55</xdr:col>
      <xdr:colOff>50800</xdr:colOff>
      <xdr:row>97</xdr:row>
      <xdr:rowOff>101673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63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79463</xdr:rowOff>
    </xdr:from>
    <xdr:to>
      <xdr:col>50</xdr:col>
      <xdr:colOff>114300</xdr:colOff>
      <xdr:row>97</xdr:row>
      <xdr:rowOff>88754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538663"/>
          <a:ext cx="889000" cy="1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153611</xdr:rowOff>
    </xdr:from>
    <xdr:to>
      <xdr:col>50</xdr:col>
      <xdr:colOff>165100</xdr:colOff>
      <xdr:row>98</xdr:row>
      <xdr:rowOff>83761</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78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74888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7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6606</xdr:rowOff>
    </xdr:from>
    <xdr:to>
      <xdr:col>45</xdr:col>
      <xdr:colOff>177800</xdr:colOff>
      <xdr:row>96</xdr:row>
      <xdr:rowOff>79463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5608556"/>
          <a:ext cx="889000" cy="93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970</xdr:rowOff>
    </xdr:from>
    <xdr:to>
      <xdr:col>46</xdr:col>
      <xdr:colOff>38100</xdr:colOff>
      <xdr:row>98</xdr:row>
      <xdr:rowOff>102570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93697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89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6606</xdr:rowOff>
    </xdr:from>
    <xdr:to>
      <xdr:col>41</xdr:col>
      <xdr:colOff>50800</xdr:colOff>
      <xdr:row>95</xdr:row>
      <xdr:rowOff>118049</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5608556"/>
          <a:ext cx="889000" cy="79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87805</xdr:rowOff>
    </xdr:from>
    <xdr:to>
      <xdr:col>41</xdr:col>
      <xdr:colOff>101600</xdr:colOff>
      <xdr:row>98</xdr:row>
      <xdr:rowOff>17955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71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9082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93456</xdr:rowOff>
    </xdr:from>
    <xdr:to>
      <xdr:col>36</xdr:col>
      <xdr:colOff>165100</xdr:colOff>
      <xdr:row>98</xdr:row>
      <xdr:rowOff>23606</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72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14733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1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128840</xdr:rowOff>
    </xdr:from>
    <xdr:to>
      <xdr:col>55</xdr:col>
      <xdr:colOff>50800</xdr:colOff>
      <xdr:row>96</xdr:row>
      <xdr:rowOff>58990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151717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2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37954</xdr:rowOff>
    </xdr:from>
    <xdr:to>
      <xdr:col>50</xdr:col>
      <xdr:colOff>165100</xdr:colOff>
      <xdr:row>97</xdr:row>
      <xdr:rowOff>139554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156081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44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28663</xdr:rowOff>
    </xdr:from>
    <xdr:to>
      <xdr:col>46</xdr:col>
      <xdr:colOff>38100</xdr:colOff>
      <xdr:row>96</xdr:row>
      <xdr:rowOff>130263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4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146790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26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127256</xdr:rowOff>
    </xdr:from>
    <xdr:to>
      <xdr:col>41</xdr:col>
      <xdr:colOff>101600</xdr:colOff>
      <xdr:row>91</xdr:row>
      <xdr:rowOff>57406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555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73933</xdr:rowOff>
    </xdr:from>
    <xdr:ext cx="599010"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61795" y="1533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67249</xdr:rowOff>
    </xdr:from>
    <xdr:to>
      <xdr:col>36</xdr:col>
      <xdr:colOff>165100</xdr:colOff>
      <xdr:row>95</xdr:row>
      <xdr:rowOff>168849</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35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13926</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3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93203</xdr:rowOff>
    </xdr:from>
    <xdr:to>
      <xdr:col>85</xdr:col>
      <xdr:colOff>127000</xdr:colOff>
      <xdr:row>34</xdr:row>
      <xdr:rowOff>9809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5408153"/>
          <a:ext cx="838200" cy="43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127266</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299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9809</xdr:rowOff>
    </xdr:from>
    <xdr:to>
      <xdr:col>81</xdr:col>
      <xdr:colOff>50800</xdr:colOff>
      <xdr:row>35</xdr:row>
      <xdr:rowOff>94026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4592300" y="5839109"/>
          <a:ext cx="889000" cy="2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119859</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46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94026</xdr:rowOff>
    </xdr:from>
    <xdr:to>
      <xdr:col>76</xdr:col>
      <xdr:colOff>114300</xdr:colOff>
      <xdr:row>37</xdr:row>
      <xdr:rowOff>23708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3703300" y="6094776"/>
          <a:ext cx="889000" cy="27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148938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8804</xdr:rowOff>
    </xdr:from>
    <xdr:to>
      <xdr:col>71</xdr:col>
      <xdr:colOff>177800</xdr:colOff>
      <xdr:row>37</xdr:row>
      <xdr:rowOff>23708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352454"/>
          <a:ext cx="889000" cy="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155384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49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42403</xdr:rowOff>
    </xdr:from>
    <xdr:to>
      <xdr:col>85</xdr:col>
      <xdr:colOff>177800</xdr:colOff>
      <xdr:row>31</xdr:row>
      <xdr:rowOff>144003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535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166880</xdr:rowOff>
    </xdr:from>
    <xdr:ext cx="534377"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531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130459</xdr:rowOff>
    </xdr:from>
    <xdr:to>
      <xdr:col>81</xdr:col>
      <xdr:colOff>101600</xdr:colOff>
      <xdr:row>34</xdr:row>
      <xdr:rowOff>60609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578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77136</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14111" y="556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43226</xdr:rowOff>
    </xdr:from>
    <xdr:to>
      <xdr:col>76</xdr:col>
      <xdr:colOff>165100</xdr:colOff>
      <xdr:row>35</xdr:row>
      <xdr:rowOff>144826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04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161353</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325111" y="581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144358</xdr:rowOff>
    </xdr:from>
    <xdr:to>
      <xdr:col>72</xdr:col>
      <xdr:colOff>38100</xdr:colOff>
      <xdr:row>37</xdr:row>
      <xdr:rowOff>74508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31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65635</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468428" y="640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129454</xdr:rowOff>
    </xdr:from>
    <xdr:to>
      <xdr:col>67</xdr:col>
      <xdr:colOff>101600</xdr:colOff>
      <xdr:row>37</xdr:row>
      <xdr:rowOff>59604</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30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76131</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79428" y="607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47384</xdr:rowOff>
    </xdr:from>
    <xdr:to>
      <xdr:col>85</xdr:col>
      <xdr:colOff>127000</xdr:colOff>
      <xdr:row>73</xdr:row>
      <xdr:rowOff>96209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563234"/>
          <a:ext cx="838200" cy="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98836</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8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96209</xdr:rowOff>
    </xdr:from>
    <xdr:to>
      <xdr:col>81</xdr:col>
      <xdr:colOff>50800</xdr:colOff>
      <xdr:row>73</xdr:row>
      <xdr:rowOff>99943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612059"/>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34409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9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99943</xdr:rowOff>
    </xdr:from>
    <xdr:to>
      <xdr:col>76</xdr:col>
      <xdr:colOff>114300</xdr:colOff>
      <xdr:row>73</xdr:row>
      <xdr:rowOff>162655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615793"/>
          <a:ext cx="889000" cy="6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20197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162655</xdr:rowOff>
    </xdr:from>
    <xdr:to>
      <xdr:col>71</xdr:col>
      <xdr:colOff>177800</xdr:colOff>
      <xdr:row>74</xdr:row>
      <xdr:rowOff>11532</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678505"/>
          <a:ext cx="8890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103998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122705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168034</xdr:rowOff>
    </xdr:from>
    <xdr:to>
      <xdr:col>85</xdr:col>
      <xdr:colOff>177800</xdr:colOff>
      <xdr:row>73</xdr:row>
      <xdr:rowOff>98184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5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19461</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36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45409</xdr:rowOff>
    </xdr:from>
    <xdr:to>
      <xdr:col>81</xdr:col>
      <xdr:colOff>101600</xdr:colOff>
      <xdr:row>73</xdr:row>
      <xdr:rowOff>147009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6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163536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3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49143</xdr:rowOff>
    </xdr:from>
    <xdr:to>
      <xdr:col>76</xdr:col>
      <xdr:colOff>165100</xdr:colOff>
      <xdr:row>73</xdr:row>
      <xdr:rowOff>150743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167270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34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111855</xdr:rowOff>
    </xdr:from>
    <xdr:to>
      <xdr:col>72</xdr:col>
      <xdr:colOff>38100</xdr:colOff>
      <xdr:row>74</xdr:row>
      <xdr:rowOff>42005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62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58532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0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132182</xdr:rowOff>
    </xdr:from>
    <xdr:to>
      <xdr:col>67</xdr:col>
      <xdr:colOff>101600</xdr:colOff>
      <xdr:row>74</xdr:row>
      <xdr:rowOff>62332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64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78859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42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16638</xdr:rowOff>
    </xdr:from>
    <xdr:to>
      <xdr:col>85</xdr:col>
      <xdr:colOff>126364</xdr:colOff>
      <xdr:row>99</xdr:row>
      <xdr:rowOff>5645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790038"/>
          <a:ext cx="1269" cy="1189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9472</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8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5645</xdr:rowOff>
    </xdr:from>
    <xdr:to>
      <xdr:col>86</xdr:col>
      <xdr:colOff>25400</xdr:colOff>
      <xdr:row>99</xdr:row>
      <xdr:rowOff>5645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7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134765</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56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16638</xdr:rowOff>
    </xdr:from>
    <xdr:to>
      <xdr:col>86</xdr:col>
      <xdr:colOff>25400</xdr:colOff>
      <xdr:row>92</xdr:row>
      <xdr:rowOff>16638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790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51460</xdr:rowOff>
    </xdr:from>
    <xdr:to>
      <xdr:col>85</xdr:col>
      <xdr:colOff>127000</xdr:colOff>
      <xdr:row>93</xdr:row>
      <xdr:rowOff>43211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5824860"/>
          <a:ext cx="838200" cy="16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114037</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401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135610</xdr:rowOff>
    </xdr:from>
    <xdr:to>
      <xdr:col>85</xdr:col>
      <xdr:colOff>177800</xdr:colOff>
      <xdr:row>96</xdr:row>
      <xdr:rowOff>65760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4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113564</xdr:rowOff>
    </xdr:from>
    <xdr:to>
      <xdr:col>81</xdr:col>
      <xdr:colOff>50800</xdr:colOff>
      <xdr:row>92</xdr:row>
      <xdr:rowOff>51460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5715514"/>
          <a:ext cx="889000" cy="10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164739</xdr:rowOff>
    </xdr:from>
    <xdr:to>
      <xdr:col>81</xdr:col>
      <xdr:colOff>101600</xdr:colOff>
      <xdr:row>96</xdr:row>
      <xdr:rowOff>94889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452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86016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4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113564</xdr:rowOff>
    </xdr:from>
    <xdr:to>
      <xdr:col>76</xdr:col>
      <xdr:colOff>114300</xdr:colOff>
      <xdr:row>92</xdr:row>
      <xdr:rowOff>134252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5715514"/>
          <a:ext cx="889000" cy="19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160719</xdr:rowOff>
    </xdr:from>
    <xdr:to>
      <xdr:col>76</xdr:col>
      <xdr:colOff>165100</xdr:colOff>
      <xdr:row>95</xdr:row>
      <xdr:rowOff>90869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27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81996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3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134252</xdr:rowOff>
    </xdr:from>
    <xdr:to>
      <xdr:col>71</xdr:col>
      <xdr:colOff>177800</xdr:colOff>
      <xdr:row>92</xdr:row>
      <xdr:rowOff>169475</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5907652"/>
          <a:ext cx="889000" cy="3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84328</xdr:rowOff>
    </xdr:from>
    <xdr:to>
      <xdr:col>72</xdr:col>
      <xdr:colOff>38100</xdr:colOff>
      <xdr:row>96</xdr:row>
      <xdr:rowOff>14478</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5605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4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32207</xdr:rowOff>
    </xdr:from>
    <xdr:to>
      <xdr:col>67</xdr:col>
      <xdr:colOff>101600</xdr:colOff>
      <xdr:row>97</xdr:row>
      <xdr:rowOff>133807</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124934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7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163861</xdr:rowOff>
    </xdr:from>
    <xdr:to>
      <xdr:col>85</xdr:col>
      <xdr:colOff>177800</xdr:colOff>
      <xdr:row>93</xdr:row>
      <xdr:rowOff>94011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593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15288</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57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660</xdr:rowOff>
    </xdr:from>
    <xdr:to>
      <xdr:col>81</xdr:col>
      <xdr:colOff>101600</xdr:colOff>
      <xdr:row>92</xdr:row>
      <xdr:rowOff>102260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577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118787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554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62764</xdr:rowOff>
    </xdr:from>
    <xdr:to>
      <xdr:col>76</xdr:col>
      <xdr:colOff>165100</xdr:colOff>
      <xdr:row>91</xdr:row>
      <xdr:rowOff>164364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566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9441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543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83452</xdr:rowOff>
    </xdr:from>
    <xdr:to>
      <xdr:col>72</xdr:col>
      <xdr:colOff>38100</xdr:colOff>
      <xdr:row>93</xdr:row>
      <xdr:rowOff>13602</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585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30129</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563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118675</xdr:rowOff>
    </xdr:from>
    <xdr:to>
      <xdr:col>67</xdr:col>
      <xdr:colOff>101600</xdr:colOff>
      <xdr:row>93</xdr:row>
      <xdr:rowOff>48825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58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65352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56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40749</xdr:rowOff>
    </xdr:from>
    <xdr:to>
      <xdr:col>116</xdr:col>
      <xdr:colOff>63500</xdr:colOff>
      <xdr:row>34</xdr:row>
      <xdr:rowOff>47770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5870049"/>
          <a:ext cx="8382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155338</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15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40749</xdr:rowOff>
    </xdr:from>
    <xdr:to>
      <xdr:col>111</xdr:col>
      <xdr:colOff>177800</xdr:colOff>
      <xdr:row>34</xdr:row>
      <xdr:rowOff>51689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0434300" y="5870049"/>
          <a:ext cx="889000" cy="1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113210</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8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51689</xdr:rowOff>
    </xdr:from>
    <xdr:to>
      <xdr:col>107</xdr:col>
      <xdr:colOff>50800</xdr:colOff>
      <xdr:row>34</xdr:row>
      <xdr:rowOff>148027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5880989"/>
          <a:ext cx="889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122517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29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148027</xdr:rowOff>
    </xdr:from>
    <xdr:to>
      <xdr:col>102</xdr:col>
      <xdr:colOff>114300</xdr:colOff>
      <xdr:row>34</xdr:row>
      <xdr:rowOff>151457</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8656300" y="597732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86105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25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98841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4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168420</xdr:rowOff>
    </xdr:from>
    <xdr:to>
      <xdr:col>116</xdr:col>
      <xdr:colOff>114300</xdr:colOff>
      <xdr:row>34</xdr:row>
      <xdr:rowOff>98570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58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19847</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67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161399</xdr:rowOff>
    </xdr:from>
    <xdr:to>
      <xdr:col>112</xdr:col>
      <xdr:colOff>38100</xdr:colOff>
      <xdr:row>34</xdr:row>
      <xdr:rowOff>91549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81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108076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59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889</xdr:rowOff>
    </xdr:from>
    <xdr:to>
      <xdr:col>107</xdr:col>
      <xdr:colOff>101600</xdr:colOff>
      <xdr:row>34</xdr:row>
      <xdr:rowOff>102489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119016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56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97227</xdr:rowOff>
    </xdr:from>
    <xdr:to>
      <xdr:col>102</xdr:col>
      <xdr:colOff>165100</xdr:colOff>
      <xdr:row>35</xdr:row>
      <xdr:rowOff>27377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92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43904</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70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100657</xdr:rowOff>
    </xdr:from>
    <xdr:to>
      <xdr:col>98</xdr:col>
      <xdr:colOff>38100</xdr:colOff>
      <xdr:row>35</xdr:row>
      <xdr:rowOff>30807</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92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47334</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70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53746</xdr:rowOff>
    </xdr:from>
    <xdr:to>
      <xdr:col>116</xdr:col>
      <xdr:colOff>63500</xdr:colOff>
      <xdr:row>56</xdr:row>
      <xdr:rowOff>88417</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9312046"/>
          <a:ext cx="838200" cy="37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10583</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44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53746</xdr:rowOff>
    </xdr:from>
    <xdr:to>
      <xdr:col>111</xdr:col>
      <xdr:colOff>177800</xdr:colOff>
      <xdr:row>57</xdr:row>
      <xdr:rowOff>71425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9312046"/>
          <a:ext cx="889000" cy="53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4310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60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71425</xdr:rowOff>
    </xdr:from>
    <xdr:to>
      <xdr:col>107</xdr:col>
      <xdr:colOff>50800</xdr:colOff>
      <xdr:row>57</xdr:row>
      <xdr:rowOff>74244</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9844075"/>
          <a:ext cx="8890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91127</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3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9093</xdr:rowOff>
    </xdr:from>
    <xdr:to>
      <xdr:col>102</xdr:col>
      <xdr:colOff>114300</xdr:colOff>
      <xdr:row>57</xdr:row>
      <xdr:rowOff>74244</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9781743"/>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81297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162831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4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37617</xdr:rowOff>
    </xdr:from>
    <xdr:to>
      <xdr:col>116</xdr:col>
      <xdr:colOff>114300</xdr:colOff>
      <xdr:row>56</xdr:row>
      <xdr:rowOff>139217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96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16044</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61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2946</xdr:rowOff>
    </xdr:from>
    <xdr:to>
      <xdr:col>112</xdr:col>
      <xdr:colOff>38100</xdr:colOff>
      <xdr:row>54</xdr:row>
      <xdr:rowOff>104546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926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121073</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56111" y="903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20625</xdr:rowOff>
    </xdr:from>
    <xdr:to>
      <xdr:col>107</xdr:col>
      <xdr:colOff>101600</xdr:colOff>
      <xdr:row>57</xdr:row>
      <xdr:rowOff>122225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97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113352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98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23444</xdr:rowOff>
    </xdr:from>
    <xdr:to>
      <xdr:col>102</xdr:col>
      <xdr:colOff>165100</xdr:colOff>
      <xdr:row>57</xdr:row>
      <xdr:rowOff>125044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7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116171</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988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129743</xdr:rowOff>
    </xdr:from>
    <xdr:to>
      <xdr:col>98</xdr:col>
      <xdr:colOff>38100</xdr:colOff>
      <xdr:row>57</xdr:row>
      <xdr:rowOff>59893</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7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51020</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98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121503</xdr:rowOff>
    </xdr:from>
    <xdr:to>
      <xdr:col>116</xdr:col>
      <xdr:colOff>63500</xdr:colOff>
      <xdr:row>73</xdr:row>
      <xdr:rowOff>161280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37353"/>
          <a:ext cx="838200" cy="3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109161</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96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161280</xdr:rowOff>
    </xdr:from>
    <xdr:to>
      <xdr:col>111</xdr:col>
      <xdr:colOff>177800</xdr:colOff>
      <xdr:row>74</xdr:row>
      <xdr:rowOff>111445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77130"/>
          <a:ext cx="889000" cy="1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136273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111445</xdr:rowOff>
    </xdr:from>
    <xdr:to>
      <xdr:col>107</xdr:col>
      <xdr:colOff>50800</xdr:colOff>
      <xdr:row>74</xdr:row>
      <xdr:rowOff>132248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98745"/>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23665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132248</xdr:rowOff>
    </xdr:from>
    <xdr:to>
      <xdr:col>102</xdr:col>
      <xdr:colOff>114300</xdr:colOff>
      <xdr:row>74</xdr:row>
      <xdr:rowOff>168732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19548"/>
          <a:ext cx="889000" cy="3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50640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56218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70703</xdr:rowOff>
    </xdr:from>
    <xdr:to>
      <xdr:col>116</xdr:col>
      <xdr:colOff>114300</xdr:colOff>
      <xdr:row>74</xdr:row>
      <xdr:rowOff>853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58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93580</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3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110480</xdr:rowOff>
    </xdr:from>
    <xdr:to>
      <xdr:col>112</xdr:col>
      <xdr:colOff>38100</xdr:colOff>
      <xdr:row>74</xdr:row>
      <xdr:rowOff>40630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2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57157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0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60645</xdr:rowOff>
    </xdr:from>
    <xdr:to>
      <xdr:col>107</xdr:col>
      <xdr:colOff>101600</xdr:colOff>
      <xdr:row>74</xdr:row>
      <xdr:rowOff>162245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4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7322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2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81448</xdr:rowOff>
    </xdr:from>
    <xdr:to>
      <xdr:col>102</xdr:col>
      <xdr:colOff>165100</xdr:colOff>
      <xdr:row>75</xdr:row>
      <xdr:rowOff>11598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28125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54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117932</xdr:rowOff>
    </xdr:from>
    <xdr:to>
      <xdr:col>98</xdr:col>
      <xdr:colOff>38100</xdr:colOff>
      <xdr:row>75</xdr:row>
      <xdr:rowOff>48082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0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64609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8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762,848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円、主な構成項目は次のとおりとなっている。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・人件費は、住民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98,039</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円となっており、給与改定に伴う基本給の増等の影響により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と比べ増加し、類似団体平均と比較しても依然として高い水準で推移している。要因としては、消防や清掃など一部事務組合ではなく直営で行っていることや、市の面積が広いことにより複数の支所を配置する必要があり、類似団体と比べ職員数が多いためと分析される。合併後、唐津市定員適正化計画を策定し、職員数を削減してきたが、今後は行政サービスの低下や市政の運営に支障をきたさないことを念頭に、公務員制度の見直しなどにも対応し、適正な規模を確保しつつ、組織機構の見直しや業務改革などを進めるなかで人件費の適正化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・物件費は、住民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126,931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円となっており、西部学校給食センター（仮称</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運営費などは減少したが、</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学校給食費の公会計化に伴う</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学校給食食材購入費の増加が大きく、物件費全体としては増加しため、類似団体平均と比較すると最上位となっている。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・補助費等は、住民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64,048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円となっており、国民スポーツ大会・全国障害者スポーツ大会開催費等が増加したものの、生活保護事業国庫負担金等返還金、水道事業会計</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繰</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出金（価格高騰対策分）等の減により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年度より減少した。類似団体との比較では平均</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77,708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円を</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13,660</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98,963</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と比べ増加した。要因としては、西部学校給食センター（仮称）整備事業費などが減少した一方、情報化基盤光ケーブル推進事業費、鏡中学校長寿命化改良事業費等の整備費が増加している。今後も、公共施設等総合管理計画等に基づき事業の取捨選択を徹底し、行政コストの最適化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・公債費は、住民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73,846</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しても高い水準にある。要因としては、市町村合併後の新市の均衡ある発展を目指すため、合併特例債を活用した基盤整備事業を集中的に行ってきたことによる元利償還によるものと考えられる。今後は、普通建設事業費と同様に、公共施設等総合管理計画等に基づき事業の取捨選択を徹底し、起債発行額を減じるとともに、利率の見直し等を積極的に実施し、公債費の減少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災害復旧事業費</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27,267</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円となっており、類似団体平均と比較すると</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著しく</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高い水準である。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と発生した豪雨災害</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に伴う被災施設の復旧費の増加によるものである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9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13208</xdr:rowOff>
    </xdr:from>
    <xdr:to>
      <xdr:col>24</xdr:col>
      <xdr:colOff>63500</xdr:colOff>
      <xdr:row>32</xdr:row>
      <xdr:rowOff>77216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49960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77216</xdr:rowOff>
    </xdr:from>
    <xdr:to>
      <xdr:col>19</xdr:col>
      <xdr:colOff>177800</xdr:colOff>
      <xdr:row>32</xdr:row>
      <xdr:rowOff>90932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636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1016</xdr:rowOff>
    </xdr:from>
    <xdr:to>
      <xdr:col>15</xdr:col>
      <xdr:colOff>50800</xdr:colOff>
      <xdr:row>32</xdr:row>
      <xdr:rowOff>90932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487416"/>
          <a:ext cx="8890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33782</xdr:rowOff>
    </xdr:from>
    <xdr:to>
      <xdr:col>10</xdr:col>
      <xdr:colOff>114300</xdr:colOff>
      <xdr:row>32</xdr:row>
      <xdr:rowOff>1016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348732"/>
          <a:ext cx="889000" cy="13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92473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133858</xdr:rowOff>
    </xdr:from>
    <xdr:to>
      <xdr:col>24</xdr:col>
      <xdr:colOff>114300</xdr:colOff>
      <xdr:row>32</xdr:row>
      <xdr:rowOff>64008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156735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26416</xdr:rowOff>
    </xdr:from>
    <xdr:to>
      <xdr:col>20</xdr:col>
      <xdr:colOff>38100</xdr:colOff>
      <xdr:row>32</xdr:row>
      <xdr:rowOff>128016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1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144543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8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40132</xdr:rowOff>
    </xdr:from>
    <xdr:to>
      <xdr:col>15</xdr:col>
      <xdr:colOff>101600</xdr:colOff>
      <xdr:row>32</xdr:row>
      <xdr:rowOff>141732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158259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121666</xdr:rowOff>
    </xdr:from>
    <xdr:to>
      <xdr:col>10</xdr:col>
      <xdr:colOff>165100</xdr:colOff>
      <xdr:row>32</xdr:row>
      <xdr:rowOff>51816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3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68343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1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154432</xdr:rowOff>
    </xdr:from>
    <xdr:to>
      <xdr:col>6</xdr:col>
      <xdr:colOff>38100</xdr:colOff>
      <xdr:row>31</xdr:row>
      <xdr:rowOff>84582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2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101109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07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135821</xdr:rowOff>
    </xdr:from>
    <xdr:to>
      <xdr:col>24</xdr:col>
      <xdr:colOff>62865</xdr:colOff>
      <xdr:row>59</xdr:row>
      <xdr:rowOff>14542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9222671"/>
          <a:ext cx="1270" cy="907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18369</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14542</xdr:rowOff>
    </xdr:from>
    <xdr:to>
      <xdr:col>24</xdr:col>
      <xdr:colOff>152400</xdr:colOff>
      <xdr:row>59</xdr:row>
      <xdr:rowOff>14542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3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82498</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997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135821</xdr:rowOff>
    </xdr:from>
    <xdr:to>
      <xdr:col>24</xdr:col>
      <xdr:colOff>152400</xdr:colOff>
      <xdr:row>53</xdr:row>
      <xdr:rowOff>135821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222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135821</xdr:rowOff>
    </xdr:from>
    <xdr:to>
      <xdr:col>24</xdr:col>
      <xdr:colOff>63500</xdr:colOff>
      <xdr:row>54</xdr:row>
      <xdr:rowOff>114005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222671"/>
          <a:ext cx="838200" cy="14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157685</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758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7808</xdr:rowOff>
    </xdr:from>
    <xdr:to>
      <xdr:col>24</xdr:col>
      <xdr:colOff>114300</xdr:colOff>
      <xdr:row>57</xdr:row>
      <xdr:rowOff>109408</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78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91976</xdr:rowOff>
    </xdr:from>
    <xdr:to>
      <xdr:col>19</xdr:col>
      <xdr:colOff>177800</xdr:colOff>
      <xdr:row>54</xdr:row>
      <xdr:rowOff>114005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178826"/>
          <a:ext cx="889000" cy="19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73013</xdr:rowOff>
    </xdr:from>
    <xdr:to>
      <xdr:col>20</xdr:col>
      <xdr:colOff>38100</xdr:colOff>
      <xdr:row>58</xdr:row>
      <xdr:rowOff>3163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84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165740</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93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34651</xdr:rowOff>
    </xdr:from>
    <xdr:to>
      <xdr:col>15</xdr:col>
      <xdr:colOff>50800</xdr:colOff>
      <xdr:row>53</xdr:row>
      <xdr:rowOff>91976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9121501"/>
          <a:ext cx="889000" cy="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160345</xdr:rowOff>
    </xdr:from>
    <xdr:to>
      <xdr:col>15</xdr:col>
      <xdr:colOff>101600</xdr:colOff>
      <xdr:row>57</xdr:row>
      <xdr:rowOff>90495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76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81622</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85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31221</xdr:rowOff>
    </xdr:from>
    <xdr:to>
      <xdr:col>10</xdr:col>
      <xdr:colOff>114300</xdr:colOff>
      <xdr:row>53</xdr:row>
      <xdr:rowOff>34651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775171"/>
          <a:ext cx="889000" cy="3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44872</xdr:rowOff>
    </xdr:from>
    <xdr:to>
      <xdr:col>10</xdr:col>
      <xdr:colOff>165100</xdr:colOff>
      <xdr:row>57</xdr:row>
      <xdr:rowOff>146472</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8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137599</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91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146492</xdr:rowOff>
    </xdr:from>
    <xdr:to>
      <xdr:col>6</xdr:col>
      <xdr:colOff>38100</xdr:colOff>
      <xdr:row>54</xdr:row>
      <xdr:rowOff>76642</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23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67769</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932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85021</xdr:rowOff>
    </xdr:from>
    <xdr:to>
      <xdr:col>24</xdr:col>
      <xdr:colOff>114300</xdr:colOff>
      <xdr:row>54</xdr:row>
      <xdr:rowOff>15171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17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38048</xdr:rowOff>
    </xdr:from>
    <xdr:ext cx="599010"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12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63205</xdr:rowOff>
    </xdr:from>
    <xdr:to>
      <xdr:col>20</xdr:col>
      <xdr:colOff>38100</xdr:colOff>
      <xdr:row>54</xdr:row>
      <xdr:rowOff>164805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32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9882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497795" y="909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41176</xdr:rowOff>
    </xdr:from>
    <xdr:to>
      <xdr:col>15</xdr:col>
      <xdr:colOff>101600</xdr:colOff>
      <xdr:row>53</xdr:row>
      <xdr:rowOff>142776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12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159303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08795" y="890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155301</xdr:rowOff>
    </xdr:from>
    <xdr:to>
      <xdr:col>10</xdr:col>
      <xdr:colOff>165100</xdr:colOff>
      <xdr:row>53</xdr:row>
      <xdr:rowOff>85451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07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101978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19795" y="884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151871</xdr:rowOff>
    </xdr:from>
    <xdr:to>
      <xdr:col>6</xdr:col>
      <xdr:colOff>38100</xdr:colOff>
      <xdr:row>51</xdr:row>
      <xdr:rowOff>82021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72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98548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49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66243</xdr:rowOff>
    </xdr:from>
    <xdr:to>
      <xdr:col>24</xdr:col>
      <xdr:colOff>62865</xdr:colOff>
      <xdr:row>79</xdr:row>
      <xdr:rowOff>116497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239193"/>
          <a:ext cx="1270" cy="142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120324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66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116497</xdr:rowOff>
    </xdr:from>
    <xdr:to>
      <xdr:col>24</xdr:col>
      <xdr:colOff>152400</xdr:colOff>
      <xdr:row>79</xdr:row>
      <xdr:rowOff>116497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66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12920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1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66243</xdr:rowOff>
    </xdr:from>
    <xdr:to>
      <xdr:col>24</xdr:col>
      <xdr:colOff>152400</xdr:colOff>
      <xdr:row>71</xdr:row>
      <xdr:rowOff>66243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239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100991</xdr:rowOff>
    </xdr:from>
    <xdr:to>
      <xdr:col>24</xdr:col>
      <xdr:colOff>63500</xdr:colOff>
      <xdr:row>74</xdr:row>
      <xdr:rowOff>63576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616841"/>
          <a:ext cx="838200" cy="13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46315</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05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67888</xdr:rowOff>
    </xdr:from>
    <xdr:to>
      <xdr:col>24</xdr:col>
      <xdr:colOff>114300</xdr:colOff>
      <xdr:row>75</xdr:row>
      <xdr:rowOff>169487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266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63576</xdr:rowOff>
    </xdr:from>
    <xdr:to>
      <xdr:col>19</xdr:col>
      <xdr:colOff>177800</xdr:colOff>
      <xdr:row>75</xdr:row>
      <xdr:rowOff>77807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750876"/>
          <a:ext cx="889000" cy="18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98044</xdr:rowOff>
    </xdr:from>
    <xdr:to>
      <xdr:col>20</xdr:col>
      <xdr:colOff>38100</xdr:colOff>
      <xdr:row>77</xdr:row>
      <xdr:rowOff>28194</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1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19321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22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71920</xdr:rowOff>
    </xdr:from>
    <xdr:to>
      <xdr:col>15</xdr:col>
      <xdr:colOff>50800</xdr:colOff>
      <xdr:row>75</xdr:row>
      <xdr:rowOff>77807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759220"/>
          <a:ext cx="889000" cy="17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135286</xdr:rowOff>
    </xdr:from>
    <xdr:to>
      <xdr:col>15</xdr:col>
      <xdr:colOff>101600</xdr:colOff>
      <xdr:row>78</xdr:row>
      <xdr:rowOff>65436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3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56563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71920</xdr:rowOff>
    </xdr:from>
    <xdr:to>
      <xdr:col>10</xdr:col>
      <xdr:colOff>114300</xdr:colOff>
      <xdr:row>77</xdr:row>
      <xdr:rowOff>56338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759220"/>
          <a:ext cx="889000" cy="49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110692</xdr:rowOff>
    </xdr:from>
    <xdr:to>
      <xdr:col>10</xdr:col>
      <xdr:colOff>165100</xdr:colOff>
      <xdr:row>77</xdr:row>
      <xdr:rowOff>40842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14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31969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23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152394</xdr:rowOff>
    </xdr:from>
    <xdr:to>
      <xdr:col>6</xdr:col>
      <xdr:colOff>38100</xdr:colOff>
      <xdr:row>78</xdr:row>
      <xdr:rowOff>82544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73671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50191</xdr:rowOff>
    </xdr:from>
    <xdr:to>
      <xdr:col>24</xdr:col>
      <xdr:colOff>114300</xdr:colOff>
      <xdr:row>73</xdr:row>
      <xdr:rowOff>151791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56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73068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41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12776</xdr:rowOff>
    </xdr:from>
    <xdr:to>
      <xdr:col>20</xdr:col>
      <xdr:colOff>38100</xdr:colOff>
      <xdr:row>74</xdr:row>
      <xdr:rowOff>114376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130903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47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27007</xdr:rowOff>
    </xdr:from>
    <xdr:to>
      <xdr:col>15</xdr:col>
      <xdr:colOff>101600</xdr:colOff>
      <xdr:row>75</xdr:row>
      <xdr:rowOff>128607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8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145134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6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21120</xdr:rowOff>
    </xdr:from>
    <xdr:to>
      <xdr:col>10</xdr:col>
      <xdr:colOff>165100</xdr:colOff>
      <xdr:row>74</xdr:row>
      <xdr:rowOff>122720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7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139247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48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5538</xdr:rowOff>
    </xdr:from>
    <xdr:to>
      <xdr:col>6</xdr:col>
      <xdr:colOff>38100</xdr:colOff>
      <xdr:row>77</xdr:row>
      <xdr:rowOff>107138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123665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8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166283</xdr:rowOff>
    </xdr:from>
    <xdr:to>
      <xdr:col>24</xdr:col>
      <xdr:colOff>63500</xdr:colOff>
      <xdr:row>95</xdr:row>
      <xdr:rowOff>42414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82583"/>
          <a:ext cx="838200" cy="4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19880</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5964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166283</xdr:rowOff>
    </xdr:from>
    <xdr:to>
      <xdr:col>19</xdr:col>
      <xdr:colOff>177800</xdr:colOff>
      <xdr:row>95</xdr:row>
      <xdr:rowOff>19097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282583"/>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17954</xdr:rowOff>
    </xdr:from>
    <xdr:to>
      <xdr:col>15</xdr:col>
      <xdr:colOff>50800</xdr:colOff>
      <xdr:row>95</xdr:row>
      <xdr:rowOff>19097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30570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17954</xdr:rowOff>
    </xdr:from>
    <xdr:to>
      <xdr:col>10</xdr:col>
      <xdr:colOff>114300</xdr:colOff>
      <xdr:row>96</xdr:row>
      <xdr:rowOff>134148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05704"/>
          <a:ext cx="889000" cy="28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107032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8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139034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0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163064</xdr:rowOff>
    </xdr:from>
    <xdr:to>
      <xdr:col>24</xdr:col>
      <xdr:colOff>114300</xdr:colOff>
      <xdr:row>95</xdr:row>
      <xdr:rowOff>93214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7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141491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5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115483</xdr:rowOff>
    </xdr:from>
    <xdr:to>
      <xdr:col>20</xdr:col>
      <xdr:colOff>38100</xdr:colOff>
      <xdr:row>95</xdr:row>
      <xdr:rowOff>45633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3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36760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2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139747</xdr:rowOff>
    </xdr:from>
    <xdr:to>
      <xdr:col>15</xdr:col>
      <xdr:colOff>101600</xdr:colOff>
      <xdr:row>95</xdr:row>
      <xdr:rowOff>69897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5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61024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4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138604</xdr:rowOff>
    </xdr:from>
    <xdr:to>
      <xdr:col>10</xdr:col>
      <xdr:colOff>165100</xdr:colOff>
      <xdr:row>95</xdr:row>
      <xdr:rowOff>68754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5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59881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34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83348</xdr:rowOff>
    </xdr:from>
    <xdr:to>
      <xdr:col>6</xdr:col>
      <xdr:colOff>38100</xdr:colOff>
      <xdr:row>97</xdr:row>
      <xdr:rowOff>13498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4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4625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3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121603</xdr:rowOff>
    </xdr:from>
    <xdr:to>
      <xdr:col>55</xdr:col>
      <xdr:colOff>0</xdr:colOff>
      <xdr:row>38</xdr:row>
      <xdr:rowOff>123317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636703"/>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119697</xdr:rowOff>
    </xdr:from>
    <xdr:to>
      <xdr:col>50</xdr:col>
      <xdr:colOff>114300</xdr:colOff>
      <xdr:row>38</xdr:row>
      <xdr:rowOff>123317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34797"/>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119697</xdr:rowOff>
    </xdr:from>
    <xdr:to>
      <xdr:col>45</xdr:col>
      <xdr:colOff>177800</xdr:colOff>
      <xdr:row>38</xdr:row>
      <xdr:rowOff>126365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634797"/>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126365</xdr:rowOff>
    </xdr:from>
    <xdr:to>
      <xdr:col>41</xdr:col>
      <xdr:colOff>50800</xdr:colOff>
      <xdr:row>38</xdr:row>
      <xdr:rowOff>127318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641465"/>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70803</xdr:rowOff>
    </xdr:from>
    <xdr:to>
      <xdr:col>55</xdr:col>
      <xdr:colOff>50800</xdr:colOff>
      <xdr:row>39</xdr:row>
      <xdr:rowOff>953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8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157180</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00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72517</xdr:rowOff>
    </xdr:from>
    <xdr:to>
      <xdr:col>50</xdr:col>
      <xdr:colOff>165100</xdr:colOff>
      <xdr:row>39</xdr:row>
      <xdr:rowOff>2667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165244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80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68897</xdr:rowOff>
    </xdr:from>
    <xdr:to>
      <xdr:col>46</xdr:col>
      <xdr:colOff>38100</xdr:colOff>
      <xdr:row>38</xdr:row>
      <xdr:rowOff>170497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8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161624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76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75565</xdr:rowOff>
    </xdr:from>
    <xdr:to>
      <xdr:col>41</xdr:col>
      <xdr:colOff>101600</xdr:colOff>
      <xdr:row>39</xdr:row>
      <xdr:rowOff>5715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9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168292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8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76518</xdr:rowOff>
    </xdr:from>
    <xdr:to>
      <xdr:col>36</xdr:col>
      <xdr:colOff>165100</xdr:colOff>
      <xdr:row>39</xdr:row>
      <xdr:rowOff>6668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9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169245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84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152940</xdr:rowOff>
    </xdr:from>
    <xdr:to>
      <xdr:col>55</xdr:col>
      <xdr:colOff>0</xdr:colOff>
      <xdr:row>56</xdr:row>
      <xdr:rowOff>1150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582690"/>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103560</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33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58166</xdr:rowOff>
    </xdr:from>
    <xdr:to>
      <xdr:col>50</xdr:col>
      <xdr:colOff>114300</xdr:colOff>
      <xdr:row>55</xdr:row>
      <xdr:rowOff>152940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487916"/>
          <a:ext cx="889000" cy="9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63917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6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58166</xdr:rowOff>
    </xdr:from>
    <xdr:to>
      <xdr:col>45</xdr:col>
      <xdr:colOff>177800</xdr:colOff>
      <xdr:row>56</xdr:row>
      <xdr:rowOff>43421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487916"/>
          <a:ext cx="889000" cy="15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72947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7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43421</xdr:rowOff>
    </xdr:from>
    <xdr:to>
      <xdr:col>41</xdr:col>
      <xdr:colOff>50800</xdr:colOff>
      <xdr:row>56</xdr:row>
      <xdr:rowOff>101200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644621"/>
          <a:ext cx="889000" cy="5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119886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2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87901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121800</xdr:rowOff>
    </xdr:from>
    <xdr:to>
      <xdr:col>55</xdr:col>
      <xdr:colOff>50800</xdr:colOff>
      <xdr:row>56</xdr:row>
      <xdr:rowOff>51950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144677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0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102140</xdr:rowOff>
    </xdr:from>
    <xdr:to>
      <xdr:col>50</xdr:col>
      <xdr:colOff>165100</xdr:colOff>
      <xdr:row>56</xdr:row>
      <xdr:rowOff>32290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48817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30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7366</xdr:rowOff>
    </xdr:from>
    <xdr:to>
      <xdr:col>46</xdr:col>
      <xdr:colOff>38100</xdr:colOff>
      <xdr:row>55</xdr:row>
      <xdr:rowOff>108966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4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125493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21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164071</xdr:rowOff>
    </xdr:from>
    <xdr:to>
      <xdr:col>41</xdr:col>
      <xdr:colOff>101600</xdr:colOff>
      <xdr:row>56</xdr:row>
      <xdr:rowOff>94221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9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110748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3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50400</xdr:rowOff>
    </xdr:from>
    <xdr:to>
      <xdr:col>36</xdr:col>
      <xdr:colOff>165100</xdr:colOff>
      <xdr:row>56</xdr:row>
      <xdr:rowOff>152000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168527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42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101029</xdr:rowOff>
    </xdr:from>
    <xdr:to>
      <xdr:col>55</xdr:col>
      <xdr:colOff>0</xdr:colOff>
      <xdr:row>74</xdr:row>
      <xdr:rowOff>50394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616879"/>
          <a:ext cx="838200" cy="1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43819</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31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101029</xdr:rowOff>
    </xdr:from>
    <xdr:to>
      <xdr:col>50</xdr:col>
      <xdr:colOff>114300</xdr:colOff>
      <xdr:row>75</xdr:row>
      <xdr:rowOff>9093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616879"/>
          <a:ext cx="889000" cy="2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54983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7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149720</xdr:rowOff>
    </xdr:from>
    <xdr:to>
      <xdr:col>45</xdr:col>
      <xdr:colOff>177800</xdr:colOff>
      <xdr:row>75</xdr:row>
      <xdr:rowOff>9093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837020"/>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103471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4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147434</xdr:rowOff>
    </xdr:from>
    <xdr:to>
      <xdr:col>41</xdr:col>
      <xdr:colOff>50800</xdr:colOff>
      <xdr:row>74</xdr:row>
      <xdr:rowOff>149720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66328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19435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7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171044</xdr:rowOff>
    </xdr:from>
    <xdr:to>
      <xdr:col>55</xdr:col>
      <xdr:colOff>50800</xdr:colOff>
      <xdr:row>74</xdr:row>
      <xdr:rowOff>101194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68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22471</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53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50229</xdr:rowOff>
    </xdr:from>
    <xdr:to>
      <xdr:col>50</xdr:col>
      <xdr:colOff>165100</xdr:colOff>
      <xdr:row>73</xdr:row>
      <xdr:rowOff>151829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56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168356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34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129743</xdr:rowOff>
    </xdr:from>
    <xdr:to>
      <xdr:col>46</xdr:col>
      <xdr:colOff>38100</xdr:colOff>
      <xdr:row>75</xdr:row>
      <xdr:rowOff>59893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8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51020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90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98920</xdr:rowOff>
    </xdr:from>
    <xdr:to>
      <xdr:col>41</xdr:col>
      <xdr:colOff>101600</xdr:colOff>
      <xdr:row>75</xdr:row>
      <xdr:rowOff>29070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7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20197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96634</xdr:rowOff>
    </xdr:from>
    <xdr:to>
      <xdr:col>36</xdr:col>
      <xdr:colOff>165100</xdr:colOff>
      <xdr:row>74</xdr:row>
      <xdr:rowOff>26784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61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43311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38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98192</xdr:rowOff>
    </xdr:from>
    <xdr:to>
      <xdr:col>55</xdr:col>
      <xdr:colOff>0</xdr:colOff>
      <xdr:row>96</xdr:row>
      <xdr:rowOff>117461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57392"/>
          <a:ext cx="838200" cy="1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74076</xdr:rowOff>
    </xdr:from>
    <xdr:to>
      <xdr:col>50</xdr:col>
      <xdr:colOff>114300</xdr:colOff>
      <xdr:row>96</xdr:row>
      <xdr:rowOff>117461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533276"/>
          <a:ext cx="889000" cy="4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45431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67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13970</xdr:rowOff>
    </xdr:from>
    <xdr:to>
      <xdr:col>45</xdr:col>
      <xdr:colOff>177800</xdr:colOff>
      <xdr:row>96</xdr:row>
      <xdr:rowOff>74076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473170"/>
          <a:ext cx="889000" cy="6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167209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62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13970</xdr:rowOff>
    </xdr:from>
    <xdr:to>
      <xdr:col>41</xdr:col>
      <xdr:colOff>50800</xdr:colOff>
      <xdr:row>96</xdr:row>
      <xdr:rowOff>57159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473170"/>
          <a:ext cx="889000" cy="4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3384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63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47392</xdr:rowOff>
    </xdr:from>
    <xdr:to>
      <xdr:col>55</xdr:col>
      <xdr:colOff>50800</xdr:colOff>
      <xdr:row>96</xdr:row>
      <xdr:rowOff>148992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0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25819</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4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66661</xdr:rowOff>
    </xdr:from>
    <xdr:to>
      <xdr:col>50</xdr:col>
      <xdr:colOff>165100</xdr:colOff>
      <xdr:row>96</xdr:row>
      <xdr:rowOff>168261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2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13338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30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23276</xdr:rowOff>
    </xdr:from>
    <xdr:to>
      <xdr:col>46</xdr:col>
      <xdr:colOff>38100</xdr:colOff>
      <xdr:row>96</xdr:row>
      <xdr:rowOff>124876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4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141403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25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134620</xdr:rowOff>
    </xdr:from>
    <xdr:to>
      <xdr:col>41</xdr:col>
      <xdr:colOff>101600</xdr:colOff>
      <xdr:row>96</xdr:row>
      <xdr:rowOff>64770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42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81297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1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6359</xdr:rowOff>
    </xdr:from>
    <xdr:to>
      <xdr:col>36</xdr:col>
      <xdr:colOff>165100</xdr:colOff>
      <xdr:row>96</xdr:row>
      <xdr:rowOff>107959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46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124486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24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34108</xdr:rowOff>
    </xdr:from>
    <xdr:to>
      <xdr:col>85</xdr:col>
      <xdr:colOff>127000</xdr:colOff>
      <xdr:row>33</xdr:row>
      <xdr:rowOff>143075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520508"/>
          <a:ext cx="838200" cy="28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3863</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83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95939</xdr:rowOff>
    </xdr:from>
    <xdr:to>
      <xdr:col>81</xdr:col>
      <xdr:colOff>50800</xdr:colOff>
      <xdr:row>33</xdr:row>
      <xdr:rowOff>143075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5753789"/>
          <a:ext cx="889000" cy="4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159964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9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95939</xdr:rowOff>
    </xdr:from>
    <xdr:to>
      <xdr:col>76</xdr:col>
      <xdr:colOff>114300</xdr:colOff>
      <xdr:row>35</xdr:row>
      <xdr:rowOff>100076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5753789"/>
          <a:ext cx="889000" cy="34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134819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48369</xdr:rowOff>
    </xdr:from>
    <xdr:to>
      <xdr:col>71</xdr:col>
      <xdr:colOff>177800</xdr:colOff>
      <xdr:row>35</xdr:row>
      <xdr:rowOff>100076</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191869"/>
          <a:ext cx="889000" cy="90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136923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79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154758</xdr:rowOff>
    </xdr:from>
    <xdr:to>
      <xdr:col>85</xdr:col>
      <xdr:colOff>177800</xdr:colOff>
      <xdr:row>32</xdr:row>
      <xdr:rowOff>84908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4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6185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32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92275</xdr:rowOff>
    </xdr:from>
    <xdr:to>
      <xdr:col>81</xdr:col>
      <xdr:colOff>101600</xdr:colOff>
      <xdr:row>34</xdr:row>
      <xdr:rowOff>22425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75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38952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5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45139</xdr:rowOff>
    </xdr:from>
    <xdr:to>
      <xdr:col>76</xdr:col>
      <xdr:colOff>165100</xdr:colOff>
      <xdr:row>33</xdr:row>
      <xdr:rowOff>146739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570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163266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47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49276</xdr:rowOff>
    </xdr:from>
    <xdr:to>
      <xdr:col>72</xdr:col>
      <xdr:colOff>38100</xdr:colOff>
      <xdr:row>35</xdr:row>
      <xdr:rowOff>150876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05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142003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4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169019</xdr:rowOff>
    </xdr:from>
    <xdr:to>
      <xdr:col>67</xdr:col>
      <xdr:colOff>101600</xdr:colOff>
      <xdr:row>30</xdr:row>
      <xdr:rowOff>99169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14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115696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491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44080</xdr:rowOff>
    </xdr:from>
    <xdr:to>
      <xdr:col>85</xdr:col>
      <xdr:colOff>127000</xdr:colOff>
      <xdr:row>51</xdr:row>
      <xdr:rowOff>33989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8616580"/>
          <a:ext cx="838200" cy="16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80716</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339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44080</xdr:rowOff>
    </xdr:from>
    <xdr:to>
      <xdr:col>81</xdr:col>
      <xdr:colOff>50800</xdr:colOff>
      <xdr:row>55</xdr:row>
      <xdr:rowOff>133952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8616580"/>
          <a:ext cx="889000" cy="94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134928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49076</xdr:rowOff>
    </xdr:from>
    <xdr:to>
      <xdr:col>76</xdr:col>
      <xdr:colOff>114300</xdr:colOff>
      <xdr:row>55</xdr:row>
      <xdr:rowOff>133952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135926"/>
          <a:ext cx="889000" cy="42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87182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49076</xdr:rowOff>
    </xdr:from>
    <xdr:to>
      <xdr:col>71</xdr:col>
      <xdr:colOff>177800</xdr:colOff>
      <xdr:row>53</xdr:row>
      <xdr:rowOff>82158</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135926"/>
          <a:ext cx="889000" cy="3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114354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57073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5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154639</xdr:rowOff>
    </xdr:from>
    <xdr:to>
      <xdr:col>85</xdr:col>
      <xdr:colOff>177800</xdr:colOff>
      <xdr:row>51</xdr:row>
      <xdr:rowOff>84789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87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107666</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6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164730</xdr:rowOff>
    </xdr:from>
    <xdr:to>
      <xdr:col>81</xdr:col>
      <xdr:colOff>101600</xdr:colOff>
      <xdr:row>50</xdr:row>
      <xdr:rowOff>94880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856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48</xdr:row>
      <xdr:rowOff>111407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834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83152</xdr:rowOff>
    </xdr:from>
    <xdr:to>
      <xdr:col>76</xdr:col>
      <xdr:colOff>165100</xdr:colOff>
      <xdr:row>56</xdr:row>
      <xdr:rowOff>13302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51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29829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28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169726</xdr:rowOff>
    </xdr:from>
    <xdr:to>
      <xdr:col>72</xdr:col>
      <xdr:colOff>38100</xdr:colOff>
      <xdr:row>53</xdr:row>
      <xdr:rowOff>99876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0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116403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886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31358</xdr:rowOff>
    </xdr:from>
    <xdr:to>
      <xdr:col>67</xdr:col>
      <xdr:colOff>101600</xdr:colOff>
      <xdr:row>53</xdr:row>
      <xdr:rowOff>132958</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11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149485</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889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93203</xdr:rowOff>
    </xdr:from>
    <xdr:to>
      <xdr:col>85</xdr:col>
      <xdr:colOff>127000</xdr:colOff>
      <xdr:row>74</xdr:row>
      <xdr:rowOff>9809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2266153"/>
          <a:ext cx="838200" cy="43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127266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5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9809</xdr:rowOff>
    </xdr:from>
    <xdr:to>
      <xdr:col>81</xdr:col>
      <xdr:colOff>50800</xdr:colOff>
      <xdr:row>75</xdr:row>
      <xdr:rowOff>94026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2697109"/>
          <a:ext cx="889000" cy="2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119859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32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94026</xdr:rowOff>
    </xdr:from>
    <xdr:to>
      <xdr:col>76</xdr:col>
      <xdr:colOff>114300</xdr:colOff>
      <xdr:row>77</xdr:row>
      <xdr:rowOff>23709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2952776"/>
          <a:ext cx="889000" cy="27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148206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34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8804</xdr:rowOff>
    </xdr:from>
    <xdr:to>
      <xdr:col>71</xdr:col>
      <xdr:colOff>177800</xdr:colOff>
      <xdr:row>77</xdr:row>
      <xdr:rowOff>23709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210454"/>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155384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5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42403</xdr:rowOff>
    </xdr:from>
    <xdr:to>
      <xdr:col>85</xdr:col>
      <xdr:colOff>177800</xdr:colOff>
      <xdr:row>71</xdr:row>
      <xdr:rowOff>144003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221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166880</xdr:rowOff>
    </xdr:from>
    <xdr:ext cx="534377"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16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130459</xdr:rowOff>
    </xdr:from>
    <xdr:to>
      <xdr:col>81</xdr:col>
      <xdr:colOff>101600</xdr:colOff>
      <xdr:row>74</xdr:row>
      <xdr:rowOff>60609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264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77136</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14111" y="1242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43226</xdr:rowOff>
    </xdr:from>
    <xdr:to>
      <xdr:col>76</xdr:col>
      <xdr:colOff>165100</xdr:colOff>
      <xdr:row>75</xdr:row>
      <xdr:rowOff>144826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290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161353</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25111" y="1267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144359</xdr:rowOff>
    </xdr:from>
    <xdr:to>
      <xdr:col>72</xdr:col>
      <xdr:colOff>38100</xdr:colOff>
      <xdr:row>77</xdr:row>
      <xdr:rowOff>74509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1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65636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26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129454</xdr:rowOff>
    </xdr:from>
    <xdr:to>
      <xdr:col>67</xdr:col>
      <xdr:colOff>101600</xdr:colOff>
      <xdr:row>77</xdr:row>
      <xdr:rowOff>59604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1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76130</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29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47383</xdr:rowOff>
    </xdr:from>
    <xdr:to>
      <xdr:col>85</xdr:col>
      <xdr:colOff>127000</xdr:colOff>
      <xdr:row>93</xdr:row>
      <xdr:rowOff>96208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5992233"/>
          <a:ext cx="838200" cy="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98835</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215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96208</xdr:rowOff>
    </xdr:from>
    <xdr:to>
      <xdr:col>81</xdr:col>
      <xdr:colOff>50800</xdr:colOff>
      <xdr:row>93</xdr:row>
      <xdr:rowOff>99943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041058"/>
          <a:ext cx="889000" cy="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34408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2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99943</xdr:rowOff>
    </xdr:from>
    <xdr:to>
      <xdr:col>76</xdr:col>
      <xdr:colOff>114300</xdr:colOff>
      <xdr:row>93</xdr:row>
      <xdr:rowOff>162655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044793"/>
          <a:ext cx="889000" cy="6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20197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0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162655</xdr:rowOff>
    </xdr:from>
    <xdr:to>
      <xdr:col>71</xdr:col>
      <xdr:colOff>177800</xdr:colOff>
      <xdr:row>94</xdr:row>
      <xdr:rowOff>11531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107505"/>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103998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122686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168033</xdr:rowOff>
    </xdr:from>
    <xdr:to>
      <xdr:col>85</xdr:col>
      <xdr:colOff>177800</xdr:colOff>
      <xdr:row>93</xdr:row>
      <xdr:rowOff>98183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94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19460</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79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45408</xdr:rowOff>
    </xdr:from>
    <xdr:to>
      <xdr:col>81</xdr:col>
      <xdr:colOff>101600</xdr:colOff>
      <xdr:row>93</xdr:row>
      <xdr:rowOff>147008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9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163535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76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49143</xdr:rowOff>
    </xdr:from>
    <xdr:to>
      <xdr:col>76</xdr:col>
      <xdr:colOff>165100</xdr:colOff>
      <xdr:row>93</xdr:row>
      <xdr:rowOff>150743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9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167270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76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111855</xdr:rowOff>
    </xdr:from>
    <xdr:to>
      <xdr:col>72</xdr:col>
      <xdr:colOff>38100</xdr:colOff>
      <xdr:row>94</xdr:row>
      <xdr:rowOff>42005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0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58532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83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132181</xdr:rowOff>
    </xdr:from>
    <xdr:to>
      <xdr:col>67</xdr:col>
      <xdr:colOff>101600</xdr:colOff>
      <xdr:row>94</xdr:row>
      <xdr:rowOff>62331</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0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78858</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85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85816</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400766"/>
          <a:ext cx="1269"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32493</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175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85816</xdr:rowOff>
    </xdr:from>
    <xdr:to>
      <xdr:col>116</xdr:col>
      <xdr:colOff>152400</xdr:colOff>
      <xdr:row>31</xdr:row>
      <xdr:rowOff>85816</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400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159294</xdr:rowOff>
    </xdr:from>
    <xdr:to>
      <xdr:col>116</xdr:col>
      <xdr:colOff>63500</xdr:colOff>
      <xdr:row>31</xdr:row>
      <xdr:rowOff>85816</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530279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57530</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7263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79103</xdr:rowOff>
    </xdr:from>
    <xdr:to>
      <xdr:col>116</xdr:col>
      <xdr:colOff>114300</xdr:colOff>
      <xdr:row>39</xdr:row>
      <xdr:rowOff>9253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159294</xdr:rowOff>
    </xdr:from>
    <xdr:to>
      <xdr:col>111</xdr:col>
      <xdr:colOff>177800</xdr:colOff>
      <xdr:row>30</xdr:row>
      <xdr:rowOff>169092</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20434300" y="53027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69306</xdr:rowOff>
    </xdr:from>
    <xdr:to>
      <xdr:col>112</xdr:col>
      <xdr:colOff>38100</xdr:colOff>
      <xdr:row>38</xdr:row>
      <xdr:rowOff>170906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584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162033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6771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169092</xdr:rowOff>
    </xdr:from>
    <xdr:to>
      <xdr:col>107</xdr:col>
      <xdr:colOff>50800</xdr:colOff>
      <xdr:row>31</xdr:row>
      <xdr:rowOff>907</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flipV="1">
          <a:off x="19545300" y="531259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70938</xdr:rowOff>
    </xdr:from>
    <xdr:to>
      <xdr:col>107</xdr:col>
      <xdr:colOff>101600</xdr:colOff>
      <xdr:row>39</xdr:row>
      <xdr:rowOff>1088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163665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678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907</xdr:rowOff>
    </xdr:from>
    <xdr:to>
      <xdr:col>102</xdr:col>
      <xdr:colOff>114300</xdr:colOff>
      <xdr:row>32</xdr:row>
      <xdr:rowOff>9072</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flipV="1">
          <a:off x="18656300" y="53158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70938</xdr:rowOff>
    </xdr:from>
    <xdr:to>
      <xdr:col>102</xdr:col>
      <xdr:colOff>165100</xdr:colOff>
      <xdr:row>39</xdr:row>
      <xdr:rowOff>1088</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163665</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678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48078</xdr:rowOff>
    </xdr:from>
    <xdr:to>
      <xdr:col>98</xdr:col>
      <xdr:colOff>38100</xdr:colOff>
      <xdr:row>36</xdr:row>
      <xdr:rowOff>149678</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22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140805</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31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35016</xdr:rowOff>
    </xdr:from>
    <xdr:to>
      <xdr:col>116</xdr:col>
      <xdr:colOff>114300</xdr:colOff>
      <xdr:row>31</xdr:row>
      <xdr:rowOff>136616</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53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159493</xdr:rowOff>
    </xdr:from>
    <xdr:ext cx="378565"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5302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108494</xdr:rowOff>
    </xdr:from>
    <xdr:to>
      <xdr:col>112</xdr:col>
      <xdr:colOff>38100</xdr:colOff>
      <xdr:row>31</xdr:row>
      <xdr:rowOff>38644</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525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29</xdr:row>
      <xdr:rowOff>55171</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34017" y="5027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118292</xdr:rowOff>
    </xdr:from>
    <xdr:to>
      <xdr:col>107</xdr:col>
      <xdr:colOff>101600</xdr:colOff>
      <xdr:row>31</xdr:row>
      <xdr:rowOff>48442</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526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29</xdr:row>
      <xdr:rowOff>64969</xdr:rowOff>
    </xdr:from>
    <xdr:ext cx="378565"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245017" y="5037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121557</xdr:rowOff>
    </xdr:from>
    <xdr:to>
      <xdr:col>102</xdr:col>
      <xdr:colOff>165100</xdr:colOff>
      <xdr:row>31</xdr:row>
      <xdr:rowOff>51707</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526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29</xdr:row>
      <xdr:rowOff>68234</xdr:rowOff>
    </xdr:from>
    <xdr:ext cx="378565"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356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129722</xdr:rowOff>
    </xdr:from>
    <xdr:to>
      <xdr:col>98</xdr:col>
      <xdr:colOff>38100</xdr:colOff>
      <xdr:row>32</xdr:row>
      <xdr:rowOff>59872</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544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30</xdr:row>
      <xdr:rowOff>76399</xdr:rowOff>
    </xdr:from>
    <xdr:ext cx="378565"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467017" y="5219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173,009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年度と比較すると、響創のまちづくり基金積立金等が減少したものの、情報化基盤光ケーブル推進事業補助金の増などにより増加した。類似団体との比較では、依然として高い水準で推移している。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231,032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年度住民税均等割のみ世帯等に対する支援給付金給付事業費などが減少したものの、障害福祉サービス費等の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増により増加した。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類似団体との比較では高い水準にある。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23,620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消防ポンプ格納庫建設費や高規格救急自動車更新費などが減少したものの、消防本部本署庁舎改修事業費などが増加し、住民１人当たりのコストは増加した。類似団体との比較では高い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83,987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年度と比較すると、国民スポーツ大会・全国障害者スポーツ大会開催費や学校給食食材購入費が増加したものの、西部学校給食センター（仮称）整備事業費等の減により、住民１人当たりのコストは減少した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、類似団体との比較では最上位となった。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27,267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年度と比較すると著しく増加し、類似団体との比較では最上位となった。これは、令和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年度に発生した豪雨災害に伴う被災施設の復旧費の増加によるものである。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73,846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しても全体的に高い水準で推移している。要因としては、市町村合併後の新市の均衡ある発展を目指すため、合併特例債を活用した基盤整備事業を集中的に行ってきたことによる元利償還金の増加と考えら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財政調整基金については、財政計画に基づき積立を行ってきたが、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H27</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年度以降、合併特例期間の終了に伴う普通交付税の段階的縮減が始まり一般財源が減少した結果、取崩し額が増加し、基金残高が年々減少していた。しかし、</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年度以降は歳計剰余金処分などの積立額が取り崩し額を上回っており、基金残高が増加していたが、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年度は、給与改定に伴う基本給の増</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の影響により取り崩し額が積立額を上回り、基金残高が減少している。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実質収支比率については、普通交付税等の歳入一般財源が増加し、教育費等が減少したため、</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5.04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実質単年度収支については、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年度は、積立金取崩額が増加したものの、単年度収支が増加したため、</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3.64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今後も、市税ほか歳入を確保するとともに、総合計画に基づく事業の重点化などにより歳出を抑制し、財政の健全化に努める。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連結実質赤字比率については、長年赤字が続いていた国民健康保険特別会計が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年度から黒字に転じたことで全会計黒字となっている。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近年、モーターボート競走事業会計においては、スマートフォンやパソコンなどインターネットを使って全国から舟券を購入できる「電話投票」が定着し、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一人当たりの売上単価も増加していることから、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経営が安定化し収益が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年々</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今後も、各会計において、効率的な事業運営と経営の見直しや料金の適正化などを行い、財政の健全化に努める。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実質公債費比率は、年々減少傾向にあったが、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年度から増加傾向に転じ、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分子のうち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水道事業会計など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（新）緊急防災・減債事業債、</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公共施設等適正化管理推進</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事業債など</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類似団体と比較すると依然として高い水準であり、今後とも財政計画の数値を目標に公債費の抑制に努めるとともに、公営企業の経営健全化による繰出金の削減を図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満期一括償還地方債は発行していない。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年度の将来負担比率は、前年度より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分子のうち地方債の現在高が減少したものの、充当可能基金も減少したことなどにより、数値が悪化している。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類似団体平均と比較すると依然として高い水準で推移しており、今後は、財政計画に基づく地方債の現在高の漸減及び公営企業の経営健全化による繰出金の削減を図り、財政の健全化に努める。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佐賀県唐津市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19,988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ふるさと寄附金の増加によりふるさと寄附金基金に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2,757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百万円、モーターボート競走事業収益金などを響創のまちづくり基金に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一方、市民の連帯の強化及び地域振興を図る事業の財源として響創のまちづくり基金を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、、市がいつまでも光り輝くふるさとであり続けるための手段を講じ、もって市の更なる発展に寄与するため事業の財源としてふるさと寄附金基金を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2,272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財源調整財源として財政調整基金を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百万円、公共施設整備事業の財源として公共施設整備基金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取り崩した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よる減少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などが主な要因である。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・投資的経費では、小中学校の改修や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陸上競技場等体育施設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などの大型事業が控え、さらに扶助費でも子育て世帯の支援や高齢者</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福祉などの経費が増加していく見込みの中、一定規模の基金の取り崩しは不可欠なものとなっている。取り崩しに当たっては、各種計画に基づき計画的に行うとともに常に基金残高を確認しつつ実施する。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・ふるさと寄附金基金：自然環境を保護する事業、文化遺産を保存し、及び整備する事業、青少年の健全育成に資する事業、障害者及び高齢者に優しいまちづくり事業、その他市の更なる発展に寄与する事業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・響創のまちづくり基金：市民の連帯の強化及び地域振興を図る事業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・公共施設整備基金：公共施設の整備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国民スポーツ大会・全国障害者スポーツ大会開催費や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特別支援教育費など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百万円取り崩した一方で、寄附金と運用利子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百万円積み立てたことにより増加した。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・響創のまちづくり基金：情報化基盤光ケーブル推進事業補助金や予防接種費など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百万円を取り崩した一方で、モーターボート競走事業収益金や運用利子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の積立額が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だったため減少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清掃センター維持管理業務費や中学校長寿命化改良事業費、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道路維持改良費など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百万円を取り崩した一方で、モーターボート競走事業収益金や運用利子の積立額が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百万円だったため減少した。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・ふるさと寄附金基金：寄附金額に応じて積立を行い、後年度計画的に事業充当を行う。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・響創のまちづくり基金：財政計画等に基づき計画的に事業へ充当を行う。また、モーターボート競走事業収益金を積み立てる予定。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・公共施設整備基金：財政計画等に基づき計画的に事業へ充当を行う。また、モーターボート競走事業収益金を積み立てる予定。</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・財政計画に基づき積立を行って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以降は歳計剰余金処分などにより基金残高が増加してい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発生した豪雨災害に伴う災害復旧費、市長市議選及び市債償還等の費用に充てるため当初予算において財政調整基金を繰り入れていたことに加え、人事院勧告に伴う給与費の増加等が重なり、例年より多くの取崩し額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人件費の上昇、物価高が想定される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中、減少は避けられない状況となっている。財政計画上の見通しを維持できるよう、事業の見直し、財源の確保に努める。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臨時財政対策債償還費積立額が例年より増加し、取崩し額を上回った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ことが要因である。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・地方債の償還計画を踏まえ、毎年度定額を取り崩す予定。</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本市の有形固定資産減価償却率は、令和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７９．６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較し高い水準にあり、施設の老朽化が進んでいる。平成２８年に策定した公共施設等総合管理計画において全体的な公共建築物保有量の削減目標を定めており、今後も引き続き個別施設計画を策定し、施設のライフサイクルコストの削減などについて具体的に定め、施設の維持管理を適切に進めていく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86781" y="6018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34</xdr:row>
      <xdr:rowOff>122555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300220" y="4347422"/>
          <a:ext cx="1270" cy="1388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126382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352925" y="573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122555</xdr:rowOff>
    </xdr:from>
    <xdr:to>
      <xdr:col>23</xdr:col>
      <xdr:colOff>174625</xdr:colOff>
      <xdr:row>34</xdr:row>
      <xdr:rowOff>122555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213225" y="573595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352925" y="412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213225" y="434742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167445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352925" y="4790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251325" y="49324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15028</xdr:rowOff>
    </xdr:from>
    <xdr:to>
      <xdr:col>19</xdr:col>
      <xdr:colOff>187325</xdr:colOff>
      <xdr:row>29</xdr:row>
      <xdr:rowOff>116628</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3616325" y="48029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85725</xdr:rowOff>
    </xdr:from>
    <xdr:to>
      <xdr:col>15</xdr:col>
      <xdr:colOff>187325</xdr:colOff>
      <xdr:row>29</xdr:row>
      <xdr:rowOff>15875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2930525" y="47085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149225</xdr:rowOff>
    </xdr:from>
    <xdr:to>
      <xdr:col>11</xdr:col>
      <xdr:colOff>187325</xdr:colOff>
      <xdr:row>28</xdr:row>
      <xdr:rowOff>79375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244725" y="4606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26</xdr:row>
      <xdr:rowOff>97578</xdr:rowOff>
    </xdr:from>
    <xdr:to>
      <xdr:col>7</xdr:col>
      <xdr:colOff>187325</xdr:colOff>
      <xdr:row>27</xdr:row>
      <xdr:rowOff>27728</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558925" y="43901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71755</xdr:rowOff>
    </xdr:from>
    <xdr:to>
      <xdr:col>23</xdr:col>
      <xdr:colOff>136525</xdr:colOff>
      <xdr:row>35</xdr:row>
      <xdr:rowOff>1905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251325" y="5685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158132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352925"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156845</xdr:rowOff>
    </xdr:from>
    <xdr:to>
      <xdr:col>19</xdr:col>
      <xdr:colOff>187325</xdr:colOff>
      <xdr:row>34</xdr:row>
      <xdr:rowOff>86995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616325" y="5605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36195</xdr:rowOff>
    </xdr:from>
    <xdr:to>
      <xdr:col>23</xdr:col>
      <xdr:colOff>85725</xdr:colOff>
      <xdr:row>34</xdr:row>
      <xdr:rowOff>122555</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667125" y="5649595"/>
          <a:ext cx="635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120862</xdr:rowOff>
    </xdr:from>
    <xdr:to>
      <xdr:col>15</xdr:col>
      <xdr:colOff>187325</xdr:colOff>
      <xdr:row>34</xdr:row>
      <xdr:rowOff>51012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930525" y="55691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212</xdr:rowOff>
    </xdr:from>
    <xdr:to>
      <xdr:col>19</xdr:col>
      <xdr:colOff>136525</xdr:colOff>
      <xdr:row>34</xdr:row>
      <xdr:rowOff>36195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981325" y="5613612"/>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99271</xdr:rowOff>
    </xdr:from>
    <xdr:to>
      <xdr:col>11</xdr:col>
      <xdr:colOff>187325</xdr:colOff>
      <xdr:row>34</xdr:row>
      <xdr:rowOff>29421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244725" y="55475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150071</xdr:rowOff>
    </xdr:from>
    <xdr:to>
      <xdr:col>15</xdr:col>
      <xdr:colOff>136525</xdr:colOff>
      <xdr:row>34</xdr:row>
      <xdr:rowOff>212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295525" y="5598371"/>
          <a:ext cx="6858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48895</xdr:rowOff>
    </xdr:from>
    <xdr:to>
      <xdr:col>7</xdr:col>
      <xdr:colOff>187325</xdr:colOff>
      <xdr:row>33</xdr:row>
      <xdr:rowOff>150495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558925" y="5497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99695</xdr:rowOff>
    </xdr:from>
    <xdr:to>
      <xdr:col>11</xdr:col>
      <xdr:colOff>136525</xdr:colOff>
      <xdr:row>33</xdr:row>
      <xdr:rowOff>150071</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609725" y="5547995"/>
          <a:ext cx="6858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133155</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470919" y="459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32402</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2797819" y="44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112019" y="438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44255</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426219" y="4171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78122</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470919" y="569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42139</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2797819" y="565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20548</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112019" y="5633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141622</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426219"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の減少による将来負担額が減少し、充当可能財源も増加したものの、類似団体と比較して職員数が多く、人件費が高い水準にあるため、債務償還比率も前年度より高くなっ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年策定の唐津市定員管理計画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（第４次計画）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においては、令和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年４月まで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に常勤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は１，２７４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人以内を基本とすることとしており、引き続き適正な定員管理に取り組むこととしている。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705751" y="56709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758836" y="42887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861428" y="39416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00000000-0008-0000-0D00-00007F000000}"/>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28" name="直線コネクタ 127">
          <a:extLst>
            <a:ext uri="{FF2B5EF4-FFF2-40B4-BE49-F238E27FC236}">
              <a16:creationId xmlns:a16="http://schemas.microsoft.com/office/drawing/2014/main" id="{00000000-0008-0000-0D00-000080000000}"/>
            </a:ext>
          </a:extLst>
        </xdr:cNvPr>
        <xdr:cNvCxnSpPr/>
      </xdr:nvCxnSpPr>
      <xdr:spPr>
        <a:xfrm flipV="1">
          <a:off x="13323570" y="4410392"/>
          <a:ext cx="1269" cy="1337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29" name="債務償還比率最小値テキスト">
          <a:extLst>
            <a:ext uri="{FF2B5EF4-FFF2-40B4-BE49-F238E27FC236}">
              <a16:creationId xmlns:a16="http://schemas.microsoft.com/office/drawing/2014/main" id="{00000000-0008-0000-0D00-000081000000}"/>
            </a:ext>
          </a:extLst>
        </xdr:cNvPr>
        <xdr:cNvSpPr txBox="1"/>
      </xdr:nvSpPr>
      <xdr:spPr>
        <a:xfrm>
          <a:off x="13376275" y="575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30" name="直線コネクタ 129">
          <a:extLst>
            <a:ext uri="{FF2B5EF4-FFF2-40B4-BE49-F238E27FC236}">
              <a16:creationId xmlns:a16="http://schemas.microsoft.com/office/drawing/2014/main" id="{00000000-0008-0000-0D00-000082000000}"/>
            </a:ext>
          </a:extLst>
        </xdr:cNvPr>
        <xdr:cNvCxnSpPr/>
      </xdr:nvCxnSpPr>
      <xdr:spPr>
        <a:xfrm>
          <a:off x="13255625" y="5747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31" name="債務償還比率最大値テキスト">
          <a:extLst>
            <a:ext uri="{FF2B5EF4-FFF2-40B4-BE49-F238E27FC236}">
              <a16:creationId xmlns:a16="http://schemas.microsoft.com/office/drawing/2014/main" id="{00000000-0008-0000-0D00-000083000000}"/>
            </a:ext>
          </a:extLst>
        </xdr:cNvPr>
        <xdr:cNvSpPr txBox="1"/>
      </xdr:nvSpPr>
      <xdr:spPr>
        <a:xfrm>
          <a:off x="13376275" y="419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32" name="直線コネクタ 131">
          <a:extLst>
            <a:ext uri="{FF2B5EF4-FFF2-40B4-BE49-F238E27FC236}">
              <a16:creationId xmlns:a16="http://schemas.microsoft.com/office/drawing/2014/main" id="{00000000-0008-0000-0D00-000084000000}"/>
            </a:ext>
          </a:extLst>
        </xdr:cNvPr>
        <xdr:cNvCxnSpPr/>
      </xdr:nvCxnSpPr>
      <xdr:spPr>
        <a:xfrm>
          <a:off x="13255625" y="4410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12918</xdr:rowOff>
    </xdr:from>
    <xdr:ext cx="469744" cy="259045"/>
    <xdr:sp macro="" textlink="">
      <xdr:nvSpPr>
        <xdr:cNvPr id="133" name="債務償還比率平均値テキスト">
          <a:extLst>
            <a:ext uri="{FF2B5EF4-FFF2-40B4-BE49-F238E27FC236}">
              <a16:creationId xmlns:a16="http://schemas.microsoft.com/office/drawing/2014/main" id="{00000000-0008-0000-0D00-000085000000}"/>
            </a:ext>
          </a:extLst>
        </xdr:cNvPr>
        <xdr:cNvSpPr txBox="1"/>
      </xdr:nvSpPr>
      <xdr:spPr>
        <a:xfrm>
          <a:off x="13376275" y="4965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3293725" y="51144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2639675" y="5120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953875" y="51141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268075" y="5052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0582275" y="5229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124978</xdr:rowOff>
    </xdr:from>
    <xdr:to>
      <xdr:col>76</xdr:col>
      <xdr:colOff>73025</xdr:colOff>
      <xdr:row>32</xdr:row>
      <xdr:rowOff>55128</xdr:rowOff>
    </xdr:to>
    <xdr:sp macro="" textlink="">
      <xdr:nvSpPr>
        <xdr:cNvPr id="144" name="楕円 143">
          <a:extLst>
            <a:ext uri="{FF2B5EF4-FFF2-40B4-BE49-F238E27FC236}">
              <a16:creationId xmlns:a16="http://schemas.microsoft.com/office/drawing/2014/main" id="{00000000-0008-0000-0D00-000090000000}"/>
            </a:ext>
          </a:extLst>
        </xdr:cNvPr>
        <xdr:cNvSpPr/>
      </xdr:nvSpPr>
      <xdr:spPr>
        <a:xfrm>
          <a:off x="13293725" y="52430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103405</xdr:rowOff>
    </xdr:from>
    <xdr:ext cx="469744" cy="259045"/>
    <xdr:sp macro="" textlink="">
      <xdr:nvSpPr>
        <xdr:cNvPr id="145" name="債務償還比率該当値テキスト">
          <a:extLst>
            <a:ext uri="{FF2B5EF4-FFF2-40B4-BE49-F238E27FC236}">
              <a16:creationId xmlns:a16="http://schemas.microsoft.com/office/drawing/2014/main" id="{00000000-0008-0000-0D00-000091000000}"/>
            </a:ext>
          </a:extLst>
        </xdr:cNvPr>
        <xdr:cNvSpPr txBox="1"/>
      </xdr:nvSpPr>
      <xdr:spPr>
        <a:xfrm>
          <a:off x="13376275" y="522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121021</xdr:rowOff>
    </xdr:from>
    <xdr:to>
      <xdr:col>72</xdr:col>
      <xdr:colOff>123825</xdr:colOff>
      <xdr:row>32</xdr:row>
      <xdr:rowOff>51171</xdr:rowOff>
    </xdr:to>
    <xdr:sp macro="" textlink="">
      <xdr:nvSpPr>
        <xdr:cNvPr id="146" name="楕円 145">
          <a:extLst>
            <a:ext uri="{FF2B5EF4-FFF2-40B4-BE49-F238E27FC236}">
              <a16:creationId xmlns:a16="http://schemas.microsoft.com/office/drawing/2014/main" id="{00000000-0008-0000-0D00-000092000000}"/>
            </a:ext>
          </a:extLst>
        </xdr:cNvPr>
        <xdr:cNvSpPr/>
      </xdr:nvSpPr>
      <xdr:spPr>
        <a:xfrm>
          <a:off x="12639675" y="52391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371</xdr:rowOff>
    </xdr:from>
    <xdr:to>
      <xdr:col>76</xdr:col>
      <xdr:colOff>22225</xdr:colOff>
      <xdr:row>32</xdr:row>
      <xdr:rowOff>4328</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2690475" y="5283571"/>
          <a:ext cx="635000" cy="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94933</xdr:rowOff>
    </xdr:from>
    <xdr:to>
      <xdr:col>68</xdr:col>
      <xdr:colOff>123825</xdr:colOff>
      <xdr:row>32</xdr:row>
      <xdr:rowOff>25083</xdr:rowOff>
    </xdr:to>
    <xdr:sp macro="" textlink="">
      <xdr:nvSpPr>
        <xdr:cNvPr id="148" name="楕円 147">
          <a:extLst>
            <a:ext uri="{FF2B5EF4-FFF2-40B4-BE49-F238E27FC236}">
              <a16:creationId xmlns:a16="http://schemas.microsoft.com/office/drawing/2014/main" id="{00000000-0008-0000-0D00-000094000000}"/>
            </a:ext>
          </a:extLst>
        </xdr:cNvPr>
        <xdr:cNvSpPr/>
      </xdr:nvSpPr>
      <xdr:spPr>
        <a:xfrm>
          <a:off x="11953875" y="52130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145733</xdr:rowOff>
    </xdr:from>
    <xdr:to>
      <xdr:col>72</xdr:col>
      <xdr:colOff>73025</xdr:colOff>
      <xdr:row>32</xdr:row>
      <xdr:rowOff>371</xdr:rowOff>
    </xdr:to>
    <xdr:cxnSp macro="">
      <xdr:nvCxnSpPr>
        <xdr:cNvPr id="149" name="直線コネクタ 148">
          <a:extLst>
            <a:ext uri="{FF2B5EF4-FFF2-40B4-BE49-F238E27FC236}">
              <a16:creationId xmlns:a16="http://schemas.microsoft.com/office/drawing/2014/main" id="{00000000-0008-0000-0D00-000095000000}"/>
            </a:ext>
          </a:extLst>
        </xdr:cNvPr>
        <xdr:cNvCxnSpPr/>
      </xdr:nvCxnSpPr>
      <xdr:spPr>
        <a:xfrm>
          <a:off x="12004675" y="5263833"/>
          <a:ext cx="685800" cy="1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73163</xdr:rowOff>
    </xdr:from>
    <xdr:to>
      <xdr:col>64</xdr:col>
      <xdr:colOff>123825</xdr:colOff>
      <xdr:row>32</xdr:row>
      <xdr:rowOff>3313</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1268075" y="51912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123963</xdr:rowOff>
    </xdr:from>
    <xdr:to>
      <xdr:col>68</xdr:col>
      <xdr:colOff>73025</xdr:colOff>
      <xdr:row>31</xdr:row>
      <xdr:rowOff>145733</xdr:rowOff>
    </xdr:to>
    <xdr:cxnSp macro="">
      <xdr:nvCxnSpPr>
        <xdr:cNvPr id="151" name="直線コネクタ 150">
          <a:extLst>
            <a:ext uri="{FF2B5EF4-FFF2-40B4-BE49-F238E27FC236}">
              <a16:creationId xmlns:a16="http://schemas.microsoft.com/office/drawing/2014/main" id="{00000000-0008-0000-0D00-000097000000}"/>
            </a:ext>
          </a:extLst>
        </xdr:cNvPr>
        <xdr:cNvCxnSpPr/>
      </xdr:nvCxnSpPr>
      <xdr:spPr>
        <a:xfrm>
          <a:off x="11318875" y="5242063"/>
          <a:ext cx="6858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140462</xdr:rowOff>
    </xdr:from>
    <xdr:to>
      <xdr:col>60</xdr:col>
      <xdr:colOff>123825</xdr:colOff>
      <xdr:row>33</xdr:row>
      <xdr:rowOff>70612</xdr:rowOff>
    </xdr:to>
    <xdr:sp macro="" textlink="">
      <xdr:nvSpPr>
        <xdr:cNvPr id="152" name="楕円 151">
          <a:extLst>
            <a:ext uri="{FF2B5EF4-FFF2-40B4-BE49-F238E27FC236}">
              <a16:creationId xmlns:a16="http://schemas.microsoft.com/office/drawing/2014/main" id="{00000000-0008-0000-0D00-000098000000}"/>
            </a:ext>
          </a:extLst>
        </xdr:cNvPr>
        <xdr:cNvSpPr/>
      </xdr:nvSpPr>
      <xdr:spPr>
        <a:xfrm>
          <a:off x="10582275" y="54236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123963</xdr:rowOff>
    </xdr:from>
    <xdr:to>
      <xdr:col>64</xdr:col>
      <xdr:colOff>73025</xdr:colOff>
      <xdr:row>33</xdr:row>
      <xdr:rowOff>19812</xdr:rowOff>
    </xdr:to>
    <xdr:cxnSp macro="">
      <xdr:nvCxnSpPr>
        <xdr:cNvPr id="153" name="直線コネクタ 152">
          <a:extLst>
            <a:ext uri="{FF2B5EF4-FFF2-40B4-BE49-F238E27FC236}">
              <a16:creationId xmlns:a16="http://schemas.microsoft.com/office/drawing/2014/main" id="{00000000-0008-0000-0D00-000099000000}"/>
            </a:ext>
          </a:extLst>
        </xdr:cNvPr>
        <xdr:cNvCxnSpPr/>
      </xdr:nvCxnSpPr>
      <xdr:spPr>
        <a:xfrm flipV="1">
          <a:off x="10633075" y="5242063"/>
          <a:ext cx="685800" cy="22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114105</xdr:rowOff>
    </xdr:from>
    <xdr:ext cx="469744" cy="259045"/>
    <xdr:sp macro="" textlink="">
      <xdr:nvSpPr>
        <xdr:cNvPr id="154" name="n_1aveValue債務償還比率">
          <a:extLst>
            <a:ext uri="{FF2B5EF4-FFF2-40B4-BE49-F238E27FC236}">
              <a16:creationId xmlns:a16="http://schemas.microsoft.com/office/drawing/2014/main" id="{00000000-0008-0000-0D00-00009A000000}"/>
            </a:ext>
          </a:extLst>
        </xdr:cNvPr>
        <xdr:cNvSpPr txBox="1"/>
      </xdr:nvSpPr>
      <xdr:spPr>
        <a:xfrm>
          <a:off x="12461952" y="490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107808</xdr:rowOff>
    </xdr:from>
    <xdr:ext cx="469744" cy="259045"/>
    <xdr:sp macro="" textlink="">
      <xdr:nvSpPr>
        <xdr:cNvPr id="155" name="n_2aveValue債務償還比率">
          <a:extLst>
            <a:ext uri="{FF2B5EF4-FFF2-40B4-BE49-F238E27FC236}">
              <a16:creationId xmlns:a16="http://schemas.microsoft.com/office/drawing/2014/main" id="{00000000-0008-0000-0D00-00009B000000}"/>
            </a:ext>
          </a:extLst>
        </xdr:cNvPr>
        <xdr:cNvSpPr txBox="1"/>
      </xdr:nvSpPr>
      <xdr:spPr>
        <a:xfrm>
          <a:off x="11788852" y="489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46457</xdr:rowOff>
    </xdr:from>
    <xdr:ext cx="469744" cy="259045"/>
    <xdr:sp macro="" textlink="">
      <xdr:nvSpPr>
        <xdr:cNvPr id="156" name="n_3aveValue債務償還比率">
          <a:extLst>
            <a:ext uri="{FF2B5EF4-FFF2-40B4-BE49-F238E27FC236}">
              <a16:creationId xmlns:a16="http://schemas.microsoft.com/office/drawing/2014/main" id="{00000000-0008-0000-0D00-00009C000000}"/>
            </a:ext>
          </a:extLst>
        </xdr:cNvPr>
        <xdr:cNvSpPr txBox="1"/>
      </xdr:nvSpPr>
      <xdr:spPr>
        <a:xfrm>
          <a:off x="11103052" y="483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57622</xdr:rowOff>
    </xdr:from>
    <xdr:ext cx="469744" cy="259045"/>
    <xdr:sp macro="" textlink="">
      <xdr:nvSpPr>
        <xdr:cNvPr id="157" name="n_4aveValue債務償還比率">
          <a:extLst>
            <a:ext uri="{FF2B5EF4-FFF2-40B4-BE49-F238E27FC236}">
              <a16:creationId xmlns:a16="http://schemas.microsoft.com/office/drawing/2014/main" id="{00000000-0008-0000-0D00-00009D000000}"/>
            </a:ext>
          </a:extLst>
        </xdr:cNvPr>
        <xdr:cNvSpPr txBox="1"/>
      </xdr:nvSpPr>
      <xdr:spPr>
        <a:xfrm>
          <a:off x="10417252" y="50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42298</xdr:rowOff>
    </xdr:from>
    <xdr:ext cx="469744" cy="259045"/>
    <xdr:sp macro="" textlink="">
      <xdr:nvSpPr>
        <xdr:cNvPr id="158" name="n_1mainValue債務償還比率">
          <a:extLst>
            <a:ext uri="{FF2B5EF4-FFF2-40B4-BE49-F238E27FC236}">
              <a16:creationId xmlns:a16="http://schemas.microsoft.com/office/drawing/2014/main" id="{00000000-0008-0000-0D00-00009E000000}"/>
            </a:ext>
          </a:extLst>
        </xdr:cNvPr>
        <xdr:cNvSpPr txBox="1"/>
      </xdr:nvSpPr>
      <xdr:spPr>
        <a:xfrm>
          <a:off x="12461952" y="532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16210</xdr:rowOff>
    </xdr:from>
    <xdr:ext cx="469744" cy="259045"/>
    <xdr:sp macro="" textlink="">
      <xdr:nvSpPr>
        <xdr:cNvPr id="159" name="n_2mainValue債務償還比率">
          <a:extLst>
            <a:ext uri="{FF2B5EF4-FFF2-40B4-BE49-F238E27FC236}">
              <a16:creationId xmlns:a16="http://schemas.microsoft.com/office/drawing/2014/main" id="{00000000-0008-0000-0D00-00009F000000}"/>
            </a:ext>
          </a:extLst>
        </xdr:cNvPr>
        <xdr:cNvSpPr txBox="1"/>
      </xdr:nvSpPr>
      <xdr:spPr>
        <a:xfrm>
          <a:off x="11788852" y="529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165890</xdr:rowOff>
    </xdr:from>
    <xdr:ext cx="469744" cy="259045"/>
    <xdr:sp macro="" textlink="">
      <xdr:nvSpPr>
        <xdr:cNvPr id="160" name="n_3mainValue債務償還比率">
          <a:extLst>
            <a:ext uri="{FF2B5EF4-FFF2-40B4-BE49-F238E27FC236}">
              <a16:creationId xmlns:a16="http://schemas.microsoft.com/office/drawing/2014/main" id="{00000000-0008-0000-0D00-0000A0000000}"/>
            </a:ext>
          </a:extLst>
        </xdr:cNvPr>
        <xdr:cNvSpPr txBox="1"/>
      </xdr:nvSpPr>
      <xdr:spPr>
        <a:xfrm>
          <a:off x="11103052" y="528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61739</xdr:rowOff>
    </xdr:from>
    <xdr:ext cx="469744" cy="259045"/>
    <xdr:sp macro="" textlink="">
      <xdr:nvSpPr>
        <xdr:cNvPr id="161" name="n_4mainValue債務償還比率">
          <a:extLst>
            <a:ext uri="{FF2B5EF4-FFF2-40B4-BE49-F238E27FC236}">
              <a16:creationId xmlns:a16="http://schemas.microsoft.com/office/drawing/2014/main" id="{00000000-0008-0000-0D00-0000A1000000}"/>
            </a:ext>
          </a:extLst>
        </xdr:cNvPr>
        <xdr:cNvSpPr txBox="1"/>
      </xdr:nvSpPr>
      <xdr:spPr>
        <a:xfrm>
          <a:off x="10417252" y="551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339891" y="720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85800" y="6788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39891" y="665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85800" y="5689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9891" y="555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00000000-0008-0000-0E00-000034000000}"/>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7620</xdr:rowOff>
    </xdr:from>
    <xdr:to>
      <xdr:col>24</xdr:col>
      <xdr:colOff>62865</xdr:colOff>
      <xdr:row>41</xdr:row>
      <xdr:rowOff>127635</xdr:rowOff>
    </xdr:to>
    <xdr:cxnSp macro="">
      <xdr:nvCxnSpPr>
        <xdr:cNvPr id="53" name="直線コネクタ 52">
          <a:extLst>
            <a:ext uri="{FF2B5EF4-FFF2-40B4-BE49-F238E27FC236}">
              <a16:creationId xmlns:a16="http://schemas.microsoft.com/office/drawing/2014/main" id="{00000000-0008-0000-0E00-000035000000}"/>
            </a:ext>
          </a:extLst>
        </xdr:cNvPr>
        <xdr:cNvCxnSpPr/>
      </xdr:nvCxnSpPr>
      <xdr:spPr>
        <a:xfrm flipV="1">
          <a:off x="4177665" y="578612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131462</xdr:rowOff>
    </xdr:from>
    <xdr:ext cx="405111" cy="259045"/>
    <xdr:sp macro="" textlink="">
      <xdr:nvSpPr>
        <xdr:cNvPr id="54" name="【道路】&#10;有形固定資産減価償却率最小値テキスト">
          <a:extLst>
            <a:ext uri="{FF2B5EF4-FFF2-40B4-BE49-F238E27FC236}">
              <a16:creationId xmlns:a16="http://schemas.microsoft.com/office/drawing/2014/main" id="{00000000-0008-0000-0E00-000036000000}"/>
            </a:ext>
          </a:extLst>
        </xdr:cNvPr>
        <xdr:cNvSpPr txBox="1"/>
      </xdr:nvSpPr>
      <xdr:spPr>
        <a:xfrm>
          <a:off x="4216400" y="6900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a:off x="4108450" y="68967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125747</xdr:rowOff>
    </xdr:from>
    <xdr:ext cx="405111" cy="259045"/>
    <xdr:sp macro="" textlink="">
      <xdr:nvSpPr>
        <xdr:cNvPr id="56" name="【道路】&#10;有形固定資産減価償却率最大値テキスト">
          <a:extLst>
            <a:ext uri="{FF2B5EF4-FFF2-40B4-BE49-F238E27FC236}">
              <a16:creationId xmlns:a16="http://schemas.microsoft.com/office/drawing/2014/main" id="{00000000-0008-0000-0E00-000038000000}"/>
            </a:ext>
          </a:extLst>
        </xdr:cNvPr>
        <xdr:cNvSpPr txBox="1"/>
      </xdr:nvSpPr>
      <xdr:spPr>
        <a:xfrm>
          <a:off x="42164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7620</xdr:rowOff>
    </xdr:from>
    <xdr:to>
      <xdr:col>24</xdr:col>
      <xdr:colOff>152400</xdr:colOff>
      <xdr:row>35</xdr:row>
      <xdr:rowOff>7620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108450" y="5786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128287</xdr:rowOff>
    </xdr:from>
    <xdr:ext cx="405111" cy="259045"/>
    <xdr:sp macro="" textlink="">
      <xdr:nvSpPr>
        <xdr:cNvPr id="58" name="【道路】&#10;有形固定資産減価償却率平均値テキスト">
          <a:extLst>
            <a:ext uri="{FF2B5EF4-FFF2-40B4-BE49-F238E27FC236}">
              <a16:creationId xmlns:a16="http://schemas.microsoft.com/office/drawing/2014/main" id="{00000000-0008-0000-0E00-00003A000000}"/>
            </a:ext>
          </a:extLst>
        </xdr:cNvPr>
        <xdr:cNvSpPr txBox="1"/>
      </xdr:nvSpPr>
      <xdr:spPr>
        <a:xfrm>
          <a:off x="4216400" y="6071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59" name="フローチャート: 判断 58">
          <a:extLst>
            <a:ext uri="{FF2B5EF4-FFF2-40B4-BE49-F238E27FC236}">
              <a16:creationId xmlns:a16="http://schemas.microsoft.com/office/drawing/2014/main" id="{00000000-0008-0000-0E00-00003B000000}"/>
            </a:ext>
          </a:extLst>
        </xdr:cNvPr>
        <xdr:cNvSpPr/>
      </xdr:nvSpPr>
      <xdr:spPr>
        <a:xfrm>
          <a:off x="4127500" y="6214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xdr:rowOff>
    </xdr:from>
    <xdr:to>
      <xdr:col>20</xdr:col>
      <xdr:colOff>38100</xdr:colOff>
      <xdr:row>37</xdr:row>
      <xdr:rowOff>115570</xdr:rowOff>
    </xdr:to>
    <xdr:sp macro="" textlink="">
      <xdr:nvSpPr>
        <xdr:cNvPr id="60" name="フローチャート: 判断 59">
          <a:extLst>
            <a:ext uri="{FF2B5EF4-FFF2-40B4-BE49-F238E27FC236}">
              <a16:creationId xmlns:a16="http://schemas.microsoft.com/office/drawing/2014/main" id="{00000000-0008-0000-0E00-00003C000000}"/>
            </a:ext>
          </a:extLst>
        </xdr:cNvPr>
        <xdr:cNvSpPr/>
      </xdr:nvSpPr>
      <xdr:spPr>
        <a:xfrm>
          <a:off x="3384550" y="6122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88265</xdr:rowOff>
    </xdr:from>
    <xdr:to>
      <xdr:col>15</xdr:col>
      <xdr:colOff>101600</xdr:colOff>
      <xdr:row>37</xdr:row>
      <xdr:rowOff>18415</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2571750" y="6031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162560</xdr:rowOff>
    </xdr:from>
    <xdr:to>
      <xdr:col>10</xdr:col>
      <xdr:colOff>165100</xdr:colOff>
      <xdr:row>36</xdr:row>
      <xdr:rowOff>92710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1778000" y="5941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25400</xdr:rowOff>
    </xdr:from>
    <xdr:to>
      <xdr:col>6</xdr:col>
      <xdr:colOff>38100</xdr:colOff>
      <xdr:row>35</xdr:row>
      <xdr:rowOff>127000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984250" y="5803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00000000-0008-0000-0E00-000040000000}"/>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76835</xdr:rowOff>
    </xdr:from>
    <xdr:to>
      <xdr:col>24</xdr:col>
      <xdr:colOff>114300</xdr:colOff>
      <xdr:row>42</xdr:row>
      <xdr:rowOff>6985</xdr:rowOff>
    </xdr:to>
    <xdr:sp macro="" textlink="">
      <xdr:nvSpPr>
        <xdr:cNvPr id="69" name="楕円 68">
          <a:extLst>
            <a:ext uri="{FF2B5EF4-FFF2-40B4-BE49-F238E27FC236}">
              <a16:creationId xmlns:a16="http://schemas.microsoft.com/office/drawing/2014/main" id="{00000000-0008-0000-0E00-000045000000}"/>
            </a:ext>
          </a:extLst>
        </xdr:cNvPr>
        <xdr:cNvSpPr/>
      </xdr:nvSpPr>
      <xdr:spPr>
        <a:xfrm>
          <a:off x="4127500" y="6845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163212</xdr:rowOff>
    </xdr:from>
    <xdr:ext cx="405111" cy="259045"/>
    <xdr:sp macro="" textlink="">
      <xdr:nvSpPr>
        <xdr:cNvPr id="70" name="【道路】&#10;有形固定資産減価償却率該当値テキスト">
          <a:extLst>
            <a:ext uri="{FF2B5EF4-FFF2-40B4-BE49-F238E27FC236}">
              <a16:creationId xmlns:a16="http://schemas.microsoft.com/office/drawing/2014/main" id="{00000000-0008-0000-0E00-000046000000}"/>
            </a:ext>
          </a:extLst>
        </xdr:cNvPr>
        <xdr:cNvSpPr txBox="1"/>
      </xdr:nvSpPr>
      <xdr:spPr>
        <a:xfrm>
          <a:off x="4216400" y="676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8255</xdr:rowOff>
    </xdr:from>
    <xdr:to>
      <xdr:col>20</xdr:col>
      <xdr:colOff>38100</xdr:colOff>
      <xdr:row>41</xdr:row>
      <xdr:rowOff>109855</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3384550" y="6777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59055</xdr:rowOff>
    </xdr:from>
    <xdr:to>
      <xdr:col>24</xdr:col>
      <xdr:colOff>63500</xdr:colOff>
      <xdr:row>41</xdr:row>
      <xdr:rowOff>127635</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3429000" y="6828155"/>
          <a:ext cx="7493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128270</xdr:rowOff>
    </xdr:from>
    <xdr:to>
      <xdr:col>15</xdr:col>
      <xdr:colOff>101600</xdr:colOff>
      <xdr:row>41</xdr:row>
      <xdr:rowOff>58420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2571750" y="6732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7620</xdr:rowOff>
    </xdr:from>
    <xdr:to>
      <xdr:col>19</xdr:col>
      <xdr:colOff>177800</xdr:colOff>
      <xdr:row>41</xdr:row>
      <xdr:rowOff>59055</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2622550" y="6776720"/>
          <a:ext cx="8064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48260</xdr:rowOff>
    </xdr:from>
    <xdr:to>
      <xdr:col>10</xdr:col>
      <xdr:colOff>165100</xdr:colOff>
      <xdr:row>40</xdr:row>
      <xdr:rowOff>149860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1778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99060</xdr:rowOff>
    </xdr:from>
    <xdr:to>
      <xdr:col>15</xdr:col>
      <xdr:colOff>50800</xdr:colOff>
      <xdr:row>41</xdr:row>
      <xdr:rowOff>7620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1828800" y="6703060"/>
          <a:ext cx="7937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156845</xdr:rowOff>
    </xdr:from>
    <xdr:to>
      <xdr:col>6</xdr:col>
      <xdr:colOff>38100</xdr:colOff>
      <xdr:row>40</xdr:row>
      <xdr:rowOff>86995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984250" y="65957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36195</xdr:rowOff>
    </xdr:from>
    <xdr:to>
      <xdr:col>10</xdr:col>
      <xdr:colOff>114300</xdr:colOff>
      <xdr:row>40</xdr:row>
      <xdr:rowOff>99060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028700" y="6640195"/>
          <a:ext cx="8001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132097</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E00-00004F000000}"/>
            </a:ext>
          </a:extLst>
        </xdr:cNvPr>
        <xdr:cNvSpPr txBox="1"/>
      </xdr:nvSpPr>
      <xdr:spPr>
        <a:xfrm>
          <a:off x="3239144" y="591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34942</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E00-000050000000}"/>
            </a:ext>
          </a:extLst>
        </xdr:cNvPr>
        <xdr:cNvSpPr txBox="1"/>
      </xdr:nvSpPr>
      <xdr:spPr>
        <a:xfrm>
          <a:off x="2439044" y="5813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E00-000051000000}"/>
            </a:ext>
          </a:extLst>
        </xdr:cNvPr>
        <xdr:cNvSpPr txBox="1"/>
      </xdr:nvSpPr>
      <xdr:spPr>
        <a:xfrm>
          <a:off x="1645294"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2" name="n_4aveValue【道路】&#10;有形固定資産減価償却率">
          <a:extLst>
            <a:ext uri="{FF2B5EF4-FFF2-40B4-BE49-F238E27FC236}">
              <a16:creationId xmlns:a16="http://schemas.microsoft.com/office/drawing/2014/main" id="{00000000-0008-0000-0E00-000052000000}"/>
            </a:ext>
          </a:extLst>
        </xdr:cNvPr>
        <xdr:cNvSpPr txBox="1"/>
      </xdr:nvSpPr>
      <xdr:spPr>
        <a:xfrm>
          <a:off x="851544" y="55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100982</xdr:rowOff>
    </xdr:from>
    <xdr:ext cx="405111" cy="259045"/>
    <xdr:sp macro="" textlink="">
      <xdr:nvSpPr>
        <xdr:cNvPr id="83" name="n_1mainValue【道路】&#10;有形固定資産減価償却率">
          <a:extLst>
            <a:ext uri="{FF2B5EF4-FFF2-40B4-BE49-F238E27FC236}">
              <a16:creationId xmlns:a16="http://schemas.microsoft.com/office/drawing/2014/main" id="{00000000-0008-0000-0E00-000053000000}"/>
            </a:ext>
          </a:extLst>
        </xdr:cNvPr>
        <xdr:cNvSpPr txBox="1"/>
      </xdr:nvSpPr>
      <xdr:spPr>
        <a:xfrm>
          <a:off x="3239144" y="687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49547</xdr:rowOff>
    </xdr:from>
    <xdr:ext cx="405111" cy="259045"/>
    <xdr:sp macro="" textlink="">
      <xdr:nvSpPr>
        <xdr:cNvPr id="84" name="n_2mainValue【道路】&#10;有形固定資産減価償却率">
          <a:extLst>
            <a:ext uri="{FF2B5EF4-FFF2-40B4-BE49-F238E27FC236}">
              <a16:creationId xmlns:a16="http://schemas.microsoft.com/office/drawing/2014/main" id="{00000000-0008-0000-0E00-000054000000}"/>
            </a:ext>
          </a:extLst>
        </xdr:cNvPr>
        <xdr:cNvSpPr txBox="1"/>
      </xdr:nvSpPr>
      <xdr:spPr>
        <a:xfrm>
          <a:off x="2439044" y="681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140987</xdr:rowOff>
    </xdr:from>
    <xdr:ext cx="405111" cy="259045"/>
    <xdr:sp macro="" textlink="">
      <xdr:nvSpPr>
        <xdr:cNvPr id="85" name="n_3mainValue【道路】&#10;有形固定資産減価償却率">
          <a:extLst>
            <a:ext uri="{FF2B5EF4-FFF2-40B4-BE49-F238E27FC236}">
              <a16:creationId xmlns:a16="http://schemas.microsoft.com/office/drawing/2014/main" id="{00000000-0008-0000-0E00-000055000000}"/>
            </a:ext>
          </a:extLst>
        </xdr:cNvPr>
        <xdr:cNvSpPr txBox="1"/>
      </xdr:nvSpPr>
      <xdr:spPr>
        <a:xfrm>
          <a:off x="1645294" y="674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78122</xdr:rowOff>
    </xdr:from>
    <xdr:ext cx="405111" cy="259045"/>
    <xdr:sp macro="" textlink="">
      <xdr:nvSpPr>
        <xdr:cNvPr id="86" name="n_4mainValue【道路】&#10;有形固定資産減価償却率">
          <a:extLst>
            <a:ext uri="{FF2B5EF4-FFF2-40B4-BE49-F238E27FC236}">
              <a16:creationId xmlns:a16="http://schemas.microsoft.com/office/drawing/2014/main" id="{00000000-0008-0000-0E00-000056000000}"/>
            </a:ext>
          </a:extLst>
        </xdr:cNvPr>
        <xdr:cNvSpPr txBox="1"/>
      </xdr:nvSpPr>
      <xdr:spPr>
        <a:xfrm>
          <a:off x="851544" y="668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00000000-0008-0000-0E00-0000570000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00000000-0008-0000-0E00-000058000000}"/>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00000000-0008-0000-0E00-00005F000000}"/>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5272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482151" y="676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5482151" y="6322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5482151" y="5883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548215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00000000-0008-0000-0E00-00006C000000}"/>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flipV="1">
          <a:off x="9429115" y="5559613"/>
          <a:ext cx="0" cy="1293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0" name="【道路】&#10;一人当たり延長最小値テキスト">
          <a:extLst>
            <a:ext uri="{FF2B5EF4-FFF2-40B4-BE49-F238E27FC236}">
              <a16:creationId xmlns:a16="http://schemas.microsoft.com/office/drawing/2014/main" id="{00000000-0008-0000-0E00-00006E000000}"/>
            </a:ext>
          </a:extLst>
        </xdr:cNvPr>
        <xdr:cNvSpPr txBox="1"/>
      </xdr:nvSpPr>
      <xdr:spPr>
        <a:xfrm>
          <a:off x="9467850" y="68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9359900" y="68528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2" name="【道路】&#10;一人当たり延長最大値テキスト">
          <a:extLst>
            <a:ext uri="{FF2B5EF4-FFF2-40B4-BE49-F238E27FC236}">
              <a16:creationId xmlns:a16="http://schemas.microsoft.com/office/drawing/2014/main" id="{00000000-0008-0000-0E00-000070000000}"/>
            </a:ext>
          </a:extLst>
        </xdr:cNvPr>
        <xdr:cNvSpPr txBox="1"/>
      </xdr:nvSpPr>
      <xdr:spPr>
        <a:xfrm>
          <a:off x="9467850" y="534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9359900" y="55596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4" name="【道路】&#10;一人当たり延長平均値テキスト">
          <a:extLst>
            <a:ext uri="{FF2B5EF4-FFF2-40B4-BE49-F238E27FC236}">
              <a16:creationId xmlns:a16="http://schemas.microsoft.com/office/drawing/2014/main" id="{00000000-0008-0000-0E00-000072000000}"/>
            </a:ext>
          </a:extLst>
        </xdr:cNvPr>
        <xdr:cNvSpPr txBox="1"/>
      </xdr:nvSpPr>
      <xdr:spPr>
        <a:xfrm>
          <a:off x="9467850" y="6227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5" name="フローチャート: 判断 114">
          <a:extLst>
            <a:ext uri="{FF2B5EF4-FFF2-40B4-BE49-F238E27FC236}">
              <a16:creationId xmlns:a16="http://schemas.microsoft.com/office/drawing/2014/main" id="{00000000-0008-0000-0E00-000073000000}"/>
            </a:ext>
          </a:extLst>
        </xdr:cNvPr>
        <xdr:cNvSpPr/>
      </xdr:nvSpPr>
      <xdr:spPr>
        <a:xfrm>
          <a:off x="9398000" y="63697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8636000" y="6396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7842250" y="64097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7029450" y="64215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6235700" y="677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46706</xdr:rowOff>
    </xdr:from>
    <xdr:to>
      <xdr:col>55</xdr:col>
      <xdr:colOff>50800</xdr:colOff>
      <xdr:row>39</xdr:row>
      <xdr:rowOff>148306</xdr:rowOff>
    </xdr:to>
    <xdr:sp macro="" textlink="">
      <xdr:nvSpPr>
        <xdr:cNvPr id="125" name="楕円 124">
          <a:extLst>
            <a:ext uri="{FF2B5EF4-FFF2-40B4-BE49-F238E27FC236}">
              <a16:creationId xmlns:a16="http://schemas.microsoft.com/office/drawing/2014/main" id="{00000000-0008-0000-0E00-00007D000000}"/>
            </a:ext>
          </a:extLst>
        </xdr:cNvPr>
        <xdr:cNvSpPr/>
      </xdr:nvSpPr>
      <xdr:spPr>
        <a:xfrm>
          <a:off x="9398000" y="6485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25133</xdr:rowOff>
    </xdr:from>
    <xdr:ext cx="534377" cy="259045"/>
    <xdr:sp macro="" textlink="">
      <xdr:nvSpPr>
        <xdr:cNvPr id="126" name="【道路】&#10;一人当たり延長該当値テキスト">
          <a:extLst>
            <a:ext uri="{FF2B5EF4-FFF2-40B4-BE49-F238E27FC236}">
              <a16:creationId xmlns:a16="http://schemas.microsoft.com/office/drawing/2014/main" id="{00000000-0008-0000-0E00-00007E000000}"/>
            </a:ext>
          </a:extLst>
        </xdr:cNvPr>
        <xdr:cNvSpPr txBox="1"/>
      </xdr:nvSpPr>
      <xdr:spPr>
        <a:xfrm>
          <a:off x="9467850" y="646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59004</xdr:rowOff>
    </xdr:from>
    <xdr:to>
      <xdr:col>50</xdr:col>
      <xdr:colOff>165100</xdr:colOff>
      <xdr:row>39</xdr:row>
      <xdr:rowOff>160604</xdr:rowOff>
    </xdr:to>
    <xdr:sp macro="" textlink="">
      <xdr:nvSpPr>
        <xdr:cNvPr id="127" name="楕円 126">
          <a:extLst>
            <a:ext uri="{FF2B5EF4-FFF2-40B4-BE49-F238E27FC236}">
              <a16:creationId xmlns:a16="http://schemas.microsoft.com/office/drawing/2014/main" id="{00000000-0008-0000-0E00-00007F000000}"/>
            </a:ext>
          </a:extLst>
        </xdr:cNvPr>
        <xdr:cNvSpPr/>
      </xdr:nvSpPr>
      <xdr:spPr>
        <a:xfrm>
          <a:off x="8636000" y="649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97506</xdr:rowOff>
    </xdr:from>
    <xdr:to>
      <xdr:col>55</xdr:col>
      <xdr:colOff>0</xdr:colOff>
      <xdr:row>39</xdr:row>
      <xdr:rowOff>109804</xdr:rowOff>
    </xdr:to>
    <xdr:cxnSp macro="">
      <xdr:nvCxnSpPr>
        <xdr:cNvPr id="128" name="直線コネクタ 127">
          <a:extLst>
            <a:ext uri="{FF2B5EF4-FFF2-40B4-BE49-F238E27FC236}">
              <a16:creationId xmlns:a16="http://schemas.microsoft.com/office/drawing/2014/main" id="{00000000-0008-0000-0E00-000080000000}"/>
            </a:ext>
          </a:extLst>
        </xdr:cNvPr>
        <xdr:cNvCxnSpPr/>
      </xdr:nvCxnSpPr>
      <xdr:spPr>
        <a:xfrm flipV="1">
          <a:off x="8686800" y="6536406"/>
          <a:ext cx="742950" cy="1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69703</xdr:rowOff>
    </xdr:from>
    <xdr:to>
      <xdr:col>46</xdr:col>
      <xdr:colOff>38100</xdr:colOff>
      <xdr:row>39</xdr:row>
      <xdr:rowOff>171303</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7842250" y="65086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109804</xdr:rowOff>
    </xdr:from>
    <xdr:to>
      <xdr:col>50</xdr:col>
      <xdr:colOff>114300</xdr:colOff>
      <xdr:row>39</xdr:row>
      <xdr:rowOff>120503</xdr:rowOff>
    </xdr:to>
    <xdr:cxnSp macro="">
      <xdr:nvCxnSpPr>
        <xdr:cNvPr id="130" name="直線コネクタ 129">
          <a:extLst>
            <a:ext uri="{FF2B5EF4-FFF2-40B4-BE49-F238E27FC236}">
              <a16:creationId xmlns:a16="http://schemas.microsoft.com/office/drawing/2014/main" id="{00000000-0008-0000-0E00-000082000000}"/>
            </a:ext>
          </a:extLst>
        </xdr:cNvPr>
        <xdr:cNvCxnSpPr/>
      </xdr:nvCxnSpPr>
      <xdr:spPr>
        <a:xfrm flipV="1">
          <a:off x="7886700" y="6548704"/>
          <a:ext cx="8001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80264</xdr:rowOff>
    </xdr:from>
    <xdr:to>
      <xdr:col>41</xdr:col>
      <xdr:colOff>101600</xdr:colOff>
      <xdr:row>40</xdr:row>
      <xdr:rowOff>10414</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7029450" y="65191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120503</xdr:rowOff>
    </xdr:from>
    <xdr:to>
      <xdr:col>45</xdr:col>
      <xdr:colOff>177800</xdr:colOff>
      <xdr:row>39</xdr:row>
      <xdr:rowOff>131064</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7080250" y="6559403"/>
          <a:ext cx="80645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91511</xdr:rowOff>
    </xdr:from>
    <xdr:to>
      <xdr:col>36</xdr:col>
      <xdr:colOff>165100</xdr:colOff>
      <xdr:row>40</xdr:row>
      <xdr:rowOff>21661</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6235700" y="65304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131064</xdr:rowOff>
    </xdr:from>
    <xdr:to>
      <xdr:col>41</xdr:col>
      <xdr:colOff>50800</xdr:colOff>
      <xdr:row>39</xdr:row>
      <xdr:rowOff>142311</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6286500" y="6569964"/>
          <a:ext cx="793750"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5" name="n_1aveValue【道路】&#10;一人当たり延長">
          <a:extLst>
            <a:ext uri="{FF2B5EF4-FFF2-40B4-BE49-F238E27FC236}">
              <a16:creationId xmlns:a16="http://schemas.microsoft.com/office/drawing/2014/main" id="{00000000-0008-0000-0E00-000087000000}"/>
            </a:ext>
          </a:extLst>
        </xdr:cNvPr>
        <xdr:cNvSpPr txBox="1"/>
      </xdr:nvSpPr>
      <xdr:spPr>
        <a:xfrm>
          <a:off x="8425961" y="61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6" name="n_2aveValue【道路】&#10;一人当たり延長">
          <a:extLst>
            <a:ext uri="{FF2B5EF4-FFF2-40B4-BE49-F238E27FC236}">
              <a16:creationId xmlns:a16="http://schemas.microsoft.com/office/drawing/2014/main" id="{00000000-0008-0000-0E00-000088000000}"/>
            </a:ext>
          </a:extLst>
        </xdr:cNvPr>
        <xdr:cNvSpPr txBox="1"/>
      </xdr:nvSpPr>
      <xdr:spPr>
        <a:xfrm>
          <a:off x="7644911" y="619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7" name="n_3aveValue【道路】&#10;一人当たり延長">
          <a:extLst>
            <a:ext uri="{FF2B5EF4-FFF2-40B4-BE49-F238E27FC236}">
              <a16:creationId xmlns:a16="http://schemas.microsoft.com/office/drawing/2014/main" id="{00000000-0008-0000-0E00-000089000000}"/>
            </a:ext>
          </a:extLst>
        </xdr:cNvPr>
        <xdr:cNvSpPr txBox="1"/>
      </xdr:nvSpPr>
      <xdr:spPr>
        <a:xfrm>
          <a:off x="6851161" y="620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38" name="n_4aveValue【道路】&#10;一人当たり延長">
          <a:extLst>
            <a:ext uri="{FF2B5EF4-FFF2-40B4-BE49-F238E27FC236}">
              <a16:creationId xmlns:a16="http://schemas.microsoft.com/office/drawing/2014/main" id="{00000000-0008-0000-0E00-00008A000000}"/>
            </a:ext>
          </a:extLst>
        </xdr:cNvPr>
        <xdr:cNvSpPr txBox="1"/>
      </xdr:nvSpPr>
      <xdr:spPr>
        <a:xfrm>
          <a:off x="6038361" y="68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151731</xdr:rowOff>
    </xdr:from>
    <xdr:ext cx="534377" cy="259045"/>
    <xdr:sp macro="" textlink="">
      <xdr:nvSpPr>
        <xdr:cNvPr id="139" name="n_1mainValue【道路】&#10;一人当たり延長">
          <a:extLst>
            <a:ext uri="{FF2B5EF4-FFF2-40B4-BE49-F238E27FC236}">
              <a16:creationId xmlns:a16="http://schemas.microsoft.com/office/drawing/2014/main" id="{00000000-0008-0000-0E00-00008B000000}"/>
            </a:ext>
          </a:extLst>
        </xdr:cNvPr>
        <xdr:cNvSpPr txBox="1"/>
      </xdr:nvSpPr>
      <xdr:spPr>
        <a:xfrm>
          <a:off x="8425961" y="659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162430</xdr:rowOff>
    </xdr:from>
    <xdr:ext cx="534377" cy="259045"/>
    <xdr:sp macro="" textlink="">
      <xdr:nvSpPr>
        <xdr:cNvPr id="140" name="n_2mainValue【道路】&#10;一人当たり延長">
          <a:extLst>
            <a:ext uri="{FF2B5EF4-FFF2-40B4-BE49-F238E27FC236}">
              <a16:creationId xmlns:a16="http://schemas.microsoft.com/office/drawing/2014/main" id="{00000000-0008-0000-0E00-00008C000000}"/>
            </a:ext>
          </a:extLst>
        </xdr:cNvPr>
        <xdr:cNvSpPr txBox="1"/>
      </xdr:nvSpPr>
      <xdr:spPr>
        <a:xfrm>
          <a:off x="7644911" y="66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1541</xdr:rowOff>
    </xdr:from>
    <xdr:ext cx="534377" cy="259045"/>
    <xdr:sp macro="" textlink="">
      <xdr:nvSpPr>
        <xdr:cNvPr id="141" name="n_3mainValue【道路】&#10;一人当たり延長">
          <a:extLst>
            <a:ext uri="{FF2B5EF4-FFF2-40B4-BE49-F238E27FC236}">
              <a16:creationId xmlns:a16="http://schemas.microsoft.com/office/drawing/2014/main" id="{00000000-0008-0000-0E00-00008D000000}"/>
            </a:ext>
          </a:extLst>
        </xdr:cNvPr>
        <xdr:cNvSpPr txBox="1"/>
      </xdr:nvSpPr>
      <xdr:spPr>
        <a:xfrm>
          <a:off x="6851161" y="660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38188</xdr:rowOff>
    </xdr:from>
    <xdr:ext cx="534377" cy="259045"/>
    <xdr:sp macro="" textlink="">
      <xdr:nvSpPr>
        <xdr:cNvPr id="142" name="n_4mainValue【道路】&#10;一人当たり延長">
          <a:extLst>
            <a:ext uri="{FF2B5EF4-FFF2-40B4-BE49-F238E27FC236}">
              <a16:creationId xmlns:a16="http://schemas.microsoft.com/office/drawing/2014/main" id="{00000000-0008-0000-0E00-00008E000000}"/>
            </a:ext>
          </a:extLst>
        </xdr:cNvPr>
        <xdr:cNvSpPr txBox="1"/>
      </xdr:nvSpPr>
      <xdr:spPr>
        <a:xfrm>
          <a:off x="6038361" y="631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0000000-0008-0000-0E00-00008F000000}"/>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0000000-0008-0000-0E00-0000A6000000}"/>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118110</xdr:rowOff>
    </xdr:from>
    <xdr:to>
      <xdr:col>24</xdr:col>
      <xdr:colOff>62865</xdr:colOff>
      <xdr:row>63</xdr:row>
      <xdr:rowOff>7620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flipV="1">
          <a:off x="4177665" y="9198610"/>
          <a:ext cx="0" cy="1210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11447</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00000000-0008-0000-0E00-0000A8000000}"/>
            </a:ext>
          </a:extLst>
        </xdr:cNvPr>
        <xdr:cNvSpPr txBox="1"/>
      </xdr:nvSpPr>
      <xdr:spPr>
        <a:xfrm>
          <a:off x="42164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xdr:rowOff>
    </xdr:from>
    <xdr:to>
      <xdr:col>24</xdr:col>
      <xdr:colOff>152400</xdr:colOff>
      <xdr:row>63</xdr:row>
      <xdr:rowOff>7620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4108450" y="10408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64787</xdr:rowOff>
    </xdr:from>
    <xdr:ext cx="405111" cy="259045"/>
    <xdr:sp macro="" textlink="">
      <xdr:nvSpPr>
        <xdr:cNvPr id="170" name="【橋りょう・トンネル】&#10;有形固定資産減価償却率最大値テキスト">
          <a:extLst>
            <a:ext uri="{FF2B5EF4-FFF2-40B4-BE49-F238E27FC236}">
              <a16:creationId xmlns:a16="http://schemas.microsoft.com/office/drawing/2014/main" id="{00000000-0008-0000-0E00-0000AA000000}"/>
            </a:ext>
          </a:extLst>
        </xdr:cNvPr>
        <xdr:cNvSpPr txBox="1"/>
      </xdr:nvSpPr>
      <xdr:spPr>
        <a:xfrm>
          <a:off x="4216400" y="898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118110</xdr:rowOff>
    </xdr:from>
    <xdr:to>
      <xdr:col>24</xdr:col>
      <xdr:colOff>152400</xdr:colOff>
      <xdr:row>55</xdr:row>
      <xdr:rowOff>118110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108450" y="9198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13987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00000000-0008-0000-0E00-0000AC000000}"/>
            </a:ext>
          </a:extLst>
        </xdr:cNvPr>
        <xdr:cNvSpPr txBox="1"/>
      </xdr:nvSpPr>
      <xdr:spPr>
        <a:xfrm>
          <a:off x="4216400" y="9589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73" name="フローチャート: 判断 172">
          <a:extLst>
            <a:ext uri="{FF2B5EF4-FFF2-40B4-BE49-F238E27FC236}">
              <a16:creationId xmlns:a16="http://schemas.microsoft.com/office/drawing/2014/main" id="{00000000-0008-0000-0E00-0000AD000000}"/>
            </a:ext>
          </a:extLst>
        </xdr:cNvPr>
        <xdr:cNvSpPr/>
      </xdr:nvSpPr>
      <xdr:spPr>
        <a:xfrm>
          <a:off x="4127500" y="9738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124460</xdr:rowOff>
    </xdr:from>
    <xdr:to>
      <xdr:col>20</xdr:col>
      <xdr:colOff>38100</xdr:colOff>
      <xdr:row>59</xdr:row>
      <xdr:rowOff>54610</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3384550" y="9700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2571750" y="9673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1778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984250" y="9504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128270</xdr:rowOff>
    </xdr:from>
    <xdr:to>
      <xdr:col>24</xdr:col>
      <xdr:colOff>114300</xdr:colOff>
      <xdr:row>63</xdr:row>
      <xdr:rowOff>58420</xdr:rowOff>
    </xdr:to>
    <xdr:sp macro="" textlink="">
      <xdr:nvSpPr>
        <xdr:cNvPr id="183" name="楕円 182">
          <a:extLst>
            <a:ext uri="{FF2B5EF4-FFF2-40B4-BE49-F238E27FC236}">
              <a16:creationId xmlns:a16="http://schemas.microsoft.com/office/drawing/2014/main" id="{00000000-0008-0000-0E00-0000B7000000}"/>
            </a:ext>
          </a:extLst>
        </xdr:cNvPr>
        <xdr:cNvSpPr/>
      </xdr:nvSpPr>
      <xdr:spPr>
        <a:xfrm>
          <a:off x="4127500" y="10364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43197</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00000000-0008-0000-0E00-0000B8000000}"/>
            </a:ext>
          </a:extLst>
        </xdr:cNvPr>
        <xdr:cNvSpPr txBox="1"/>
      </xdr:nvSpPr>
      <xdr:spPr>
        <a:xfrm>
          <a:off x="42164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109220</xdr:rowOff>
    </xdr:from>
    <xdr:to>
      <xdr:col>20</xdr:col>
      <xdr:colOff>38100</xdr:colOff>
      <xdr:row>63</xdr:row>
      <xdr:rowOff>39370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3384550" y="10345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160020</xdr:rowOff>
    </xdr:from>
    <xdr:to>
      <xdr:col>24</xdr:col>
      <xdr:colOff>63500</xdr:colOff>
      <xdr:row>63</xdr:row>
      <xdr:rowOff>7620</xdr:rowOff>
    </xdr:to>
    <xdr:cxnSp macro="">
      <xdr:nvCxnSpPr>
        <xdr:cNvPr id="186" name="直線コネクタ 185">
          <a:extLst>
            <a:ext uri="{FF2B5EF4-FFF2-40B4-BE49-F238E27FC236}">
              <a16:creationId xmlns:a16="http://schemas.microsoft.com/office/drawing/2014/main" id="{00000000-0008-0000-0E00-0000BA000000}"/>
            </a:ext>
          </a:extLst>
        </xdr:cNvPr>
        <xdr:cNvCxnSpPr/>
      </xdr:nvCxnSpPr>
      <xdr:spPr>
        <a:xfrm>
          <a:off x="3429000" y="10396220"/>
          <a:ext cx="7493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90170</xdr:rowOff>
    </xdr:from>
    <xdr:to>
      <xdr:col>15</xdr:col>
      <xdr:colOff>101600</xdr:colOff>
      <xdr:row>63</xdr:row>
      <xdr:rowOff>20320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2571750" y="10326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140970</xdr:rowOff>
    </xdr:from>
    <xdr:to>
      <xdr:col>19</xdr:col>
      <xdr:colOff>177800</xdr:colOff>
      <xdr:row>62</xdr:row>
      <xdr:rowOff>160020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2622550" y="1037717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71120</xdr:rowOff>
    </xdr:from>
    <xdr:to>
      <xdr:col>10</xdr:col>
      <xdr:colOff>165100</xdr:colOff>
      <xdr:row>63</xdr:row>
      <xdr:rowOff>1270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1778000" y="10307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121920</xdr:rowOff>
    </xdr:from>
    <xdr:to>
      <xdr:col>15</xdr:col>
      <xdr:colOff>50800</xdr:colOff>
      <xdr:row>62</xdr:row>
      <xdr:rowOff>140970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1828800" y="1035812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52070</xdr:rowOff>
    </xdr:from>
    <xdr:to>
      <xdr:col>6</xdr:col>
      <xdr:colOff>38100</xdr:colOff>
      <xdr:row>62</xdr:row>
      <xdr:rowOff>153670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984250" y="10288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102870</xdr:rowOff>
    </xdr:from>
    <xdr:to>
      <xdr:col>10</xdr:col>
      <xdr:colOff>114300</xdr:colOff>
      <xdr:row>62</xdr:row>
      <xdr:rowOff>121920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1028700" y="1033907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71137</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32391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24390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10177</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1645294"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851544" y="928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30497</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2391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11447</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439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163847</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64529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144797</xdr:rowOff>
    </xdr:from>
    <xdr:ext cx="405111" cy="259045"/>
    <xdr:sp macro="" textlink="">
      <xdr:nvSpPr>
        <xdr:cNvPr id="200" name="n_4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851544" y="1038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00000000-0008-0000-0E00-0000D100000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418031" y="9770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418031" y="940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0000000-0008-0000-0E00-0000DF000000}"/>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flipV="1">
          <a:off x="9429115" y="9342443"/>
          <a:ext cx="0" cy="1263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5" name="【橋りょう・トンネル】&#10;一人当たり有形固定資産（償却資産）額最小値テキスト">
          <a:extLst>
            <a:ext uri="{FF2B5EF4-FFF2-40B4-BE49-F238E27FC236}">
              <a16:creationId xmlns:a16="http://schemas.microsoft.com/office/drawing/2014/main" id="{00000000-0008-0000-0E00-0000E1000000}"/>
            </a:ext>
          </a:extLst>
        </xdr:cNvPr>
        <xdr:cNvSpPr txBox="1"/>
      </xdr:nvSpPr>
      <xdr:spPr>
        <a:xfrm>
          <a:off x="9467850" y="1061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9359900" y="10606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27" name="【橋りょう・トンネル】&#10;一人当たり有形固定資産（償却資産）額最大値テキスト">
          <a:extLst>
            <a:ext uri="{FF2B5EF4-FFF2-40B4-BE49-F238E27FC236}">
              <a16:creationId xmlns:a16="http://schemas.microsoft.com/office/drawing/2014/main" id="{00000000-0008-0000-0E00-0000E3000000}"/>
            </a:ext>
          </a:extLst>
        </xdr:cNvPr>
        <xdr:cNvSpPr txBox="1"/>
      </xdr:nvSpPr>
      <xdr:spPr>
        <a:xfrm>
          <a:off x="9467850" y="91240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9359900" y="93424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142998</xdr:rowOff>
    </xdr:from>
    <xdr:ext cx="599010" cy="259045"/>
    <xdr:sp macro="" textlink="">
      <xdr:nvSpPr>
        <xdr:cNvPr id="229" name="【橋りょう・トンネル】&#10;一人当たり有形固定資産（償却資産）額平均値テキスト">
          <a:extLst>
            <a:ext uri="{FF2B5EF4-FFF2-40B4-BE49-F238E27FC236}">
              <a16:creationId xmlns:a16="http://schemas.microsoft.com/office/drawing/2014/main" id="{00000000-0008-0000-0E00-0000E5000000}"/>
            </a:ext>
          </a:extLst>
        </xdr:cNvPr>
        <xdr:cNvSpPr txBox="1"/>
      </xdr:nvSpPr>
      <xdr:spPr>
        <a:xfrm>
          <a:off x="9467850" y="102140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0" name="フローチャート: 判断 229">
          <a:extLst>
            <a:ext uri="{FF2B5EF4-FFF2-40B4-BE49-F238E27FC236}">
              <a16:creationId xmlns:a16="http://schemas.microsoft.com/office/drawing/2014/main" id="{00000000-0008-0000-0E00-0000E6000000}"/>
            </a:ext>
          </a:extLst>
        </xdr:cNvPr>
        <xdr:cNvSpPr/>
      </xdr:nvSpPr>
      <xdr:spPr>
        <a:xfrm>
          <a:off x="9398000" y="102356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8636000" y="1023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7842250" y="102411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7029450" y="102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6235700" y="103641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46043</xdr:rowOff>
    </xdr:from>
    <xdr:to>
      <xdr:col>55</xdr:col>
      <xdr:colOff>50800</xdr:colOff>
      <xdr:row>56</xdr:row>
      <xdr:rowOff>147643</xdr:rowOff>
    </xdr:to>
    <xdr:sp macro="" textlink="">
      <xdr:nvSpPr>
        <xdr:cNvPr id="240" name="楕円 239">
          <a:extLst>
            <a:ext uri="{FF2B5EF4-FFF2-40B4-BE49-F238E27FC236}">
              <a16:creationId xmlns:a16="http://schemas.microsoft.com/office/drawing/2014/main" id="{00000000-0008-0000-0E00-0000F0000000}"/>
            </a:ext>
          </a:extLst>
        </xdr:cNvPr>
        <xdr:cNvSpPr/>
      </xdr:nvSpPr>
      <xdr:spPr>
        <a:xfrm>
          <a:off x="9398000" y="92916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170520</xdr:rowOff>
    </xdr:from>
    <xdr:ext cx="690189" cy="259045"/>
    <xdr:sp macro="" textlink="">
      <xdr:nvSpPr>
        <xdr:cNvPr id="241" name="【橋りょう・トンネル】&#10;一人当たり有形固定資産（償却資産）額該当値テキスト">
          <a:extLst>
            <a:ext uri="{FF2B5EF4-FFF2-40B4-BE49-F238E27FC236}">
              <a16:creationId xmlns:a16="http://schemas.microsoft.com/office/drawing/2014/main" id="{00000000-0008-0000-0E00-0000F1000000}"/>
            </a:ext>
          </a:extLst>
        </xdr:cNvPr>
        <xdr:cNvSpPr txBox="1"/>
      </xdr:nvSpPr>
      <xdr:spPr>
        <a:xfrm>
          <a:off x="9467850" y="92446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64586</xdr:rowOff>
    </xdr:from>
    <xdr:to>
      <xdr:col>50</xdr:col>
      <xdr:colOff>165100</xdr:colOff>
      <xdr:row>56</xdr:row>
      <xdr:rowOff>166186</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8636000" y="93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96843</xdr:rowOff>
    </xdr:from>
    <xdr:to>
      <xdr:col>55</xdr:col>
      <xdr:colOff>0</xdr:colOff>
      <xdr:row>56</xdr:row>
      <xdr:rowOff>115386</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flipV="1">
          <a:off x="8686800" y="9342443"/>
          <a:ext cx="742950" cy="1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81638</xdr:rowOff>
    </xdr:from>
    <xdr:to>
      <xdr:col>46</xdr:col>
      <xdr:colOff>38100</xdr:colOff>
      <xdr:row>57</xdr:row>
      <xdr:rowOff>11788</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7842250" y="93272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115386</xdr:rowOff>
    </xdr:from>
    <xdr:to>
      <xdr:col>50</xdr:col>
      <xdr:colOff>114300</xdr:colOff>
      <xdr:row>56</xdr:row>
      <xdr:rowOff>132438</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7886700" y="9360986"/>
          <a:ext cx="800100" cy="1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97502</xdr:rowOff>
    </xdr:from>
    <xdr:to>
      <xdr:col>41</xdr:col>
      <xdr:colOff>101600</xdr:colOff>
      <xdr:row>57</xdr:row>
      <xdr:rowOff>27652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7029450" y="93431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132438</xdr:rowOff>
    </xdr:from>
    <xdr:to>
      <xdr:col>45</xdr:col>
      <xdr:colOff>177800</xdr:colOff>
      <xdr:row>56</xdr:row>
      <xdr:rowOff>148302</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7080250" y="9378038"/>
          <a:ext cx="806450" cy="1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113427</xdr:rowOff>
    </xdr:from>
    <xdr:to>
      <xdr:col>36</xdr:col>
      <xdr:colOff>165100</xdr:colOff>
      <xdr:row>57</xdr:row>
      <xdr:rowOff>43577</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6235700" y="9359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148302</xdr:rowOff>
    </xdr:from>
    <xdr:to>
      <xdr:col>41</xdr:col>
      <xdr:colOff>50800</xdr:colOff>
      <xdr:row>56</xdr:row>
      <xdr:rowOff>164227</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6286500" y="9393902"/>
          <a:ext cx="793750" cy="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91683</xdr:rowOff>
    </xdr:from>
    <xdr:ext cx="599010" cy="259045"/>
    <xdr:sp macro="" textlink="">
      <xdr:nvSpPr>
        <xdr:cNvPr id="250" name="n_1aveValue【橋りょう・トンネル】&#10;一人当たり有形固定資産（償却資産）額">
          <a:extLst>
            <a:ext uri="{FF2B5EF4-FFF2-40B4-BE49-F238E27FC236}">
              <a16:creationId xmlns:a16="http://schemas.microsoft.com/office/drawing/2014/main" id="{00000000-0008-0000-0E00-0000FA000000}"/>
            </a:ext>
          </a:extLst>
        </xdr:cNvPr>
        <xdr:cNvSpPr txBox="1"/>
      </xdr:nvSpPr>
      <xdr:spPr>
        <a:xfrm>
          <a:off x="8399995" y="1032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97689</xdr:rowOff>
    </xdr:from>
    <xdr:ext cx="599010" cy="259045"/>
    <xdr:sp macro="" textlink="">
      <xdr:nvSpPr>
        <xdr:cNvPr id="251" name="n_2ave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7612595" y="1033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101447</xdr:rowOff>
    </xdr:from>
    <xdr:ext cx="599010" cy="259045"/>
    <xdr:sp macro="" textlink="">
      <xdr:nvSpPr>
        <xdr:cNvPr id="252" name="n_3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6818845" y="1033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49251</xdr:rowOff>
    </xdr:from>
    <xdr:ext cx="599010" cy="259045"/>
    <xdr:sp macro="" textlink="">
      <xdr:nvSpPr>
        <xdr:cNvPr id="253" name="n_4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6006045" y="1045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11263</xdr:rowOff>
    </xdr:from>
    <xdr:ext cx="690189" cy="259045"/>
    <xdr:sp macro="" textlink="">
      <xdr:nvSpPr>
        <xdr:cNvPr id="254" name="n_1main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367105" y="90917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28315</xdr:rowOff>
    </xdr:from>
    <xdr:ext cx="690189" cy="259045"/>
    <xdr:sp macro="" textlink="">
      <xdr:nvSpPr>
        <xdr:cNvPr id="255" name="n_2main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567005" y="91088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55</xdr:row>
      <xdr:rowOff>44179</xdr:rowOff>
    </xdr:from>
    <xdr:ext cx="690189" cy="259045"/>
    <xdr:sp macro="" textlink="">
      <xdr:nvSpPr>
        <xdr:cNvPr id="256" name="n_3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773255" y="91246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55</xdr:row>
      <xdr:rowOff>60104</xdr:rowOff>
    </xdr:from>
    <xdr:ext cx="690189" cy="259045"/>
    <xdr:sp macro="" textlink="">
      <xdr:nvSpPr>
        <xdr:cNvPr id="257" name="n_4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5979505" y="91406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E00-000002010000}"/>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E00-00000A010000}"/>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E00-00000B01000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339891" y="1410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000000-0008-0000-0E00-000017010000}"/>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flipV="1">
          <a:off x="4177665" y="13193013"/>
          <a:ext cx="0" cy="1039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00000000-0008-0000-0E00-000019010000}"/>
            </a:ext>
          </a:extLst>
        </xdr:cNvPr>
        <xdr:cNvSpPr txBox="1"/>
      </xdr:nvSpPr>
      <xdr:spPr>
        <a:xfrm>
          <a:off x="4216400" y="14235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4108450" y="14232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00000000-0008-0000-0E00-00001B010000}"/>
            </a:ext>
          </a:extLst>
        </xdr:cNvPr>
        <xdr:cNvSpPr txBox="1"/>
      </xdr:nvSpPr>
      <xdr:spPr>
        <a:xfrm>
          <a:off x="4216400" y="1297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108450" y="13193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41164</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00000000-0008-0000-0E00-00001D010000}"/>
            </a:ext>
          </a:extLst>
        </xdr:cNvPr>
        <xdr:cNvSpPr txBox="1"/>
      </xdr:nvSpPr>
      <xdr:spPr>
        <a:xfrm>
          <a:off x="4216400" y="13414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86" name="フローチャート: 判断 285">
          <a:extLst>
            <a:ext uri="{FF2B5EF4-FFF2-40B4-BE49-F238E27FC236}">
              <a16:creationId xmlns:a16="http://schemas.microsoft.com/office/drawing/2014/main" id="{00000000-0008-0000-0E00-00001E010000}"/>
            </a:ext>
          </a:extLst>
        </xdr:cNvPr>
        <xdr:cNvSpPr/>
      </xdr:nvSpPr>
      <xdr:spPr>
        <a:xfrm>
          <a:off x="4127500" y="1343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87" name="フローチャート: 判断 286">
          <a:extLst>
            <a:ext uri="{FF2B5EF4-FFF2-40B4-BE49-F238E27FC236}">
              <a16:creationId xmlns:a16="http://schemas.microsoft.com/office/drawing/2014/main" id="{00000000-0008-0000-0E00-00001F010000}"/>
            </a:ext>
          </a:extLst>
        </xdr:cNvPr>
        <xdr:cNvSpPr/>
      </xdr:nvSpPr>
      <xdr:spPr>
        <a:xfrm>
          <a:off x="3384550" y="13431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2571750" y="1332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1778000" y="1324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984250" y="128925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E00-000024010000}"/>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99313</xdr:rowOff>
    </xdr:from>
    <xdr:to>
      <xdr:col>24</xdr:col>
      <xdr:colOff>114300</xdr:colOff>
      <xdr:row>80</xdr:row>
      <xdr:rowOff>29463</xdr:rowOff>
    </xdr:to>
    <xdr:sp macro="" textlink="">
      <xdr:nvSpPr>
        <xdr:cNvPr id="296" name="楕円 295">
          <a:extLst>
            <a:ext uri="{FF2B5EF4-FFF2-40B4-BE49-F238E27FC236}">
              <a16:creationId xmlns:a16="http://schemas.microsoft.com/office/drawing/2014/main" id="{00000000-0008-0000-0E00-000028010000}"/>
            </a:ext>
          </a:extLst>
        </xdr:cNvPr>
        <xdr:cNvSpPr/>
      </xdr:nvSpPr>
      <xdr:spPr>
        <a:xfrm>
          <a:off x="4127500" y="13142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52340</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0000000-0008-0000-0E00-000029010000}"/>
            </a:ext>
          </a:extLst>
        </xdr:cNvPr>
        <xdr:cNvSpPr txBox="1"/>
      </xdr:nvSpPr>
      <xdr:spPr>
        <a:xfrm>
          <a:off x="4216400" y="1309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39878</xdr:rowOff>
    </xdr:from>
    <xdr:to>
      <xdr:col>20</xdr:col>
      <xdr:colOff>38100</xdr:colOff>
      <xdr:row>79</xdr:row>
      <xdr:rowOff>141478</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3384550" y="130827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90678</xdr:rowOff>
    </xdr:from>
    <xdr:to>
      <xdr:col>24</xdr:col>
      <xdr:colOff>63500</xdr:colOff>
      <xdr:row>79</xdr:row>
      <xdr:rowOff>150113</xdr:rowOff>
    </xdr:to>
    <xdr:cxnSp macro="">
      <xdr:nvCxnSpPr>
        <xdr:cNvPr id="299" name="直線コネクタ 298">
          <a:extLst>
            <a:ext uri="{FF2B5EF4-FFF2-40B4-BE49-F238E27FC236}">
              <a16:creationId xmlns:a16="http://schemas.microsoft.com/office/drawing/2014/main" id="{00000000-0008-0000-0E00-00002B010000}"/>
            </a:ext>
          </a:extLst>
        </xdr:cNvPr>
        <xdr:cNvCxnSpPr/>
      </xdr:nvCxnSpPr>
      <xdr:spPr>
        <a:xfrm>
          <a:off x="3429000" y="13133578"/>
          <a:ext cx="7493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138176</xdr:rowOff>
    </xdr:from>
    <xdr:to>
      <xdr:col>15</xdr:col>
      <xdr:colOff>101600</xdr:colOff>
      <xdr:row>79</xdr:row>
      <xdr:rowOff>68326</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2571750" y="130159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17526</xdr:rowOff>
    </xdr:from>
    <xdr:to>
      <xdr:col>19</xdr:col>
      <xdr:colOff>177800</xdr:colOff>
      <xdr:row>79</xdr:row>
      <xdr:rowOff>90678</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2622550" y="13060426"/>
          <a:ext cx="80645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60452</xdr:rowOff>
    </xdr:from>
    <xdr:to>
      <xdr:col>10</xdr:col>
      <xdr:colOff>165100</xdr:colOff>
      <xdr:row>78</xdr:row>
      <xdr:rowOff>162052</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1778000" y="1293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111252</xdr:rowOff>
    </xdr:from>
    <xdr:to>
      <xdr:col>15</xdr:col>
      <xdr:colOff>50800</xdr:colOff>
      <xdr:row>79</xdr:row>
      <xdr:rowOff>17526</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1828800" y="12989052"/>
          <a:ext cx="79375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5587</xdr:rowOff>
    </xdr:from>
    <xdr:to>
      <xdr:col>6</xdr:col>
      <xdr:colOff>38100</xdr:colOff>
      <xdr:row>78</xdr:row>
      <xdr:rowOff>107187</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984250" y="128833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56387</xdr:rowOff>
    </xdr:from>
    <xdr:to>
      <xdr:col>10</xdr:col>
      <xdr:colOff>114300</xdr:colOff>
      <xdr:row>78</xdr:row>
      <xdr:rowOff>111252</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1028700" y="12934187"/>
          <a:ext cx="8001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150892</xdr:rowOff>
    </xdr:from>
    <xdr:ext cx="405111" cy="259045"/>
    <xdr:sp macro="" textlink="">
      <xdr:nvSpPr>
        <xdr:cNvPr id="306" name="n_1aveValue【公営住宅】&#10;有形固定資産減価償却率">
          <a:extLst>
            <a:ext uri="{FF2B5EF4-FFF2-40B4-BE49-F238E27FC236}">
              <a16:creationId xmlns:a16="http://schemas.microsoft.com/office/drawing/2014/main" id="{00000000-0008-0000-0E00-000032010000}"/>
            </a:ext>
          </a:extLst>
        </xdr:cNvPr>
        <xdr:cNvSpPr txBox="1"/>
      </xdr:nvSpPr>
      <xdr:spPr>
        <a:xfrm>
          <a:off x="3239144" y="1352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36592</xdr:rowOff>
    </xdr:from>
    <xdr:ext cx="405111" cy="259045"/>
    <xdr:sp macro="" textlink="">
      <xdr:nvSpPr>
        <xdr:cNvPr id="307" name="n_2aveValue【公営住宅】&#10;有形固定資産減価償却率">
          <a:extLst>
            <a:ext uri="{FF2B5EF4-FFF2-40B4-BE49-F238E27FC236}">
              <a16:creationId xmlns:a16="http://schemas.microsoft.com/office/drawing/2014/main" id="{00000000-0008-0000-0E00-000033010000}"/>
            </a:ext>
          </a:extLst>
        </xdr:cNvPr>
        <xdr:cNvSpPr txBox="1"/>
      </xdr:nvSpPr>
      <xdr:spPr>
        <a:xfrm>
          <a:off x="2439044" y="1340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130319</xdr:rowOff>
    </xdr:from>
    <xdr:ext cx="405111" cy="259045"/>
    <xdr:sp macro="" textlink="">
      <xdr:nvSpPr>
        <xdr:cNvPr id="308" name="n_3aveValue【公営住宅】&#10;有形固定資産減価償却率">
          <a:extLst>
            <a:ext uri="{FF2B5EF4-FFF2-40B4-BE49-F238E27FC236}">
              <a16:creationId xmlns:a16="http://schemas.microsoft.com/office/drawing/2014/main" id="{00000000-0008-0000-0E00-000034010000}"/>
            </a:ext>
          </a:extLst>
        </xdr:cNvPr>
        <xdr:cNvSpPr txBox="1"/>
      </xdr:nvSpPr>
      <xdr:spPr>
        <a:xfrm>
          <a:off x="1645294" y="1333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107459</xdr:rowOff>
    </xdr:from>
    <xdr:ext cx="405111" cy="259045"/>
    <xdr:sp macro="" textlink="">
      <xdr:nvSpPr>
        <xdr:cNvPr id="309" name="n_4aveValue【公営住宅】&#10;有形固定資産減価償却率">
          <a:extLst>
            <a:ext uri="{FF2B5EF4-FFF2-40B4-BE49-F238E27FC236}">
              <a16:creationId xmlns:a16="http://schemas.microsoft.com/office/drawing/2014/main" id="{00000000-0008-0000-0E00-000035010000}"/>
            </a:ext>
          </a:extLst>
        </xdr:cNvPr>
        <xdr:cNvSpPr txBox="1"/>
      </xdr:nvSpPr>
      <xdr:spPr>
        <a:xfrm>
          <a:off x="851544" y="12985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158005</xdr:rowOff>
    </xdr:from>
    <xdr:ext cx="405111" cy="259045"/>
    <xdr:sp macro="" textlink="">
      <xdr:nvSpPr>
        <xdr:cNvPr id="310" name="n_1mainValue【公営住宅】&#10;有形固定資産減価償却率">
          <a:extLst>
            <a:ext uri="{FF2B5EF4-FFF2-40B4-BE49-F238E27FC236}">
              <a16:creationId xmlns:a16="http://schemas.microsoft.com/office/drawing/2014/main" id="{00000000-0008-0000-0E00-000036010000}"/>
            </a:ext>
          </a:extLst>
        </xdr:cNvPr>
        <xdr:cNvSpPr txBox="1"/>
      </xdr:nvSpPr>
      <xdr:spPr>
        <a:xfrm>
          <a:off x="3239144" y="12870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84853</xdr:rowOff>
    </xdr:from>
    <xdr:ext cx="405111" cy="259045"/>
    <xdr:sp macro="" textlink="">
      <xdr:nvSpPr>
        <xdr:cNvPr id="311" name="n_2mainValue【公営住宅】&#10;有形固定資産減価償却率">
          <a:extLst>
            <a:ext uri="{FF2B5EF4-FFF2-40B4-BE49-F238E27FC236}">
              <a16:creationId xmlns:a16="http://schemas.microsoft.com/office/drawing/2014/main" id="{00000000-0008-0000-0E00-000037010000}"/>
            </a:ext>
          </a:extLst>
        </xdr:cNvPr>
        <xdr:cNvSpPr txBox="1"/>
      </xdr:nvSpPr>
      <xdr:spPr>
        <a:xfrm>
          <a:off x="2439044" y="1279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7129</xdr:rowOff>
    </xdr:from>
    <xdr:ext cx="405111" cy="259045"/>
    <xdr:sp macro="" textlink="">
      <xdr:nvSpPr>
        <xdr:cNvPr id="312" name="n_3mainValue【公営住宅】&#10;有形固定資産減価償却率">
          <a:extLst>
            <a:ext uri="{FF2B5EF4-FFF2-40B4-BE49-F238E27FC236}">
              <a16:creationId xmlns:a16="http://schemas.microsoft.com/office/drawing/2014/main" id="{00000000-0008-0000-0E00-000038010000}"/>
            </a:ext>
          </a:extLst>
        </xdr:cNvPr>
        <xdr:cNvSpPr txBox="1"/>
      </xdr:nvSpPr>
      <xdr:spPr>
        <a:xfrm>
          <a:off x="1645294" y="12719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123714</xdr:rowOff>
    </xdr:from>
    <xdr:ext cx="405111" cy="259045"/>
    <xdr:sp macro="" textlink="">
      <xdr:nvSpPr>
        <xdr:cNvPr id="313" name="n_4mainValue【公営住宅】&#10;有形固定資産減価償却率">
          <a:extLst>
            <a:ext uri="{FF2B5EF4-FFF2-40B4-BE49-F238E27FC236}">
              <a16:creationId xmlns:a16="http://schemas.microsoft.com/office/drawing/2014/main" id="{00000000-0008-0000-0E00-000039010000}"/>
            </a:ext>
          </a:extLst>
        </xdr:cNvPr>
        <xdr:cNvSpPr txBox="1"/>
      </xdr:nvSpPr>
      <xdr:spPr>
        <a:xfrm>
          <a:off x="851544" y="1267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E00-00003A01000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E00-00003B010000}"/>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E00-000042010000}"/>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4" name="直線コネクタ 323">
          <a:extLst>
            <a:ext uri="{FF2B5EF4-FFF2-40B4-BE49-F238E27FC236}">
              <a16:creationId xmlns:a16="http://schemas.microsoft.com/office/drawing/2014/main" id="{00000000-0008-0000-0E00-000044010000}"/>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5" name="テキスト ボックス 324">
          <a:extLst>
            <a:ext uri="{FF2B5EF4-FFF2-40B4-BE49-F238E27FC236}">
              <a16:creationId xmlns:a16="http://schemas.microsoft.com/office/drawing/2014/main" id="{00000000-0008-0000-0E00-000045010000}"/>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公営住宅】&#10;一人当たり面積グラフ枠">
          <a:extLst>
            <a:ext uri="{FF2B5EF4-FFF2-40B4-BE49-F238E27FC236}">
              <a16:creationId xmlns:a16="http://schemas.microsoft.com/office/drawing/2014/main" id="{00000000-0008-0000-0E00-00004E010000}"/>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flipV="1">
          <a:off x="9429115" y="12991337"/>
          <a:ext cx="0" cy="1157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36" name="【公営住宅】&#10;一人当たり面積最小値テキスト">
          <a:extLst>
            <a:ext uri="{FF2B5EF4-FFF2-40B4-BE49-F238E27FC236}">
              <a16:creationId xmlns:a16="http://schemas.microsoft.com/office/drawing/2014/main" id="{00000000-0008-0000-0E00-000050010000}"/>
            </a:ext>
          </a:extLst>
        </xdr:cNvPr>
        <xdr:cNvSpPr txBox="1"/>
      </xdr:nvSpPr>
      <xdr:spPr>
        <a:xfrm>
          <a:off x="9467850" y="1415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9359900" y="14148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38" name="【公営住宅】&#10;一人当たり面積最大値テキスト">
          <a:extLst>
            <a:ext uri="{FF2B5EF4-FFF2-40B4-BE49-F238E27FC236}">
              <a16:creationId xmlns:a16="http://schemas.microsoft.com/office/drawing/2014/main" id="{00000000-0008-0000-0E00-000052010000}"/>
            </a:ext>
          </a:extLst>
        </xdr:cNvPr>
        <xdr:cNvSpPr txBox="1"/>
      </xdr:nvSpPr>
      <xdr:spPr>
        <a:xfrm>
          <a:off x="9467850" y="1277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9359900" y="12991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95572</xdr:rowOff>
    </xdr:from>
    <xdr:ext cx="469744" cy="259045"/>
    <xdr:sp macro="" textlink="">
      <xdr:nvSpPr>
        <xdr:cNvPr id="340" name="【公営住宅】&#10;一人当たり面積平均値テキスト">
          <a:extLst>
            <a:ext uri="{FF2B5EF4-FFF2-40B4-BE49-F238E27FC236}">
              <a16:creationId xmlns:a16="http://schemas.microsoft.com/office/drawing/2014/main" id="{00000000-0008-0000-0E00-000054010000}"/>
            </a:ext>
          </a:extLst>
        </xdr:cNvPr>
        <xdr:cNvSpPr txBox="1"/>
      </xdr:nvSpPr>
      <xdr:spPr>
        <a:xfrm>
          <a:off x="9467850" y="13798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1" name="フローチャート: 判断 340">
          <a:extLst>
            <a:ext uri="{FF2B5EF4-FFF2-40B4-BE49-F238E27FC236}">
              <a16:creationId xmlns:a16="http://schemas.microsoft.com/office/drawing/2014/main" id="{00000000-0008-0000-0E00-000055010000}"/>
            </a:ext>
          </a:extLst>
        </xdr:cNvPr>
        <xdr:cNvSpPr/>
      </xdr:nvSpPr>
      <xdr:spPr>
        <a:xfrm>
          <a:off x="9398000" y="138204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2" name="フローチャート: 判断 341">
          <a:extLst>
            <a:ext uri="{FF2B5EF4-FFF2-40B4-BE49-F238E27FC236}">
              <a16:creationId xmlns:a16="http://schemas.microsoft.com/office/drawing/2014/main" id="{00000000-0008-0000-0E00-000056010000}"/>
            </a:ext>
          </a:extLst>
        </xdr:cNvPr>
        <xdr:cNvSpPr/>
      </xdr:nvSpPr>
      <xdr:spPr>
        <a:xfrm>
          <a:off x="8636000" y="13819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7842250" y="138231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7029450" y="13825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6235700" y="138675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E00-00005A010000}"/>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134976</xdr:rowOff>
    </xdr:from>
    <xdr:to>
      <xdr:col>55</xdr:col>
      <xdr:colOff>50800</xdr:colOff>
      <xdr:row>83</xdr:row>
      <xdr:rowOff>65126</xdr:rowOff>
    </xdr:to>
    <xdr:sp macro="" textlink="">
      <xdr:nvSpPr>
        <xdr:cNvPr id="351" name="楕円 350">
          <a:extLst>
            <a:ext uri="{FF2B5EF4-FFF2-40B4-BE49-F238E27FC236}">
              <a16:creationId xmlns:a16="http://schemas.microsoft.com/office/drawing/2014/main" id="{00000000-0008-0000-0E00-00005F010000}"/>
            </a:ext>
          </a:extLst>
        </xdr:cNvPr>
        <xdr:cNvSpPr/>
      </xdr:nvSpPr>
      <xdr:spPr>
        <a:xfrm>
          <a:off x="9398000" y="136731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157853</xdr:rowOff>
    </xdr:from>
    <xdr:ext cx="469744" cy="259045"/>
    <xdr:sp macro="" textlink="">
      <xdr:nvSpPr>
        <xdr:cNvPr id="352" name="【公営住宅】&#10;一人当たり面積該当値テキスト">
          <a:extLst>
            <a:ext uri="{FF2B5EF4-FFF2-40B4-BE49-F238E27FC236}">
              <a16:creationId xmlns:a16="http://schemas.microsoft.com/office/drawing/2014/main" id="{00000000-0008-0000-0E00-000060010000}"/>
            </a:ext>
          </a:extLst>
        </xdr:cNvPr>
        <xdr:cNvSpPr txBox="1"/>
      </xdr:nvSpPr>
      <xdr:spPr>
        <a:xfrm>
          <a:off x="9467850" y="1353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129032</xdr:rowOff>
    </xdr:from>
    <xdr:to>
      <xdr:col>50</xdr:col>
      <xdr:colOff>165100</xdr:colOff>
      <xdr:row>83</xdr:row>
      <xdr:rowOff>59182</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8636000" y="136672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8382</xdr:rowOff>
    </xdr:from>
    <xdr:to>
      <xdr:col>55</xdr:col>
      <xdr:colOff>0</xdr:colOff>
      <xdr:row>83</xdr:row>
      <xdr:rowOff>14326</xdr:rowOff>
    </xdr:to>
    <xdr:cxnSp macro="">
      <xdr:nvCxnSpPr>
        <xdr:cNvPr id="354" name="直線コネクタ 353">
          <a:extLst>
            <a:ext uri="{FF2B5EF4-FFF2-40B4-BE49-F238E27FC236}">
              <a16:creationId xmlns:a16="http://schemas.microsoft.com/office/drawing/2014/main" id="{00000000-0008-0000-0E00-000062010000}"/>
            </a:ext>
          </a:extLst>
        </xdr:cNvPr>
        <xdr:cNvCxnSpPr/>
      </xdr:nvCxnSpPr>
      <xdr:spPr>
        <a:xfrm>
          <a:off x="8686800" y="13711682"/>
          <a:ext cx="74295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132232</xdr:rowOff>
    </xdr:from>
    <xdr:to>
      <xdr:col>46</xdr:col>
      <xdr:colOff>38100</xdr:colOff>
      <xdr:row>83</xdr:row>
      <xdr:rowOff>62382</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7842250" y="136704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8382</xdr:rowOff>
    </xdr:from>
    <xdr:to>
      <xdr:col>50</xdr:col>
      <xdr:colOff>114300</xdr:colOff>
      <xdr:row>83</xdr:row>
      <xdr:rowOff>11582</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7886700" y="13711682"/>
          <a:ext cx="8001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136347</xdr:rowOff>
    </xdr:from>
    <xdr:to>
      <xdr:col>41</xdr:col>
      <xdr:colOff>101600</xdr:colOff>
      <xdr:row>83</xdr:row>
      <xdr:rowOff>66497</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7029450" y="136745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11582</xdr:rowOff>
    </xdr:from>
    <xdr:to>
      <xdr:col>45</xdr:col>
      <xdr:colOff>177800</xdr:colOff>
      <xdr:row>83</xdr:row>
      <xdr:rowOff>15697</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7080250" y="13714882"/>
          <a:ext cx="8064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132690</xdr:rowOff>
    </xdr:from>
    <xdr:to>
      <xdr:col>36</xdr:col>
      <xdr:colOff>165100</xdr:colOff>
      <xdr:row>83</xdr:row>
      <xdr:rowOff>62840</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6235700" y="13670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12040</xdr:rowOff>
    </xdr:from>
    <xdr:to>
      <xdr:col>41</xdr:col>
      <xdr:colOff>50800</xdr:colOff>
      <xdr:row>83</xdr:row>
      <xdr:rowOff>15697</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6286500" y="13715340"/>
          <a:ext cx="7937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37507</xdr:rowOff>
    </xdr:from>
    <xdr:ext cx="469744" cy="259045"/>
    <xdr:sp macro="" textlink="">
      <xdr:nvSpPr>
        <xdr:cNvPr id="361" name="n_1aveValue【公営住宅】&#10;一人当たり面積">
          <a:extLst>
            <a:ext uri="{FF2B5EF4-FFF2-40B4-BE49-F238E27FC236}">
              <a16:creationId xmlns:a16="http://schemas.microsoft.com/office/drawing/2014/main" id="{00000000-0008-0000-0E00-000069010000}"/>
            </a:ext>
          </a:extLst>
        </xdr:cNvPr>
        <xdr:cNvSpPr txBox="1"/>
      </xdr:nvSpPr>
      <xdr:spPr>
        <a:xfrm>
          <a:off x="8458277" y="139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41164</xdr:rowOff>
    </xdr:from>
    <xdr:ext cx="469744" cy="259045"/>
    <xdr:sp macro="" textlink="">
      <xdr:nvSpPr>
        <xdr:cNvPr id="362" name="n_2aveValue【公営住宅】&#10;一人当たり面積">
          <a:extLst>
            <a:ext uri="{FF2B5EF4-FFF2-40B4-BE49-F238E27FC236}">
              <a16:creationId xmlns:a16="http://schemas.microsoft.com/office/drawing/2014/main" id="{00000000-0008-0000-0E00-00006A010000}"/>
            </a:ext>
          </a:extLst>
        </xdr:cNvPr>
        <xdr:cNvSpPr txBox="1"/>
      </xdr:nvSpPr>
      <xdr:spPr>
        <a:xfrm>
          <a:off x="7677227" y="1390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43451</xdr:rowOff>
    </xdr:from>
    <xdr:ext cx="469744" cy="259045"/>
    <xdr:sp macro="" textlink="">
      <xdr:nvSpPr>
        <xdr:cNvPr id="363" name="n_3aveValue【公営住宅】&#10;一人当たり面積">
          <a:extLst>
            <a:ext uri="{FF2B5EF4-FFF2-40B4-BE49-F238E27FC236}">
              <a16:creationId xmlns:a16="http://schemas.microsoft.com/office/drawing/2014/main" id="{00000000-0008-0000-0E00-00006B010000}"/>
            </a:ext>
          </a:extLst>
        </xdr:cNvPr>
        <xdr:cNvSpPr txBox="1"/>
      </xdr:nvSpPr>
      <xdr:spPr>
        <a:xfrm>
          <a:off x="6864427" y="1391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85513</xdr:rowOff>
    </xdr:from>
    <xdr:ext cx="469744" cy="259045"/>
    <xdr:sp macro="" textlink="">
      <xdr:nvSpPr>
        <xdr:cNvPr id="364" name="n_4aveValue【公営住宅】&#10;一人当たり面積">
          <a:extLst>
            <a:ext uri="{FF2B5EF4-FFF2-40B4-BE49-F238E27FC236}">
              <a16:creationId xmlns:a16="http://schemas.microsoft.com/office/drawing/2014/main" id="{00000000-0008-0000-0E00-00006C010000}"/>
            </a:ext>
          </a:extLst>
        </xdr:cNvPr>
        <xdr:cNvSpPr txBox="1"/>
      </xdr:nvSpPr>
      <xdr:spPr>
        <a:xfrm>
          <a:off x="6070677" y="1395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75709</xdr:rowOff>
    </xdr:from>
    <xdr:ext cx="469744" cy="259045"/>
    <xdr:sp macro="" textlink="">
      <xdr:nvSpPr>
        <xdr:cNvPr id="365" name="n_1mainValue【公営住宅】&#10;一人当たり面積">
          <a:extLst>
            <a:ext uri="{FF2B5EF4-FFF2-40B4-BE49-F238E27FC236}">
              <a16:creationId xmlns:a16="http://schemas.microsoft.com/office/drawing/2014/main" id="{00000000-0008-0000-0E00-00006D010000}"/>
            </a:ext>
          </a:extLst>
        </xdr:cNvPr>
        <xdr:cNvSpPr txBox="1"/>
      </xdr:nvSpPr>
      <xdr:spPr>
        <a:xfrm>
          <a:off x="8458277" y="1344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78909</xdr:rowOff>
    </xdr:from>
    <xdr:ext cx="469744" cy="259045"/>
    <xdr:sp macro="" textlink="">
      <xdr:nvSpPr>
        <xdr:cNvPr id="366" name="n_2mainValue【公営住宅】&#10;一人当たり面積">
          <a:extLst>
            <a:ext uri="{FF2B5EF4-FFF2-40B4-BE49-F238E27FC236}">
              <a16:creationId xmlns:a16="http://schemas.microsoft.com/office/drawing/2014/main" id="{00000000-0008-0000-0E00-00006E010000}"/>
            </a:ext>
          </a:extLst>
        </xdr:cNvPr>
        <xdr:cNvSpPr txBox="1"/>
      </xdr:nvSpPr>
      <xdr:spPr>
        <a:xfrm>
          <a:off x="7677227" y="1345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83024</xdr:rowOff>
    </xdr:from>
    <xdr:ext cx="469744" cy="259045"/>
    <xdr:sp macro="" textlink="">
      <xdr:nvSpPr>
        <xdr:cNvPr id="367" name="n_3mainValue【公営住宅】&#10;一人当たり面積">
          <a:extLst>
            <a:ext uri="{FF2B5EF4-FFF2-40B4-BE49-F238E27FC236}">
              <a16:creationId xmlns:a16="http://schemas.microsoft.com/office/drawing/2014/main" id="{00000000-0008-0000-0E00-00006F010000}"/>
            </a:ext>
          </a:extLst>
        </xdr:cNvPr>
        <xdr:cNvSpPr txBox="1"/>
      </xdr:nvSpPr>
      <xdr:spPr>
        <a:xfrm>
          <a:off x="6864427" y="13456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79367</xdr:rowOff>
    </xdr:from>
    <xdr:ext cx="469744" cy="259045"/>
    <xdr:sp macro="" textlink="">
      <xdr:nvSpPr>
        <xdr:cNvPr id="368" name="n_4mainValue【公営住宅】&#10;一人当たり面積">
          <a:extLst>
            <a:ext uri="{FF2B5EF4-FFF2-40B4-BE49-F238E27FC236}">
              <a16:creationId xmlns:a16="http://schemas.microsoft.com/office/drawing/2014/main" id="{00000000-0008-0000-0E00-000070010000}"/>
            </a:ext>
          </a:extLst>
        </xdr:cNvPr>
        <xdr:cNvSpPr txBox="1"/>
      </xdr:nvSpPr>
      <xdr:spPr>
        <a:xfrm>
          <a:off x="6070677" y="1345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00000000-0008-0000-0E00-00007101000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0" name="正方形/長方形 369">
          <a:extLst>
            <a:ext uri="{FF2B5EF4-FFF2-40B4-BE49-F238E27FC236}">
              <a16:creationId xmlns:a16="http://schemas.microsoft.com/office/drawing/2014/main" id="{00000000-0008-0000-0E00-00007201000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7" name="テキスト ボックス 376">
          <a:extLst>
            <a:ext uri="{FF2B5EF4-FFF2-40B4-BE49-F238E27FC236}">
              <a16:creationId xmlns:a16="http://schemas.microsoft.com/office/drawing/2014/main" id="{00000000-0008-0000-0E00-000079010000}"/>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8" name="直線コネクタ 377">
          <a:extLst>
            <a:ext uri="{FF2B5EF4-FFF2-40B4-BE49-F238E27FC236}">
              <a16:creationId xmlns:a16="http://schemas.microsoft.com/office/drawing/2014/main" id="{00000000-0008-0000-0E00-00007A010000}"/>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9" name="テキスト ボックス 378">
          <a:extLst>
            <a:ext uri="{FF2B5EF4-FFF2-40B4-BE49-F238E27FC236}">
              <a16:creationId xmlns:a16="http://schemas.microsoft.com/office/drawing/2014/main" id="{00000000-0008-0000-0E00-00007B010000}"/>
            </a:ext>
          </a:extLst>
        </xdr:cNvPr>
        <xdr:cNvSpPr txBox="1"/>
      </xdr:nvSpPr>
      <xdr:spPr>
        <a:xfrm>
          <a:off x="339891" y="18209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0" name="直線コネクタ 379">
          <a:extLst>
            <a:ext uri="{FF2B5EF4-FFF2-40B4-BE49-F238E27FC236}">
              <a16:creationId xmlns:a16="http://schemas.microsoft.com/office/drawing/2014/main" id="{00000000-0008-0000-0E00-00007C01000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1" name="テキスト ボックス 380">
          <a:extLst>
            <a:ext uri="{FF2B5EF4-FFF2-40B4-BE49-F238E27FC236}">
              <a16:creationId xmlns:a16="http://schemas.microsoft.com/office/drawing/2014/main" id="{00000000-0008-0000-0E00-00007D010000}"/>
            </a:ext>
          </a:extLst>
        </xdr:cNvPr>
        <xdr:cNvSpPr txBox="1"/>
      </xdr:nvSpPr>
      <xdr:spPr>
        <a:xfrm>
          <a:off x="339891" y="1777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2" name="直線コネクタ 381">
          <a:extLst>
            <a:ext uri="{FF2B5EF4-FFF2-40B4-BE49-F238E27FC236}">
              <a16:creationId xmlns:a16="http://schemas.microsoft.com/office/drawing/2014/main" id="{00000000-0008-0000-0E00-00007E010000}"/>
            </a:ext>
          </a:extLst>
        </xdr:cNvPr>
        <xdr:cNvCxnSpPr/>
      </xdr:nvCxnSpPr>
      <xdr:spPr>
        <a:xfrm>
          <a:off x="6858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3398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6858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3398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6858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3398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339891" y="16012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0" name="【港湾・漁港】&#10;有形固定資産減価償却率グラフ枠">
          <a:extLst>
            <a:ext uri="{FF2B5EF4-FFF2-40B4-BE49-F238E27FC236}">
              <a16:creationId xmlns:a16="http://schemas.microsoft.com/office/drawing/2014/main" id="{00000000-0008-0000-0E00-000086010000}"/>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96774</xdr:rowOff>
    </xdr:from>
    <xdr:to>
      <xdr:col>24</xdr:col>
      <xdr:colOff>62865</xdr:colOff>
      <xdr:row>107</xdr:row>
      <xdr:rowOff>51054</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flipV="1">
          <a:off x="4177665" y="16771874"/>
          <a:ext cx="0" cy="94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92" name="【港湾・漁港】&#10;有形固定資産減価償却率最小値テキスト">
          <a:extLst>
            <a:ext uri="{FF2B5EF4-FFF2-40B4-BE49-F238E27FC236}">
              <a16:creationId xmlns:a16="http://schemas.microsoft.com/office/drawing/2014/main" id="{00000000-0008-0000-0E00-000088010000}"/>
            </a:ext>
          </a:extLst>
        </xdr:cNvPr>
        <xdr:cNvSpPr txBox="1"/>
      </xdr:nvSpPr>
      <xdr:spPr>
        <a:xfrm>
          <a:off x="4216400" y="17720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4108450" y="177167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43451</xdr:rowOff>
    </xdr:from>
    <xdr:ext cx="405111" cy="259045"/>
    <xdr:sp macro="" textlink="">
      <xdr:nvSpPr>
        <xdr:cNvPr id="394" name="【港湾・漁港】&#10;有形固定資産減価償却率最大値テキスト">
          <a:extLst>
            <a:ext uri="{FF2B5EF4-FFF2-40B4-BE49-F238E27FC236}">
              <a16:creationId xmlns:a16="http://schemas.microsoft.com/office/drawing/2014/main" id="{00000000-0008-0000-0E00-00008A010000}"/>
            </a:ext>
          </a:extLst>
        </xdr:cNvPr>
        <xdr:cNvSpPr txBox="1"/>
      </xdr:nvSpPr>
      <xdr:spPr>
        <a:xfrm>
          <a:off x="4216400" y="16553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96774</xdr:rowOff>
    </xdr:from>
    <xdr:to>
      <xdr:col>24</xdr:col>
      <xdr:colOff>152400</xdr:colOff>
      <xdr:row>101</xdr:row>
      <xdr:rowOff>96774</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4108450" y="167718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76979</xdr:rowOff>
    </xdr:from>
    <xdr:ext cx="405111" cy="259045"/>
    <xdr:sp macro="" textlink="">
      <xdr:nvSpPr>
        <xdr:cNvPr id="396" name="【港湾・漁港】&#10;有形固定資産減価償却率平均値テキスト">
          <a:extLst>
            <a:ext uri="{FF2B5EF4-FFF2-40B4-BE49-F238E27FC236}">
              <a16:creationId xmlns:a16="http://schemas.microsoft.com/office/drawing/2014/main" id="{00000000-0008-0000-0E00-00008C010000}"/>
            </a:ext>
          </a:extLst>
        </xdr:cNvPr>
        <xdr:cNvSpPr txBox="1"/>
      </xdr:nvSpPr>
      <xdr:spPr>
        <a:xfrm>
          <a:off x="4216400" y="172473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98552</xdr:rowOff>
    </xdr:from>
    <xdr:to>
      <xdr:col>24</xdr:col>
      <xdr:colOff>114300</xdr:colOff>
      <xdr:row>105</xdr:row>
      <xdr:rowOff>28702</xdr:rowOff>
    </xdr:to>
    <xdr:sp macro="" textlink="">
      <xdr:nvSpPr>
        <xdr:cNvPr id="397" name="フローチャート: 判断 396">
          <a:extLst>
            <a:ext uri="{FF2B5EF4-FFF2-40B4-BE49-F238E27FC236}">
              <a16:creationId xmlns:a16="http://schemas.microsoft.com/office/drawing/2014/main" id="{00000000-0008-0000-0E00-00008D010000}"/>
            </a:ext>
          </a:extLst>
        </xdr:cNvPr>
        <xdr:cNvSpPr/>
      </xdr:nvSpPr>
      <xdr:spPr>
        <a:xfrm>
          <a:off x="4127500" y="17268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29972</xdr:rowOff>
    </xdr:from>
    <xdr:to>
      <xdr:col>20</xdr:col>
      <xdr:colOff>38100</xdr:colOff>
      <xdr:row>104</xdr:row>
      <xdr:rowOff>131572</xdr:rowOff>
    </xdr:to>
    <xdr:sp macro="" textlink="">
      <xdr:nvSpPr>
        <xdr:cNvPr id="398" name="フローチャート: 判断 397">
          <a:extLst>
            <a:ext uri="{FF2B5EF4-FFF2-40B4-BE49-F238E27FC236}">
              <a16:creationId xmlns:a16="http://schemas.microsoft.com/office/drawing/2014/main" id="{00000000-0008-0000-0E00-00008E010000}"/>
            </a:ext>
          </a:extLst>
        </xdr:cNvPr>
        <xdr:cNvSpPr/>
      </xdr:nvSpPr>
      <xdr:spPr>
        <a:xfrm>
          <a:off x="3384550" y="172003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160274</xdr:rowOff>
    </xdr:from>
    <xdr:to>
      <xdr:col>15</xdr:col>
      <xdr:colOff>101600</xdr:colOff>
      <xdr:row>104</xdr:row>
      <xdr:rowOff>90424</xdr:rowOff>
    </xdr:to>
    <xdr:sp macro="" textlink="">
      <xdr:nvSpPr>
        <xdr:cNvPr id="399" name="フローチャート: 判断 398">
          <a:extLst>
            <a:ext uri="{FF2B5EF4-FFF2-40B4-BE49-F238E27FC236}">
              <a16:creationId xmlns:a16="http://schemas.microsoft.com/office/drawing/2014/main" id="{00000000-0008-0000-0E00-00008F010000}"/>
            </a:ext>
          </a:extLst>
        </xdr:cNvPr>
        <xdr:cNvSpPr/>
      </xdr:nvSpPr>
      <xdr:spPr>
        <a:xfrm>
          <a:off x="2571750" y="171655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87122</xdr:rowOff>
    </xdr:from>
    <xdr:to>
      <xdr:col>10</xdr:col>
      <xdr:colOff>165100</xdr:colOff>
      <xdr:row>104</xdr:row>
      <xdr:rowOff>17272</xdr:rowOff>
    </xdr:to>
    <xdr:sp macro="" textlink="">
      <xdr:nvSpPr>
        <xdr:cNvPr id="400" name="フローチャート: 判断 399">
          <a:extLst>
            <a:ext uri="{FF2B5EF4-FFF2-40B4-BE49-F238E27FC236}">
              <a16:creationId xmlns:a16="http://schemas.microsoft.com/office/drawing/2014/main" id="{00000000-0008-0000-0E00-000090010000}"/>
            </a:ext>
          </a:extLst>
        </xdr:cNvPr>
        <xdr:cNvSpPr/>
      </xdr:nvSpPr>
      <xdr:spPr>
        <a:xfrm>
          <a:off x="1778000" y="17092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50546</xdr:rowOff>
    </xdr:from>
    <xdr:to>
      <xdr:col>6</xdr:col>
      <xdr:colOff>38100</xdr:colOff>
      <xdr:row>105</xdr:row>
      <xdr:rowOff>152146</xdr:rowOff>
    </xdr:to>
    <xdr:sp macro="" textlink="">
      <xdr:nvSpPr>
        <xdr:cNvPr id="401" name="フローチャート: 判断 400">
          <a:extLst>
            <a:ext uri="{FF2B5EF4-FFF2-40B4-BE49-F238E27FC236}">
              <a16:creationId xmlns:a16="http://schemas.microsoft.com/office/drawing/2014/main" id="{00000000-0008-0000-0E00-000091010000}"/>
            </a:ext>
          </a:extLst>
        </xdr:cNvPr>
        <xdr:cNvSpPr/>
      </xdr:nvSpPr>
      <xdr:spPr>
        <a:xfrm>
          <a:off x="984250" y="173860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45974</xdr:rowOff>
    </xdr:from>
    <xdr:to>
      <xdr:col>24</xdr:col>
      <xdr:colOff>114300</xdr:colOff>
      <xdr:row>101</xdr:row>
      <xdr:rowOff>147574</xdr:rowOff>
    </xdr:to>
    <xdr:sp macro="" textlink="">
      <xdr:nvSpPr>
        <xdr:cNvPr id="407" name="楕円 406">
          <a:extLst>
            <a:ext uri="{FF2B5EF4-FFF2-40B4-BE49-F238E27FC236}">
              <a16:creationId xmlns:a16="http://schemas.microsoft.com/office/drawing/2014/main" id="{00000000-0008-0000-0E00-000097010000}"/>
            </a:ext>
          </a:extLst>
        </xdr:cNvPr>
        <xdr:cNvSpPr/>
      </xdr:nvSpPr>
      <xdr:spPr>
        <a:xfrm>
          <a:off x="4127500" y="167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170451</xdr:rowOff>
    </xdr:from>
    <xdr:ext cx="405111" cy="259045"/>
    <xdr:sp macro="" textlink="">
      <xdr:nvSpPr>
        <xdr:cNvPr id="408" name="【港湾・漁港】&#10;有形固定資産減価償却率該当値テキスト">
          <a:extLst>
            <a:ext uri="{FF2B5EF4-FFF2-40B4-BE49-F238E27FC236}">
              <a16:creationId xmlns:a16="http://schemas.microsoft.com/office/drawing/2014/main" id="{00000000-0008-0000-0E00-000098010000}"/>
            </a:ext>
          </a:extLst>
        </xdr:cNvPr>
        <xdr:cNvSpPr txBox="1"/>
      </xdr:nvSpPr>
      <xdr:spPr>
        <a:xfrm>
          <a:off x="4216400" y="1667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254</xdr:rowOff>
    </xdr:from>
    <xdr:to>
      <xdr:col>20</xdr:col>
      <xdr:colOff>38100</xdr:colOff>
      <xdr:row>101</xdr:row>
      <xdr:rowOff>101854</xdr:rowOff>
    </xdr:to>
    <xdr:sp macro="" textlink="">
      <xdr:nvSpPr>
        <xdr:cNvPr id="409" name="楕円 408">
          <a:extLst>
            <a:ext uri="{FF2B5EF4-FFF2-40B4-BE49-F238E27FC236}">
              <a16:creationId xmlns:a16="http://schemas.microsoft.com/office/drawing/2014/main" id="{00000000-0008-0000-0E00-000099010000}"/>
            </a:ext>
          </a:extLst>
        </xdr:cNvPr>
        <xdr:cNvSpPr/>
      </xdr:nvSpPr>
      <xdr:spPr>
        <a:xfrm>
          <a:off x="3384550" y="166753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51054</xdr:rowOff>
    </xdr:from>
    <xdr:to>
      <xdr:col>24</xdr:col>
      <xdr:colOff>63500</xdr:colOff>
      <xdr:row>101</xdr:row>
      <xdr:rowOff>96774</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3429000" y="16726154"/>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9398</xdr:rowOff>
    </xdr:from>
    <xdr:to>
      <xdr:col>15</xdr:col>
      <xdr:colOff>101600</xdr:colOff>
      <xdr:row>101</xdr:row>
      <xdr:rowOff>110998</xdr:rowOff>
    </xdr:to>
    <xdr:sp macro="" textlink="">
      <xdr:nvSpPr>
        <xdr:cNvPr id="411" name="楕円 410">
          <a:extLst>
            <a:ext uri="{FF2B5EF4-FFF2-40B4-BE49-F238E27FC236}">
              <a16:creationId xmlns:a16="http://schemas.microsoft.com/office/drawing/2014/main" id="{00000000-0008-0000-0E00-00009B010000}"/>
            </a:ext>
          </a:extLst>
        </xdr:cNvPr>
        <xdr:cNvSpPr/>
      </xdr:nvSpPr>
      <xdr:spPr>
        <a:xfrm>
          <a:off x="2571750" y="1668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51054</xdr:rowOff>
    </xdr:from>
    <xdr:to>
      <xdr:col>19</xdr:col>
      <xdr:colOff>177800</xdr:colOff>
      <xdr:row>101</xdr:row>
      <xdr:rowOff>60198</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flipV="1">
          <a:off x="2622550" y="16726154"/>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84837</xdr:rowOff>
    </xdr:from>
    <xdr:to>
      <xdr:col>10</xdr:col>
      <xdr:colOff>165100</xdr:colOff>
      <xdr:row>101</xdr:row>
      <xdr:rowOff>14987</xdr:rowOff>
    </xdr:to>
    <xdr:sp macro="" textlink="">
      <xdr:nvSpPr>
        <xdr:cNvPr id="413" name="楕円 412">
          <a:extLst>
            <a:ext uri="{FF2B5EF4-FFF2-40B4-BE49-F238E27FC236}">
              <a16:creationId xmlns:a16="http://schemas.microsoft.com/office/drawing/2014/main" id="{00000000-0008-0000-0E00-00009D010000}"/>
            </a:ext>
          </a:extLst>
        </xdr:cNvPr>
        <xdr:cNvSpPr/>
      </xdr:nvSpPr>
      <xdr:spPr>
        <a:xfrm>
          <a:off x="1778000" y="165948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135637</xdr:rowOff>
    </xdr:from>
    <xdr:to>
      <xdr:col>15</xdr:col>
      <xdr:colOff>50800</xdr:colOff>
      <xdr:row>101</xdr:row>
      <xdr:rowOff>60198</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828800" y="16645637"/>
          <a:ext cx="793750" cy="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146558</xdr:rowOff>
    </xdr:from>
    <xdr:to>
      <xdr:col>6</xdr:col>
      <xdr:colOff>38100</xdr:colOff>
      <xdr:row>100</xdr:row>
      <xdr:rowOff>76708</xdr:rowOff>
    </xdr:to>
    <xdr:sp macro="" textlink="">
      <xdr:nvSpPr>
        <xdr:cNvPr id="415" name="楕円 414">
          <a:extLst>
            <a:ext uri="{FF2B5EF4-FFF2-40B4-BE49-F238E27FC236}">
              <a16:creationId xmlns:a16="http://schemas.microsoft.com/office/drawing/2014/main" id="{00000000-0008-0000-0E00-00009F010000}"/>
            </a:ext>
          </a:extLst>
        </xdr:cNvPr>
        <xdr:cNvSpPr/>
      </xdr:nvSpPr>
      <xdr:spPr>
        <a:xfrm>
          <a:off x="984250" y="164914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25908</xdr:rowOff>
    </xdr:from>
    <xdr:to>
      <xdr:col>10</xdr:col>
      <xdr:colOff>114300</xdr:colOff>
      <xdr:row>100</xdr:row>
      <xdr:rowOff>135637</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028700" y="16535908"/>
          <a:ext cx="8001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122699</xdr:rowOff>
    </xdr:from>
    <xdr:ext cx="405111" cy="259045"/>
    <xdr:sp macro="" textlink="">
      <xdr:nvSpPr>
        <xdr:cNvPr id="417" name="n_1aveValue【港湾・漁港】&#10;有形固定資産減価償却率">
          <a:extLst>
            <a:ext uri="{FF2B5EF4-FFF2-40B4-BE49-F238E27FC236}">
              <a16:creationId xmlns:a16="http://schemas.microsoft.com/office/drawing/2014/main" id="{00000000-0008-0000-0E00-0000A1010000}"/>
            </a:ext>
          </a:extLst>
        </xdr:cNvPr>
        <xdr:cNvSpPr txBox="1"/>
      </xdr:nvSpPr>
      <xdr:spPr>
        <a:xfrm>
          <a:off x="3239144" y="1729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81551</xdr:rowOff>
    </xdr:from>
    <xdr:ext cx="405111" cy="259045"/>
    <xdr:sp macro="" textlink="">
      <xdr:nvSpPr>
        <xdr:cNvPr id="418" name="n_2aveValue【港湾・漁港】&#10;有形固定資産減価償却率">
          <a:extLst>
            <a:ext uri="{FF2B5EF4-FFF2-40B4-BE49-F238E27FC236}">
              <a16:creationId xmlns:a16="http://schemas.microsoft.com/office/drawing/2014/main" id="{00000000-0008-0000-0E00-0000A2010000}"/>
            </a:ext>
          </a:extLst>
        </xdr:cNvPr>
        <xdr:cNvSpPr txBox="1"/>
      </xdr:nvSpPr>
      <xdr:spPr>
        <a:xfrm>
          <a:off x="24390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8399</xdr:rowOff>
    </xdr:from>
    <xdr:ext cx="405111" cy="259045"/>
    <xdr:sp macro="" textlink="">
      <xdr:nvSpPr>
        <xdr:cNvPr id="419" name="n_3aveValue【港湾・漁港】&#10;有形固定資産減価償却率">
          <a:extLst>
            <a:ext uri="{FF2B5EF4-FFF2-40B4-BE49-F238E27FC236}">
              <a16:creationId xmlns:a16="http://schemas.microsoft.com/office/drawing/2014/main" id="{00000000-0008-0000-0E00-0000A3010000}"/>
            </a:ext>
          </a:extLst>
        </xdr:cNvPr>
        <xdr:cNvSpPr txBox="1"/>
      </xdr:nvSpPr>
      <xdr:spPr>
        <a:xfrm>
          <a:off x="1645294" y="1717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143273</xdr:rowOff>
    </xdr:from>
    <xdr:ext cx="405111" cy="259045"/>
    <xdr:sp macro="" textlink="">
      <xdr:nvSpPr>
        <xdr:cNvPr id="420" name="n_4aveValue【港湾・漁港】&#10;有形固定資産減価償却率">
          <a:extLst>
            <a:ext uri="{FF2B5EF4-FFF2-40B4-BE49-F238E27FC236}">
              <a16:creationId xmlns:a16="http://schemas.microsoft.com/office/drawing/2014/main" id="{00000000-0008-0000-0E00-0000A4010000}"/>
            </a:ext>
          </a:extLst>
        </xdr:cNvPr>
        <xdr:cNvSpPr txBox="1"/>
      </xdr:nvSpPr>
      <xdr:spPr>
        <a:xfrm>
          <a:off x="851544" y="17478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118381</xdr:rowOff>
    </xdr:from>
    <xdr:ext cx="405111" cy="259045"/>
    <xdr:sp macro="" textlink="">
      <xdr:nvSpPr>
        <xdr:cNvPr id="421" name="n_1mainValue【港湾・漁港】&#10;有形固定資産減価償却率">
          <a:extLst>
            <a:ext uri="{FF2B5EF4-FFF2-40B4-BE49-F238E27FC236}">
              <a16:creationId xmlns:a16="http://schemas.microsoft.com/office/drawing/2014/main" id="{00000000-0008-0000-0E00-0000A5010000}"/>
            </a:ext>
          </a:extLst>
        </xdr:cNvPr>
        <xdr:cNvSpPr txBox="1"/>
      </xdr:nvSpPr>
      <xdr:spPr>
        <a:xfrm>
          <a:off x="3239144" y="16463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127525</xdr:rowOff>
    </xdr:from>
    <xdr:ext cx="405111" cy="259045"/>
    <xdr:sp macro="" textlink="">
      <xdr:nvSpPr>
        <xdr:cNvPr id="422" name="n_2mainValue【港湾・漁港】&#10;有形固定資産減価償却率">
          <a:extLst>
            <a:ext uri="{FF2B5EF4-FFF2-40B4-BE49-F238E27FC236}">
              <a16:creationId xmlns:a16="http://schemas.microsoft.com/office/drawing/2014/main" id="{00000000-0008-0000-0E00-0000A6010000}"/>
            </a:ext>
          </a:extLst>
        </xdr:cNvPr>
        <xdr:cNvSpPr txBox="1"/>
      </xdr:nvSpPr>
      <xdr:spPr>
        <a:xfrm>
          <a:off x="2439044" y="1647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31514</xdr:rowOff>
    </xdr:from>
    <xdr:ext cx="405111" cy="259045"/>
    <xdr:sp macro="" textlink="">
      <xdr:nvSpPr>
        <xdr:cNvPr id="423" name="n_3mainValue【港湾・漁港】&#10;有形固定資産減価償却率">
          <a:extLst>
            <a:ext uri="{FF2B5EF4-FFF2-40B4-BE49-F238E27FC236}">
              <a16:creationId xmlns:a16="http://schemas.microsoft.com/office/drawing/2014/main" id="{00000000-0008-0000-0E00-0000A7010000}"/>
            </a:ext>
          </a:extLst>
        </xdr:cNvPr>
        <xdr:cNvSpPr txBox="1"/>
      </xdr:nvSpPr>
      <xdr:spPr>
        <a:xfrm>
          <a:off x="1645294" y="1637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93235</xdr:rowOff>
    </xdr:from>
    <xdr:ext cx="405111" cy="259045"/>
    <xdr:sp macro="" textlink="">
      <xdr:nvSpPr>
        <xdr:cNvPr id="424" name="n_4mainValue【港湾・漁港】&#10;有形固定資産減価償却率">
          <a:extLst>
            <a:ext uri="{FF2B5EF4-FFF2-40B4-BE49-F238E27FC236}">
              <a16:creationId xmlns:a16="http://schemas.microsoft.com/office/drawing/2014/main" id="{00000000-0008-0000-0E00-0000A8010000}"/>
            </a:ext>
          </a:extLst>
        </xdr:cNvPr>
        <xdr:cNvSpPr txBox="1"/>
      </xdr:nvSpPr>
      <xdr:spPr>
        <a:xfrm>
          <a:off x="851544" y="16273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5" name="正方形/長方形 424">
          <a:extLst>
            <a:ext uri="{FF2B5EF4-FFF2-40B4-BE49-F238E27FC236}">
              <a16:creationId xmlns:a16="http://schemas.microsoft.com/office/drawing/2014/main" id="{00000000-0008-0000-0E00-0000A901000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6" name="正方形/長方形 425">
          <a:extLst>
            <a:ext uri="{FF2B5EF4-FFF2-40B4-BE49-F238E27FC236}">
              <a16:creationId xmlns:a16="http://schemas.microsoft.com/office/drawing/2014/main" id="{00000000-0008-0000-0E00-0000AA01000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7" name="正方形/長方形 426">
          <a:extLst>
            <a:ext uri="{FF2B5EF4-FFF2-40B4-BE49-F238E27FC236}">
              <a16:creationId xmlns:a16="http://schemas.microsoft.com/office/drawing/2014/main" id="{00000000-0008-0000-0E00-0000AB010000}"/>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8" name="正方形/長方形 427">
          <a:extLst>
            <a:ext uri="{FF2B5EF4-FFF2-40B4-BE49-F238E27FC236}">
              <a16:creationId xmlns:a16="http://schemas.microsoft.com/office/drawing/2014/main" id="{00000000-0008-0000-0E00-0000AC010000}"/>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9" name="正方形/長方形 428">
          <a:extLst>
            <a:ext uri="{FF2B5EF4-FFF2-40B4-BE49-F238E27FC236}">
              <a16:creationId xmlns:a16="http://schemas.microsoft.com/office/drawing/2014/main" id="{00000000-0008-0000-0E00-0000AD010000}"/>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0" name="正方形/長方形 429">
          <a:extLst>
            <a:ext uri="{FF2B5EF4-FFF2-40B4-BE49-F238E27FC236}">
              <a16:creationId xmlns:a16="http://schemas.microsoft.com/office/drawing/2014/main" id="{00000000-0008-0000-0E00-0000AE01000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1" name="正方形/長方形 430">
          <a:extLst>
            <a:ext uri="{FF2B5EF4-FFF2-40B4-BE49-F238E27FC236}">
              <a16:creationId xmlns:a16="http://schemas.microsoft.com/office/drawing/2014/main" id="{00000000-0008-0000-0E00-0000AF01000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2" name="正方形/長方形 431">
          <a:extLst>
            <a:ext uri="{FF2B5EF4-FFF2-40B4-BE49-F238E27FC236}">
              <a16:creationId xmlns:a16="http://schemas.microsoft.com/office/drawing/2014/main" id="{00000000-0008-0000-0E00-0000B0010000}"/>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55272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5482151" y="178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5482151" y="1747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1" name="テキスト ボックス 440">
          <a:extLst>
            <a:ext uri="{FF2B5EF4-FFF2-40B4-BE49-F238E27FC236}">
              <a16:creationId xmlns:a16="http://schemas.microsoft.com/office/drawing/2014/main" id="{00000000-0008-0000-0E00-0000B9010000}"/>
            </a:ext>
          </a:extLst>
        </xdr:cNvPr>
        <xdr:cNvSpPr txBox="1"/>
      </xdr:nvSpPr>
      <xdr:spPr>
        <a:xfrm>
          <a:off x="54821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54821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54821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54821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8" name="【港湾・漁港】&#10;一人当たり有形固定資産（償却資産）額グラフ枠">
          <a:extLst>
            <a:ext uri="{FF2B5EF4-FFF2-40B4-BE49-F238E27FC236}">
              <a16:creationId xmlns:a16="http://schemas.microsoft.com/office/drawing/2014/main" id="{00000000-0008-0000-0E00-0000C0010000}"/>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37592</xdr:rowOff>
    </xdr:from>
    <xdr:to>
      <xdr:col>54</xdr:col>
      <xdr:colOff>189865</xdr:colOff>
      <xdr:row>107</xdr:row>
      <xdr:rowOff>55626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flipV="1">
          <a:off x="9429115" y="17373092"/>
          <a:ext cx="0" cy="34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59453</xdr:rowOff>
    </xdr:from>
    <xdr:ext cx="534377" cy="259045"/>
    <xdr:sp macro="" textlink="">
      <xdr:nvSpPr>
        <xdr:cNvPr id="450" name="【港湾・漁港】&#10;一人当たり有形固定資産（償却資産）額最小値テキスト">
          <a:extLst>
            <a:ext uri="{FF2B5EF4-FFF2-40B4-BE49-F238E27FC236}">
              <a16:creationId xmlns:a16="http://schemas.microsoft.com/office/drawing/2014/main" id="{00000000-0008-0000-0E00-0000C2010000}"/>
            </a:ext>
          </a:extLst>
        </xdr:cNvPr>
        <xdr:cNvSpPr txBox="1"/>
      </xdr:nvSpPr>
      <xdr:spPr>
        <a:xfrm>
          <a:off x="9467850" y="1772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55626</xdr:rowOff>
    </xdr:from>
    <xdr:to>
      <xdr:col>55</xdr:col>
      <xdr:colOff>88900</xdr:colOff>
      <xdr:row>107</xdr:row>
      <xdr:rowOff>55626</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9359900" y="177213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155719</xdr:rowOff>
    </xdr:from>
    <xdr:ext cx="534377" cy="259045"/>
    <xdr:sp macro="" textlink="">
      <xdr:nvSpPr>
        <xdr:cNvPr id="452" name="【港湾・漁港】&#10;一人当たり有形固定資産（償却資産）額最大値テキスト">
          <a:extLst>
            <a:ext uri="{FF2B5EF4-FFF2-40B4-BE49-F238E27FC236}">
              <a16:creationId xmlns:a16="http://schemas.microsoft.com/office/drawing/2014/main" id="{00000000-0008-0000-0E00-0000C4010000}"/>
            </a:ext>
          </a:extLst>
        </xdr:cNvPr>
        <xdr:cNvSpPr txBox="1"/>
      </xdr:nvSpPr>
      <xdr:spPr>
        <a:xfrm>
          <a:off x="9467850" y="1716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37592</xdr:rowOff>
    </xdr:from>
    <xdr:to>
      <xdr:col>55</xdr:col>
      <xdr:colOff>88900</xdr:colOff>
      <xdr:row>105</xdr:row>
      <xdr:rowOff>37592</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9359900" y="17373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31132</xdr:rowOff>
    </xdr:from>
    <xdr:ext cx="534377" cy="259045"/>
    <xdr:sp macro="" textlink="">
      <xdr:nvSpPr>
        <xdr:cNvPr id="454" name="【港湾・漁港】&#10;一人当たり有形固定資産（償却資産）額平均値テキスト">
          <a:extLst>
            <a:ext uri="{FF2B5EF4-FFF2-40B4-BE49-F238E27FC236}">
              <a16:creationId xmlns:a16="http://schemas.microsoft.com/office/drawing/2014/main" id="{00000000-0008-0000-0E00-0000C6010000}"/>
            </a:ext>
          </a:extLst>
        </xdr:cNvPr>
        <xdr:cNvSpPr txBox="1"/>
      </xdr:nvSpPr>
      <xdr:spPr>
        <a:xfrm>
          <a:off x="9467850" y="17366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xdr:rowOff>
    </xdr:from>
    <xdr:to>
      <xdr:col>55</xdr:col>
      <xdr:colOff>50800</xdr:colOff>
      <xdr:row>106</xdr:row>
      <xdr:rowOff>109855</xdr:rowOff>
    </xdr:to>
    <xdr:sp macro="" textlink="">
      <xdr:nvSpPr>
        <xdr:cNvPr id="455" name="フローチャート: 判断 454">
          <a:extLst>
            <a:ext uri="{FF2B5EF4-FFF2-40B4-BE49-F238E27FC236}">
              <a16:creationId xmlns:a16="http://schemas.microsoft.com/office/drawing/2014/main" id="{00000000-0008-0000-0E00-0000C7010000}"/>
            </a:ext>
          </a:extLst>
        </xdr:cNvPr>
        <xdr:cNvSpPr/>
      </xdr:nvSpPr>
      <xdr:spPr>
        <a:xfrm>
          <a:off x="9398000" y="17508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69850</xdr:rowOff>
    </xdr:from>
    <xdr:to>
      <xdr:col>50</xdr:col>
      <xdr:colOff>165100</xdr:colOff>
      <xdr:row>107</xdr:row>
      <xdr:rowOff>0</xdr:rowOff>
    </xdr:to>
    <xdr:sp macro="" textlink="">
      <xdr:nvSpPr>
        <xdr:cNvPr id="456" name="フローチャート: 判断 455">
          <a:extLst>
            <a:ext uri="{FF2B5EF4-FFF2-40B4-BE49-F238E27FC236}">
              <a16:creationId xmlns:a16="http://schemas.microsoft.com/office/drawing/2014/main" id="{00000000-0008-0000-0E00-0000C8010000}"/>
            </a:ext>
          </a:extLst>
        </xdr:cNvPr>
        <xdr:cNvSpPr/>
      </xdr:nvSpPr>
      <xdr:spPr>
        <a:xfrm>
          <a:off x="8636000" y="17570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152146</xdr:rowOff>
    </xdr:from>
    <xdr:to>
      <xdr:col>46</xdr:col>
      <xdr:colOff>38100</xdr:colOff>
      <xdr:row>107</xdr:row>
      <xdr:rowOff>82296</xdr:rowOff>
    </xdr:to>
    <xdr:sp macro="" textlink="">
      <xdr:nvSpPr>
        <xdr:cNvPr id="457" name="フローチャート: 判断 456">
          <a:extLst>
            <a:ext uri="{FF2B5EF4-FFF2-40B4-BE49-F238E27FC236}">
              <a16:creationId xmlns:a16="http://schemas.microsoft.com/office/drawing/2014/main" id="{00000000-0008-0000-0E00-0000C9010000}"/>
            </a:ext>
          </a:extLst>
        </xdr:cNvPr>
        <xdr:cNvSpPr/>
      </xdr:nvSpPr>
      <xdr:spPr>
        <a:xfrm>
          <a:off x="7842250" y="176527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27812</xdr:rowOff>
    </xdr:from>
    <xdr:to>
      <xdr:col>41</xdr:col>
      <xdr:colOff>101600</xdr:colOff>
      <xdr:row>107</xdr:row>
      <xdr:rowOff>129412</xdr:rowOff>
    </xdr:to>
    <xdr:sp macro="" textlink="">
      <xdr:nvSpPr>
        <xdr:cNvPr id="458" name="フローチャート: 判断 457">
          <a:extLst>
            <a:ext uri="{FF2B5EF4-FFF2-40B4-BE49-F238E27FC236}">
              <a16:creationId xmlns:a16="http://schemas.microsoft.com/office/drawing/2014/main" id="{00000000-0008-0000-0E00-0000CA010000}"/>
            </a:ext>
          </a:extLst>
        </xdr:cNvPr>
        <xdr:cNvSpPr/>
      </xdr:nvSpPr>
      <xdr:spPr>
        <a:xfrm>
          <a:off x="7029450" y="1769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99</xdr:row>
      <xdr:rowOff>61976</xdr:rowOff>
    </xdr:from>
    <xdr:to>
      <xdr:col>36</xdr:col>
      <xdr:colOff>165100</xdr:colOff>
      <xdr:row>99</xdr:row>
      <xdr:rowOff>163576</xdr:rowOff>
    </xdr:to>
    <xdr:sp macro="" textlink="">
      <xdr:nvSpPr>
        <xdr:cNvPr id="459" name="フローチャート: 判断 458">
          <a:extLst>
            <a:ext uri="{FF2B5EF4-FFF2-40B4-BE49-F238E27FC236}">
              <a16:creationId xmlns:a16="http://schemas.microsoft.com/office/drawing/2014/main" id="{00000000-0008-0000-0E00-0000CB010000}"/>
            </a:ext>
          </a:extLst>
        </xdr:cNvPr>
        <xdr:cNvSpPr/>
      </xdr:nvSpPr>
      <xdr:spPr>
        <a:xfrm>
          <a:off x="6235700" y="1640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29083</xdr:rowOff>
    </xdr:from>
    <xdr:to>
      <xdr:col>55</xdr:col>
      <xdr:colOff>50800</xdr:colOff>
      <xdr:row>106</xdr:row>
      <xdr:rowOff>130683</xdr:rowOff>
    </xdr:to>
    <xdr:sp macro="" textlink="">
      <xdr:nvSpPr>
        <xdr:cNvPr id="465" name="楕円 464">
          <a:extLst>
            <a:ext uri="{FF2B5EF4-FFF2-40B4-BE49-F238E27FC236}">
              <a16:creationId xmlns:a16="http://schemas.microsoft.com/office/drawing/2014/main" id="{00000000-0008-0000-0E00-0000D1010000}"/>
            </a:ext>
          </a:extLst>
        </xdr:cNvPr>
        <xdr:cNvSpPr/>
      </xdr:nvSpPr>
      <xdr:spPr>
        <a:xfrm>
          <a:off x="9398000" y="175296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7510</xdr:rowOff>
    </xdr:from>
    <xdr:ext cx="534377" cy="259045"/>
    <xdr:sp macro="" textlink="">
      <xdr:nvSpPr>
        <xdr:cNvPr id="466" name="【港湾・漁港】&#10;一人当たり有形固定資産（償却資産）額該当値テキスト">
          <a:extLst>
            <a:ext uri="{FF2B5EF4-FFF2-40B4-BE49-F238E27FC236}">
              <a16:creationId xmlns:a16="http://schemas.microsoft.com/office/drawing/2014/main" id="{00000000-0008-0000-0E00-0000D2010000}"/>
            </a:ext>
          </a:extLst>
        </xdr:cNvPr>
        <xdr:cNvSpPr txBox="1"/>
      </xdr:nvSpPr>
      <xdr:spPr>
        <a:xfrm>
          <a:off x="9467850" y="1750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157607</xdr:rowOff>
    </xdr:from>
    <xdr:to>
      <xdr:col>50</xdr:col>
      <xdr:colOff>165100</xdr:colOff>
      <xdr:row>107</xdr:row>
      <xdr:rowOff>87757</xdr:rowOff>
    </xdr:to>
    <xdr:sp macro="" textlink="">
      <xdr:nvSpPr>
        <xdr:cNvPr id="467" name="楕円 466">
          <a:extLst>
            <a:ext uri="{FF2B5EF4-FFF2-40B4-BE49-F238E27FC236}">
              <a16:creationId xmlns:a16="http://schemas.microsoft.com/office/drawing/2014/main" id="{00000000-0008-0000-0E00-0000D3010000}"/>
            </a:ext>
          </a:extLst>
        </xdr:cNvPr>
        <xdr:cNvSpPr/>
      </xdr:nvSpPr>
      <xdr:spPr>
        <a:xfrm>
          <a:off x="8636000" y="176582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79883</xdr:rowOff>
    </xdr:from>
    <xdr:to>
      <xdr:col>55</xdr:col>
      <xdr:colOff>0</xdr:colOff>
      <xdr:row>107</xdr:row>
      <xdr:rowOff>36957</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flipV="1">
          <a:off x="8686800" y="17580483"/>
          <a:ext cx="742950" cy="1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20701</xdr:rowOff>
    </xdr:from>
    <xdr:to>
      <xdr:col>46</xdr:col>
      <xdr:colOff>38100</xdr:colOff>
      <xdr:row>108</xdr:row>
      <xdr:rowOff>122301</xdr:rowOff>
    </xdr:to>
    <xdr:sp macro="" textlink="">
      <xdr:nvSpPr>
        <xdr:cNvPr id="469" name="楕円 468">
          <a:extLst>
            <a:ext uri="{FF2B5EF4-FFF2-40B4-BE49-F238E27FC236}">
              <a16:creationId xmlns:a16="http://schemas.microsoft.com/office/drawing/2014/main" id="{00000000-0008-0000-0E00-0000D5010000}"/>
            </a:ext>
          </a:extLst>
        </xdr:cNvPr>
        <xdr:cNvSpPr/>
      </xdr:nvSpPr>
      <xdr:spPr>
        <a:xfrm>
          <a:off x="7842250" y="178515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36957</xdr:rowOff>
    </xdr:from>
    <xdr:to>
      <xdr:col>50</xdr:col>
      <xdr:colOff>114300</xdr:colOff>
      <xdr:row>108</xdr:row>
      <xdr:rowOff>71501</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7886700" y="17702657"/>
          <a:ext cx="800100" cy="19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40005</xdr:rowOff>
    </xdr:from>
    <xdr:to>
      <xdr:col>41</xdr:col>
      <xdr:colOff>101600</xdr:colOff>
      <xdr:row>108</xdr:row>
      <xdr:rowOff>141605</xdr:rowOff>
    </xdr:to>
    <xdr:sp macro="" textlink="">
      <xdr:nvSpPr>
        <xdr:cNvPr id="471" name="楕円 470">
          <a:extLst>
            <a:ext uri="{FF2B5EF4-FFF2-40B4-BE49-F238E27FC236}">
              <a16:creationId xmlns:a16="http://schemas.microsoft.com/office/drawing/2014/main" id="{00000000-0008-0000-0E00-0000D7010000}"/>
            </a:ext>
          </a:extLst>
        </xdr:cNvPr>
        <xdr:cNvSpPr/>
      </xdr:nvSpPr>
      <xdr:spPr>
        <a:xfrm>
          <a:off x="7029450" y="1787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71501</xdr:rowOff>
    </xdr:from>
    <xdr:to>
      <xdr:col>45</xdr:col>
      <xdr:colOff>177800</xdr:colOff>
      <xdr:row>108</xdr:row>
      <xdr:rowOff>90805</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7080250" y="17902301"/>
          <a:ext cx="80645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65532</xdr:rowOff>
    </xdr:from>
    <xdr:to>
      <xdr:col>36</xdr:col>
      <xdr:colOff>165100</xdr:colOff>
      <xdr:row>108</xdr:row>
      <xdr:rowOff>167132</xdr:rowOff>
    </xdr:to>
    <xdr:sp macro="" textlink="">
      <xdr:nvSpPr>
        <xdr:cNvPr id="473" name="楕円 472">
          <a:extLst>
            <a:ext uri="{FF2B5EF4-FFF2-40B4-BE49-F238E27FC236}">
              <a16:creationId xmlns:a16="http://schemas.microsoft.com/office/drawing/2014/main" id="{00000000-0008-0000-0E00-0000D9010000}"/>
            </a:ext>
          </a:extLst>
        </xdr:cNvPr>
        <xdr:cNvSpPr/>
      </xdr:nvSpPr>
      <xdr:spPr>
        <a:xfrm>
          <a:off x="6235700" y="1789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90805</xdr:rowOff>
    </xdr:from>
    <xdr:to>
      <xdr:col>41</xdr:col>
      <xdr:colOff>50800</xdr:colOff>
      <xdr:row>108</xdr:row>
      <xdr:rowOff>116332</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6286500" y="17921605"/>
          <a:ext cx="79375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16527</xdr:rowOff>
    </xdr:from>
    <xdr:ext cx="534377" cy="259045"/>
    <xdr:sp macro="" textlink="">
      <xdr:nvSpPr>
        <xdr:cNvPr id="475" name="n_1aveValue【港湾・漁港】&#10;一人当たり有形固定資産（償却資産）額">
          <a:extLst>
            <a:ext uri="{FF2B5EF4-FFF2-40B4-BE49-F238E27FC236}">
              <a16:creationId xmlns:a16="http://schemas.microsoft.com/office/drawing/2014/main" id="{00000000-0008-0000-0E00-0000DB010000}"/>
            </a:ext>
          </a:extLst>
        </xdr:cNvPr>
        <xdr:cNvSpPr txBox="1"/>
      </xdr:nvSpPr>
      <xdr:spPr>
        <a:xfrm>
          <a:off x="8425961" y="1735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98823</xdr:rowOff>
    </xdr:from>
    <xdr:ext cx="534377" cy="259045"/>
    <xdr:sp macro="" textlink="">
      <xdr:nvSpPr>
        <xdr:cNvPr id="476" name="n_2aveValue【港湾・漁港】&#10;一人当たり有形固定資産（償却資産）額">
          <a:extLst>
            <a:ext uri="{FF2B5EF4-FFF2-40B4-BE49-F238E27FC236}">
              <a16:creationId xmlns:a16="http://schemas.microsoft.com/office/drawing/2014/main" id="{00000000-0008-0000-0E00-0000DC010000}"/>
            </a:ext>
          </a:extLst>
        </xdr:cNvPr>
        <xdr:cNvSpPr txBox="1"/>
      </xdr:nvSpPr>
      <xdr:spPr>
        <a:xfrm>
          <a:off x="7644911" y="1743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145939</xdr:rowOff>
    </xdr:from>
    <xdr:ext cx="534377" cy="259045"/>
    <xdr:sp macro="" textlink="">
      <xdr:nvSpPr>
        <xdr:cNvPr id="477" name="n_3aveValue【港湾・漁港】&#10;一人当たり有形固定資産（償却資産）額">
          <a:extLst>
            <a:ext uri="{FF2B5EF4-FFF2-40B4-BE49-F238E27FC236}">
              <a16:creationId xmlns:a16="http://schemas.microsoft.com/office/drawing/2014/main" id="{00000000-0008-0000-0E00-0000DD010000}"/>
            </a:ext>
          </a:extLst>
        </xdr:cNvPr>
        <xdr:cNvSpPr txBox="1"/>
      </xdr:nvSpPr>
      <xdr:spPr>
        <a:xfrm>
          <a:off x="6851161" y="1748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98</xdr:row>
      <xdr:rowOff>8653</xdr:rowOff>
    </xdr:from>
    <xdr:ext cx="534377" cy="259045"/>
    <xdr:sp macro="" textlink="">
      <xdr:nvSpPr>
        <xdr:cNvPr id="478" name="n_4aveValue【港湾・漁港】&#10;一人当たり有形固定資産（償却資産）額">
          <a:extLst>
            <a:ext uri="{FF2B5EF4-FFF2-40B4-BE49-F238E27FC236}">
              <a16:creationId xmlns:a16="http://schemas.microsoft.com/office/drawing/2014/main" id="{00000000-0008-0000-0E00-0000DE010000}"/>
            </a:ext>
          </a:extLst>
        </xdr:cNvPr>
        <xdr:cNvSpPr txBox="1"/>
      </xdr:nvSpPr>
      <xdr:spPr>
        <a:xfrm>
          <a:off x="6038361" y="1618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78884</xdr:rowOff>
    </xdr:from>
    <xdr:ext cx="534377" cy="259045"/>
    <xdr:sp macro="" textlink="">
      <xdr:nvSpPr>
        <xdr:cNvPr id="479" name="n_1mainValue【港湾・漁港】&#10;一人当たり有形固定資産（償却資産）額">
          <a:extLst>
            <a:ext uri="{FF2B5EF4-FFF2-40B4-BE49-F238E27FC236}">
              <a16:creationId xmlns:a16="http://schemas.microsoft.com/office/drawing/2014/main" id="{00000000-0008-0000-0E00-0000DF010000}"/>
            </a:ext>
          </a:extLst>
        </xdr:cNvPr>
        <xdr:cNvSpPr txBox="1"/>
      </xdr:nvSpPr>
      <xdr:spPr>
        <a:xfrm>
          <a:off x="8425961" y="1774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113428</xdr:rowOff>
    </xdr:from>
    <xdr:ext cx="534377" cy="259045"/>
    <xdr:sp macro="" textlink="">
      <xdr:nvSpPr>
        <xdr:cNvPr id="480" name="n_2mainValue【港湾・漁港】&#10;一人当たり有形固定資産（償却資産）額">
          <a:extLst>
            <a:ext uri="{FF2B5EF4-FFF2-40B4-BE49-F238E27FC236}">
              <a16:creationId xmlns:a16="http://schemas.microsoft.com/office/drawing/2014/main" id="{00000000-0008-0000-0E00-0000E0010000}"/>
            </a:ext>
          </a:extLst>
        </xdr:cNvPr>
        <xdr:cNvSpPr txBox="1"/>
      </xdr:nvSpPr>
      <xdr:spPr>
        <a:xfrm>
          <a:off x="7644911" y="1794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132732</xdr:rowOff>
    </xdr:from>
    <xdr:ext cx="534377" cy="259045"/>
    <xdr:sp macro="" textlink="">
      <xdr:nvSpPr>
        <xdr:cNvPr id="481" name="n_3mainValue【港湾・漁港】&#10;一人当たり有形固定資産（償却資産）額">
          <a:extLst>
            <a:ext uri="{FF2B5EF4-FFF2-40B4-BE49-F238E27FC236}">
              <a16:creationId xmlns:a16="http://schemas.microsoft.com/office/drawing/2014/main" id="{00000000-0008-0000-0E00-0000E1010000}"/>
            </a:ext>
          </a:extLst>
        </xdr:cNvPr>
        <xdr:cNvSpPr txBox="1"/>
      </xdr:nvSpPr>
      <xdr:spPr>
        <a:xfrm>
          <a:off x="6851161" y="1796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158259</xdr:rowOff>
    </xdr:from>
    <xdr:ext cx="534377" cy="259045"/>
    <xdr:sp macro="" textlink="">
      <xdr:nvSpPr>
        <xdr:cNvPr id="482" name="n_4mainValue【港湾・漁港】&#10;一人当たり有形固定資産（償却資産）額">
          <a:extLst>
            <a:ext uri="{FF2B5EF4-FFF2-40B4-BE49-F238E27FC236}">
              <a16:creationId xmlns:a16="http://schemas.microsoft.com/office/drawing/2014/main" id="{00000000-0008-0000-0E00-0000E2010000}"/>
            </a:ext>
          </a:extLst>
        </xdr:cNvPr>
        <xdr:cNvSpPr txBox="1"/>
      </xdr:nvSpPr>
      <xdr:spPr>
        <a:xfrm>
          <a:off x="6038361" y="1798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3" name="正方形/長方形 482">
          <a:extLst>
            <a:ext uri="{FF2B5EF4-FFF2-40B4-BE49-F238E27FC236}">
              <a16:creationId xmlns:a16="http://schemas.microsoft.com/office/drawing/2014/main" id="{00000000-0008-0000-0E00-0000E3010000}"/>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4" name="正方形/長方形 483">
          <a:extLst>
            <a:ext uri="{FF2B5EF4-FFF2-40B4-BE49-F238E27FC236}">
              <a16:creationId xmlns:a16="http://schemas.microsoft.com/office/drawing/2014/main" id="{00000000-0008-0000-0E00-0000E4010000}"/>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5" name="正方形/長方形 484">
          <a:extLst>
            <a:ext uri="{FF2B5EF4-FFF2-40B4-BE49-F238E27FC236}">
              <a16:creationId xmlns:a16="http://schemas.microsoft.com/office/drawing/2014/main" id="{00000000-0008-0000-0E00-0000E5010000}"/>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6" name="正方形/長方形 485">
          <a:extLst>
            <a:ext uri="{FF2B5EF4-FFF2-40B4-BE49-F238E27FC236}">
              <a16:creationId xmlns:a16="http://schemas.microsoft.com/office/drawing/2014/main" id="{00000000-0008-0000-0E00-0000E601000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7" name="正方形/長方形 486">
          <a:extLst>
            <a:ext uri="{FF2B5EF4-FFF2-40B4-BE49-F238E27FC236}">
              <a16:creationId xmlns:a16="http://schemas.microsoft.com/office/drawing/2014/main" id="{00000000-0008-0000-0E00-0000E701000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E00-0000E8010000}"/>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6" name="【認定こども園・幼稚園・保育所】&#10;有形固定資産減価償却率グラフ枠">
          <a:extLst>
            <a:ext uri="{FF2B5EF4-FFF2-40B4-BE49-F238E27FC236}">
              <a16:creationId xmlns:a16="http://schemas.microsoft.com/office/drawing/2014/main" id="{00000000-0008-0000-0E00-0000FA010000}"/>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flipV="1">
          <a:off x="14699614" y="564007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508" name="【認定こども園・幼稚園・保育所】&#10;有形固定資産減価償却率最小値テキスト">
          <a:extLst>
            <a:ext uri="{FF2B5EF4-FFF2-40B4-BE49-F238E27FC236}">
              <a16:creationId xmlns:a16="http://schemas.microsoft.com/office/drawing/2014/main" id="{00000000-0008-0000-0E00-0000FC010000}"/>
            </a:ext>
          </a:extLst>
        </xdr:cNvPr>
        <xdr:cNvSpPr txBox="1"/>
      </xdr:nvSpPr>
      <xdr:spPr>
        <a:xfrm>
          <a:off x="1473835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4611350" y="6960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510" name="【認定こども園・幼稚園・保育所】&#10;有形固定資産減価償却率最大値テキスト">
          <a:extLst>
            <a:ext uri="{FF2B5EF4-FFF2-40B4-BE49-F238E27FC236}">
              <a16:creationId xmlns:a16="http://schemas.microsoft.com/office/drawing/2014/main" id="{00000000-0008-0000-0E00-0000FE010000}"/>
            </a:ext>
          </a:extLst>
        </xdr:cNvPr>
        <xdr:cNvSpPr txBox="1"/>
      </xdr:nvSpPr>
      <xdr:spPr>
        <a:xfrm>
          <a:off x="14738350" y="54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4611350" y="5640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512" name="【認定こども園・幼稚園・保育所】&#10;有形固定資産減価償却率平均値テキスト">
          <a:extLst>
            <a:ext uri="{FF2B5EF4-FFF2-40B4-BE49-F238E27FC236}">
              <a16:creationId xmlns:a16="http://schemas.microsoft.com/office/drawing/2014/main" id="{00000000-0008-0000-0E00-000000020000}"/>
            </a:ext>
          </a:extLst>
        </xdr:cNvPr>
        <xdr:cNvSpPr txBox="1"/>
      </xdr:nvSpPr>
      <xdr:spPr>
        <a:xfrm>
          <a:off x="14738350" y="6043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513" name="フローチャート: 判断 512">
          <a:extLst>
            <a:ext uri="{FF2B5EF4-FFF2-40B4-BE49-F238E27FC236}">
              <a16:creationId xmlns:a16="http://schemas.microsoft.com/office/drawing/2014/main" id="{00000000-0008-0000-0E00-000001020000}"/>
            </a:ext>
          </a:extLst>
        </xdr:cNvPr>
        <xdr:cNvSpPr/>
      </xdr:nvSpPr>
      <xdr:spPr>
        <a:xfrm>
          <a:off x="14649450" y="61855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514" name="フローチャート: 判断 513">
          <a:extLst>
            <a:ext uri="{FF2B5EF4-FFF2-40B4-BE49-F238E27FC236}">
              <a16:creationId xmlns:a16="http://schemas.microsoft.com/office/drawing/2014/main" id="{00000000-0008-0000-0E00-000002020000}"/>
            </a:ext>
          </a:extLst>
        </xdr:cNvPr>
        <xdr:cNvSpPr/>
      </xdr:nvSpPr>
      <xdr:spPr>
        <a:xfrm>
          <a:off x="13887450" y="6261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515" name="フローチャート: 判断 514">
          <a:extLst>
            <a:ext uri="{FF2B5EF4-FFF2-40B4-BE49-F238E27FC236}">
              <a16:creationId xmlns:a16="http://schemas.microsoft.com/office/drawing/2014/main" id="{00000000-0008-0000-0E00-000003020000}"/>
            </a:ext>
          </a:extLst>
        </xdr:cNvPr>
        <xdr:cNvSpPr/>
      </xdr:nvSpPr>
      <xdr:spPr>
        <a:xfrm>
          <a:off x="13093700" y="6212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516" name="フローチャート: 判断 515">
          <a:extLst>
            <a:ext uri="{FF2B5EF4-FFF2-40B4-BE49-F238E27FC236}">
              <a16:creationId xmlns:a16="http://schemas.microsoft.com/office/drawing/2014/main" id="{00000000-0008-0000-0E00-000004020000}"/>
            </a:ext>
          </a:extLst>
        </xdr:cNvPr>
        <xdr:cNvSpPr/>
      </xdr:nvSpPr>
      <xdr:spPr>
        <a:xfrm>
          <a:off x="12299950" y="6153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517" name="フローチャート: 判断 516">
          <a:extLst>
            <a:ext uri="{FF2B5EF4-FFF2-40B4-BE49-F238E27FC236}">
              <a16:creationId xmlns:a16="http://schemas.microsoft.com/office/drawing/2014/main" id="{00000000-0008-0000-0E00-000005020000}"/>
            </a:ext>
          </a:extLst>
        </xdr:cNvPr>
        <xdr:cNvSpPr/>
      </xdr:nvSpPr>
      <xdr:spPr>
        <a:xfrm>
          <a:off x="11487150" y="603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147320</xdr:rowOff>
    </xdr:from>
    <xdr:to>
      <xdr:col>85</xdr:col>
      <xdr:colOff>177800</xdr:colOff>
      <xdr:row>42</xdr:row>
      <xdr:rowOff>77470</xdr:rowOff>
    </xdr:to>
    <xdr:sp macro="" textlink="">
      <xdr:nvSpPr>
        <xdr:cNvPr id="523" name="楕円 522">
          <a:extLst>
            <a:ext uri="{FF2B5EF4-FFF2-40B4-BE49-F238E27FC236}">
              <a16:creationId xmlns:a16="http://schemas.microsoft.com/office/drawing/2014/main" id="{00000000-0008-0000-0E00-00000B020000}"/>
            </a:ext>
          </a:extLst>
        </xdr:cNvPr>
        <xdr:cNvSpPr/>
      </xdr:nvSpPr>
      <xdr:spPr>
        <a:xfrm>
          <a:off x="14649450" y="69164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62247</xdr:rowOff>
    </xdr:from>
    <xdr:ext cx="405111" cy="259045"/>
    <xdr:sp macro="" textlink="">
      <xdr:nvSpPr>
        <xdr:cNvPr id="524" name="【認定こども園・幼稚園・保育所】&#10;有形固定資産減価償却率該当値テキスト">
          <a:extLst>
            <a:ext uri="{FF2B5EF4-FFF2-40B4-BE49-F238E27FC236}">
              <a16:creationId xmlns:a16="http://schemas.microsoft.com/office/drawing/2014/main" id="{00000000-0008-0000-0E00-00000C020000}"/>
            </a:ext>
          </a:extLst>
        </xdr:cNvPr>
        <xdr:cNvSpPr txBox="1"/>
      </xdr:nvSpPr>
      <xdr:spPr>
        <a:xfrm>
          <a:off x="14738350"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139700</xdr:rowOff>
    </xdr:from>
    <xdr:to>
      <xdr:col>81</xdr:col>
      <xdr:colOff>101600</xdr:colOff>
      <xdr:row>42</xdr:row>
      <xdr:rowOff>69850</xdr:rowOff>
    </xdr:to>
    <xdr:sp macro="" textlink="">
      <xdr:nvSpPr>
        <xdr:cNvPr id="525" name="楕円 524">
          <a:extLst>
            <a:ext uri="{FF2B5EF4-FFF2-40B4-BE49-F238E27FC236}">
              <a16:creationId xmlns:a16="http://schemas.microsoft.com/office/drawing/2014/main" id="{00000000-0008-0000-0E00-00000D020000}"/>
            </a:ext>
          </a:extLst>
        </xdr:cNvPr>
        <xdr:cNvSpPr/>
      </xdr:nvSpPr>
      <xdr:spPr>
        <a:xfrm>
          <a:off x="13887450" y="6908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19050</xdr:rowOff>
    </xdr:from>
    <xdr:to>
      <xdr:col>85</xdr:col>
      <xdr:colOff>127000</xdr:colOff>
      <xdr:row>42</xdr:row>
      <xdr:rowOff>26670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3938250" y="6953250"/>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143510</xdr:rowOff>
    </xdr:from>
    <xdr:to>
      <xdr:col>76</xdr:col>
      <xdr:colOff>165100</xdr:colOff>
      <xdr:row>42</xdr:row>
      <xdr:rowOff>73660</xdr:rowOff>
    </xdr:to>
    <xdr:sp macro="" textlink="">
      <xdr:nvSpPr>
        <xdr:cNvPr id="527" name="楕円 526">
          <a:extLst>
            <a:ext uri="{FF2B5EF4-FFF2-40B4-BE49-F238E27FC236}">
              <a16:creationId xmlns:a16="http://schemas.microsoft.com/office/drawing/2014/main" id="{00000000-0008-0000-0E00-00000F020000}"/>
            </a:ext>
          </a:extLst>
        </xdr:cNvPr>
        <xdr:cNvSpPr/>
      </xdr:nvSpPr>
      <xdr:spPr>
        <a:xfrm>
          <a:off x="13093700" y="6912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19050</xdr:rowOff>
    </xdr:from>
    <xdr:to>
      <xdr:col>81</xdr:col>
      <xdr:colOff>50800</xdr:colOff>
      <xdr:row>42</xdr:row>
      <xdr:rowOff>22860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flipV="1">
          <a:off x="13144500" y="695325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137795</xdr:rowOff>
    </xdr:from>
    <xdr:to>
      <xdr:col>72</xdr:col>
      <xdr:colOff>38100</xdr:colOff>
      <xdr:row>42</xdr:row>
      <xdr:rowOff>67945</xdr:rowOff>
    </xdr:to>
    <xdr:sp macro="" textlink="">
      <xdr:nvSpPr>
        <xdr:cNvPr id="529" name="楕円 528">
          <a:extLst>
            <a:ext uri="{FF2B5EF4-FFF2-40B4-BE49-F238E27FC236}">
              <a16:creationId xmlns:a16="http://schemas.microsoft.com/office/drawing/2014/main" id="{00000000-0008-0000-0E00-000011020000}"/>
            </a:ext>
          </a:extLst>
        </xdr:cNvPr>
        <xdr:cNvSpPr/>
      </xdr:nvSpPr>
      <xdr:spPr>
        <a:xfrm>
          <a:off x="12299950" y="6906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17145</xdr:rowOff>
    </xdr:from>
    <xdr:to>
      <xdr:col>76</xdr:col>
      <xdr:colOff>114300</xdr:colOff>
      <xdr:row>42</xdr:row>
      <xdr:rowOff>22860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344400" y="695134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82550</xdr:rowOff>
    </xdr:from>
    <xdr:to>
      <xdr:col>67</xdr:col>
      <xdr:colOff>101600</xdr:colOff>
      <xdr:row>42</xdr:row>
      <xdr:rowOff>12700</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1487150" y="6851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133350</xdr:rowOff>
    </xdr:from>
    <xdr:to>
      <xdr:col>71</xdr:col>
      <xdr:colOff>177800</xdr:colOff>
      <xdr:row>42</xdr:row>
      <xdr:rowOff>17145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1537950" y="6902450"/>
          <a:ext cx="80645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99712</xdr:rowOff>
    </xdr:from>
    <xdr:ext cx="405111" cy="259045"/>
    <xdr:sp macro="" textlink="">
      <xdr:nvSpPr>
        <xdr:cNvPr id="533" name="n_1aveValue【認定こども園・幼稚園・保育所】&#10;有形固定資産減価償却率">
          <a:extLst>
            <a:ext uri="{FF2B5EF4-FFF2-40B4-BE49-F238E27FC236}">
              <a16:creationId xmlns:a16="http://schemas.microsoft.com/office/drawing/2014/main" id="{00000000-0008-0000-0E00-000015020000}"/>
            </a:ext>
          </a:extLst>
        </xdr:cNvPr>
        <xdr:cNvSpPr txBox="1"/>
      </xdr:nvSpPr>
      <xdr:spPr>
        <a:xfrm>
          <a:off x="137420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534" name="n_2aveValue【認定こども園・幼稚園・保育所】&#10;有形固定資産減価償却率">
          <a:extLst>
            <a:ext uri="{FF2B5EF4-FFF2-40B4-BE49-F238E27FC236}">
              <a16:creationId xmlns:a16="http://schemas.microsoft.com/office/drawing/2014/main" id="{00000000-0008-0000-0E00-000016020000}"/>
            </a:ext>
          </a:extLst>
        </xdr:cNvPr>
        <xdr:cNvSpPr txBox="1"/>
      </xdr:nvSpPr>
      <xdr:spPr>
        <a:xfrm>
          <a:off x="1296099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162577</xdr:rowOff>
    </xdr:from>
    <xdr:ext cx="405111" cy="259045"/>
    <xdr:sp macro="" textlink="">
      <xdr:nvSpPr>
        <xdr:cNvPr id="535" name="n_3aveValue【認定こども園・幼稚園・保育所】&#10;有形固定資産減価償却率">
          <a:extLst>
            <a:ext uri="{FF2B5EF4-FFF2-40B4-BE49-F238E27FC236}">
              <a16:creationId xmlns:a16="http://schemas.microsoft.com/office/drawing/2014/main" id="{00000000-0008-0000-0E00-000017020000}"/>
            </a:ext>
          </a:extLst>
        </xdr:cNvPr>
        <xdr:cNvSpPr txBox="1"/>
      </xdr:nvSpPr>
      <xdr:spPr>
        <a:xfrm>
          <a:off x="12167244" y="594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36" name="n_4aveValue【認定こども園・幼稚園・保育所】&#10;有形固定資産減価償却率">
          <a:extLst>
            <a:ext uri="{FF2B5EF4-FFF2-40B4-BE49-F238E27FC236}">
              <a16:creationId xmlns:a16="http://schemas.microsoft.com/office/drawing/2014/main" id="{00000000-0008-0000-0E00-000018020000}"/>
            </a:ext>
          </a:extLst>
        </xdr:cNvPr>
        <xdr:cNvSpPr txBox="1"/>
      </xdr:nvSpPr>
      <xdr:spPr>
        <a:xfrm>
          <a:off x="113544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60977</xdr:rowOff>
    </xdr:from>
    <xdr:ext cx="405111" cy="259045"/>
    <xdr:sp macro="" textlink="">
      <xdr:nvSpPr>
        <xdr:cNvPr id="537" name="n_1mainValue【認定こども園・幼稚園・保育所】&#10;有形固定資産減価償却率">
          <a:extLst>
            <a:ext uri="{FF2B5EF4-FFF2-40B4-BE49-F238E27FC236}">
              <a16:creationId xmlns:a16="http://schemas.microsoft.com/office/drawing/2014/main" id="{00000000-0008-0000-0E00-000019020000}"/>
            </a:ext>
          </a:extLst>
        </xdr:cNvPr>
        <xdr:cNvSpPr txBox="1"/>
      </xdr:nvSpPr>
      <xdr:spPr>
        <a:xfrm>
          <a:off x="137420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64787</xdr:rowOff>
    </xdr:from>
    <xdr:ext cx="405111" cy="259045"/>
    <xdr:sp macro="" textlink="">
      <xdr:nvSpPr>
        <xdr:cNvPr id="538" name="n_2mainValue【認定こども園・幼稚園・保育所】&#10;有形固定資産減価償却率">
          <a:extLst>
            <a:ext uri="{FF2B5EF4-FFF2-40B4-BE49-F238E27FC236}">
              <a16:creationId xmlns:a16="http://schemas.microsoft.com/office/drawing/2014/main" id="{00000000-0008-0000-0E00-00001A020000}"/>
            </a:ext>
          </a:extLst>
        </xdr:cNvPr>
        <xdr:cNvSpPr txBox="1"/>
      </xdr:nvSpPr>
      <xdr:spPr>
        <a:xfrm>
          <a:off x="1296099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59072</xdr:rowOff>
    </xdr:from>
    <xdr:ext cx="405111" cy="259045"/>
    <xdr:sp macro="" textlink="">
      <xdr:nvSpPr>
        <xdr:cNvPr id="539" name="n_3mainValue【認定こども園・幼稚園・保育所】&#10;有形固定資産減価償却率">
          <a:extLst>
            <a:ext uri="{FF2B5EF4-FFF2-40B4-BE49-F238E27FC236}">
              <a16:creationId xmlns:a16="http://schemas.microsoft.com/office/drawing/2014/main" id="{00000000-0008-0000-0E00-00001B020000}"/>
            </a:ext>
          </a:extLst>
        </xdr:cNvPr>
        <xdr:cNvSpPr txBox="1"/>
      </xdr:nvSpPr>
      <xdr:spPr>
        <a:xfrm>
          <a:off x="12167244"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3827</xdr:rowOff>
    </xdr:from>
    <xdr:ext cx="405111" cy="259045"/>
    <xdr:sp macro="" textlink="">
      <xdr:nvSpPr>
        <xdr:cNvPr id="540" name="n_4mainValue【認定こども園・幼稚園・保育所】&#10;有形固定資産減価償却率">
          <a:extLst>
            <a:ext uri="{FF2B5EF4-FFF2-40B4-BE49-F238E27FC236}">
              <a16:creationId xmlns:a16="http://schemas.microsoft.com/office/drawing/2014/main" id="{00000000-0008-0000-0E00-00001C020000}"/>
            </a:ext>
          </a:extLst>
        </xdr:cNvPr>
        <xdr:cNvSpPr txBox="1"/>
      </xdr:nvSpPr>
      <xdr:spPr>
        <a:xfrm>
          <a:off x="113544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E00-00002202000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認定こども園・幼稚園・保育所】&#10;一人当たり面積グラフ枠">
          <a:extLst>
            <a:ext uri="{FF2B5EF4-FFF2-40B4-BE49-F238E27FC236}">
              <a16:creationId xmlns:a16="http://schemas.microsoft.com/office/drawing/2014/main" id="{00000000-0008-0000-0E00-000033020000}"/>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flipV="1">
          <a:off x="19951064" y="552069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5" name="【認定こども園・幼稚園・保育所】&#10;一人当たり面積最小値テキスト">
          <a:extLst>
            <a:ext uri="{FF2B5EF4-FFF2-40B4-BE49-F238E27FC236}">
              <a16:creationId xmlns:a16="http://schemas.microsoft.com/office/drawing/2014/main" id="{00000000-0008-0000-0E00-000035020000}"/>
            </a:ext>
          </a:extLst>
        </xdr:cNvPr>
        <xdr:cNvSpPr txBox="1"/>
      </xdr:nvSpPr>
      <xdr:spPr>
        <a:xfrm>
          <a:off x="19989800" y="689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9881850" y="68872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567" name="【認定こども園・幼稚園・保育所】&#10;一人当たり面積最大値テキスト">
          <a:extLst>
            <a:ext uri="{FF2B5EF4-FFF2-40B4-BE49-F238E27FC236}">
              <a16:creationId xmlns:a16="http://schemas.microsoft.com/office/drawing/2014/main" id="{00000000-0008-0000-0E00-000037020000}"/>
            </a:ext>
          </a:extLst>
        </xdr:cNvPr>
        <xdr:cNvSpPr txBox="1"/>
      </xdr:nvSpPr>
      <xdr:spPr>
        <a:xfrm>
          <a:off x="19989800" y="530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9881850" y="55206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97807</xdr:rowOff>
    </xdr:from>
    <xdr:ext cx="469744" cy="259045"/>
    <xdr:sp macro="" textlink="">
      <xdr:nvSpPr>
        <xdr:cNvPr id="569" name="【認定こども園・幼稚園・保育所】&#10;一人当たり面積平均値テキスト">
          <a:extLst>
            <a:ext uri="{FF2B5EF4-FFF2-40B4-BE49-F238E27FC236}">
              <a16:creationId xmlns:a16="http://schemas.microsoft.com/office/drawing/2014/main" id="{00000000-0008-0000-0E00-000039020000}"/>
            </a:ext>
          </a:extLst>
        </xdr:cNvPr>
        <xdr:cNvSpPr txBox="1"/>
      </xdr:nvSpPr>
      <xdr:spPr>
        <a:xfrm>
          <a:off x="19989800" y="6041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570" name="フローチャート: 判断 569">
          <a:extLst>
            <a:ext uri="{FF2B5EF4-FFF2-40B4-BE49-F238E27FC236}">
              <a16:creationId xmlns:a16="http://schemas.microsoft.com/office/drawing/2014/main" id="{00000000-0008-0000-0E00-00003A020000}"/>
            </a:ext>
          </a:extLst>
        </xdr:cNvPr>
        <xdr:cNvSpPr/>
      </xdr:nvSpPr>
      <xdr:spPr>
        <a:xfrm>
          <a:off x="19900900" y="6183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571" name="フローチャート: 判断 570">
          <a:extLst>
            <a:ext uri="{FF2B5EF4-FFF2-40B4-BE49-F238E27FC236}">
              <a16:creationId xmlns:a16="http://schemas.microsoft.com/office/drawing/2014/main" id="{00000000-0008-0000-0E00-00003B020000}"/>
            </a:ext>
          </a:extLst>
        </xdr:cNvPr>
        <xdr:cNvSpPr/>
      </xdr:nvSpPr>
      <xdr:spPr>
        <a:xfrm>
          <a:off x="19157950" y="61988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572" name="フローチャート: 判断 571">
          <a:extLst>
            <a:ext uri="{FF2B5EF4-FFF2-40B4-BE49-F238E27FC236}">
              <a16:creationId xmlns:a16="http://schemas.microsoft.com/office/drawing/2014/main" id="{00000000-0008-0000-0E00-00003C020000}"/>
            </a:ext>
          </a:extLst>
        </xdr:cNvPr>
        <xdr:cNvSpPr/>
      </xdr:nvSpPr>
      <xdr:spPr>
        <a:xfrm>
          <a:off x="1834515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73" name="フローチャート: 判断 572">
          <a:extLst>
            <a:ext uri="{FF2B5EF4-FFF2-40B4-BE49-F238E27FC236}">
              <a16:creationId xmlns:a16="http://schemas.microsoft.com/office/drawing/2014/main" id="{00000000-0008-0000-0E00-00003D020000}"/>
            </a:ext>
          </a:extLst>
        </xdr:cNvPr>
        <xdr:cNvSpPr/>
      </xdr:nvSpPr>
      <xdr:spPr>
        <a:xfrm>
          <a:off x="175514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16757650" y="6221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580" name="楕円 579">
          <a:extLst>
            <a:ext uri="{FF2B5EF4-FFF2-40B4-BE49-F238E27FC236}">
              <a16:creationId xmlns:a16="http://schemas.microsoft.com/office/drawing/2014/main" id="{00000000-0008-0000-0E00-000044020000}"/>
            </a:ext>
          </a:extLst>
        </xdr:cNvPr>
        <xdr:cNvSpPr/>
      </xdr:nvSpPr>
      <xdr:spPr>
        <a:xfrm>
          <a:off x="19900900" y="6836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581" name="【認定こども園・幼稚園・保育所】&#10;一人当たり面積該当値テキスト">
          <a:extLst>
            <a:ext uri="{FF2B5EF4-FFF2-40B4-BE49-F238E27FC236}">
              <a16:creationId xmlns:a16="http://schemas.microsoft.com/office/drawing/2014/main" id="{00000000-0008-0000-0E00-000045020000}"/>
            </a:ext>
          </a:extLst>
        </xdr:cNvPr>
        <xdr:cNvSpPr txBox="1"/>
      </xdr:nvSpPr>
      <xdr:spPr>
        <a:xfrm>
          <a:off x="19989800" y="675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36830</xdr:rowOff>
    </xdr:from>
    <xdr:to>
      <xdr:col>112</xdr:col>
      <xdr:colOff>38100</xdr:colOff>
      <xdr:row>41</xdr:row>
      <xdr:rowOff>138430</xdr:rowOff>
    </xdr:to>
    <xdr:sp macro="" textlink="">
      <xdr:nvSpPr>
        <xdr:cNvPr id="582" name="楕円 581">
          <a:extLst>
            <a:ext uri="{FF2B5EF4-FFF2-40B4-BE49-F238E27FC236}">
              <a16:creationId xmlns:a16="http://schemas.microsoft.com/office/drawing/2014/main" id="{00000000-0008-0000-0E00-000046020000}"/>
            </a:ext>
          </a:extLst>
        </xdr:cNvPr>
        <xdr:cNvSpPr/>
      </xdr:nvSpPr>
      <xdr:spPr>
        <a:xfrm>
          <a:off x="19157950" y="6805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87630</xdr:rowOff>
    </xdr:from>
    <xdr:to>
      <xdr:col>116</xdr:col>
      <xdr:colOff>63500</xdr:colOff>
      <xdr:row>41</xdr:row>
      <xdr:rowOff>118110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9202400" y="6856730"/>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44450</xdr:rowOff>
    </xdr:from>
    <xdr:to>
      <xdr:col>107</xdr:col>
      <xdr:colOff>101600</xdr:colOff>
      <xdr:row>41</xdr:row>
      <xdr:rowOff>146050</xdr:rowOff>
    </xdr:to>
    <xdr:sp macro="" textlink="">
      <xdr:nvSpPr>
        <xdr:cNvPr id="584" name="楕円 583">
          <a:extLst>
            <a:ext uri="{FF2B5EF4-FFF2-40B4-BE49-F238E27FC236}">
              <a16:creationId xmlns:a16="http://schemas.microsoft.com/office/drawing/2014/main" id="{00000000-0008-0000-0E00-000048020000}"/>
            </a:ext>
          </a:extLst>
        </xdr:cNvPr>
        <xdr:cNvSpPr/>
      </xdr:nvSpPr>
      <xdr:spPr>
        <a:xfrm>
          <a:off x="1834515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95250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flipV="1">
          <a:off x="18395950" y="68567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44450</xdr:rowOff>
    </xdr:from>
    <xdr:to>
      <xdr:col>102</xdr:col>
      <xdr:colOff>165100</xdr:colOff>
      <xdr:row>41</xdr:row>
      <xdr:rowOff>146050</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175514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95250</xdr:rowOff>
    </xdr:from>
    <xdr:to>
      <xdr:col>107</xdr:col>
      <xdr:colOff>50800</xdr:colOff>
      <xdr:row>41</xdr:row>
      <xdr:rowOff>95250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7602200" y="68643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147320</xdr:rowOff>
    </xdr:from>
    <xdr:to>
      <xdr:col>98</xdr:col>
      <xdr:colOff>38100</xdr:colOff>
      <xdr:row>41</xdr:row>
      <xdr:rowOff>77470</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16757650" y="6751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26670</xdr:rowOff>
    </xdr:from>
    <xdr:to>
      <xdr:col>102</xdr:col>
      <xdr:colOff>114300</xdr:colOff>
      <xdr:row>41</xdr:row>
      <xdr:rowOff>95250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6802100" y="6795770"/>
          <a:ext cx="8001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36847</xdr:rowOff>
    </xdr:from>
    <xdr:ext cx="469744" cy="259045"/>
    <xdr:sp macro="" textlink="">
      <xdr:nvSpPr>
        <xdr:cNvPr id="590" name="n_1aveValue【認定こども園・幼稚園・保育所】&#10;一人当たり面積">
          <a:extLst>
            <a:ext uri="{FF2B5EF4-FFF2-40B4-BE49-F238E27FC236}">
              <a16:creationId xmlns:a16="http://schemas.microsoft.com/office/drawing/2014/main" id="{00000000-0008-0000-0E00-00004E020000}"/>
            </a:ext>
          </a:extLst>
        </xdr:cNvPr>
        <xdr:cNvSpPr txBox="1"/>
      </xdr:nvSpPr>
      <xdr:spPr>
        <a:xfrm>
          <a:off x="18980227"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591" name="n_2aveValue【認定こども園・幼稚園・保育所】&#10;一人当たり面積">
          <a:extLst>
            <a:ext uri="{FF2B5EF4-FFF2-40B4-BE49-F238E27FC236}">
              <a16:creationId xmlns:a16="http://schemas.microsoft.com/office/drawing/2014/main" id="{00000000-0008-0000-0E00-00004F020000}"/>
            </a:ext>
          </a:extLst>
        </xdr:cNvPr>
        <xdr:cNvSpPr txBox="1"/>
      </xdr:nvSpPr>
      <xdr:spPr>
        <a:xfrm>
          <a:off x="18180127" y="593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592" name="n_3aveValue【認定こども園・幼稚園・保育所】&#10;一人当たり面積">
          <a:extLst>
            <a:ext uri="{FF2B5EF4-FFF2-40B4-BE49-F238E27FC236}">
              <a16:creationId xmlns:a16="http://schemas.microsoft.com/office/drawing/2014/main" id="{00000000-0008-0000-0E00-000050020000}"/>
            </a:ext>
          </a:extLst>
        </xdr:cNvPr>
        <xdr:cNvSpPr txBox="1"/>
      </xdr:nvSpPr>
      <xdr:spPr>
        <a:xfrm>
          <a:off x="17386377"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593" name="n_4aveValue【認定こども園・幼稚園・保育所】&#10;一人当たり面積">
          <a:extLst>
            <a:ext uri="{FF2B5EF4-FFF2-40B4-BE49-F238E27FC236}">
              <a16:creationId xmlns:a16="http://schemas.microsoft.com/office/drawing/2014/main" id="{00000000-0008-0000-0E00-000051020000}"/>
            </a:ext>
          </a:extLst>
        </xdr:cNvPr>
        <xdr:cNvSpPr txBox="1"/>
      </xdr:nvSpPr>
      <xdr:spPr>
        <a:xfrm>
          <a:off x="16592627"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129557</xdr:rowOff>
    </xdr:from>
    <xdr:ext cx="469744" cy="259045"/>
    <xdr:sp macro="" textlink="">
      <xdr:nvSpPr>
        <xdr:cNvPr id="594" name="n_1mainValue【認定こども園・幼稚園・保育所】&#10;一人当たり面積">
          <a:extLst>
            <a:ext uri="{FF2B5EF4-FFF2-40B4-BE49-F238E27FC236}">
              <a16:creationId xmlns:a16="http://schemas.microsoft.com/office/drawing/2014/main" id="{00000000-0008-0000-0E00-000052020000}"/>
            </a:ext>
          </a:extLst>
        </xdr:cNvPr>
        <xdr:cNvSpPr txBox="1"/>
      </xdr:nvSpPr>
      <xdr:spPr>
        <a:xfrm>
          <a:off x="18980227" y="689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137177</xdr:rowOff>
    </xdr:from>
    <xdr:ext cx="469744" cy="259045"/>
    <xdr:sp macro="" textlink="">
      <xdr:nvSpPr>
        <xdr:cNvPr id="595" name="n_2main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18180127" y="690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137177</xdr:rowOff>
    </xdr:from>
    <xdr:ext cx="469744" cy="259045"/>
    <xdr:sp macro="" textlink="">
      <xdr:nvSpPr>
        <xdr:cNvPr id="596" name="n_3main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17386377" y="690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68597</xdr:rowOff>
    </xdr:from>
    <xdr:ext cx="469744" cy="259045"/>
    <xdr:sp macro="" textlink="">
      <xdr:nvSpPr>
        <xdr:cNvPr id="597" name="n_4main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6592627" y="683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E00-000056020000}"/>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0842791" y="10875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0842791" y="1050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00000000-0008-0000-0E00-00006D020000}"/>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flipV="1">
          <a:off x="14699614" y="9276080"/>
          <a:ext cx="0" cy="1442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00000000-0008-0000-0E00-00006F020000}"/>
            </a:ext>
          </a:extLst>
        </xdr:cNvPr>
        <xdr:cNvSpPr txBox="1"/>
      </xdr:nvSpPr>
      <xdr:spPr>
        <a:xfrm>
          <a:off x="14738350" y="1072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4611350" y="10718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00000000-0008-0000-0E00-000071020000}"/>
            </a:ext>
          </a:extLst>
        </xdr:cNvPr>
        <xdr:cNvSpPr txBox="1"/>
      </xdr:nvSpPr>
      <xdr:spPr>
        <a:xfrm>
          <a:off x="14738350" y="906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4611350" y="9276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67327</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00000000-0008-0000-0E00-000073020000}"/>
            </a:ext>
          </a:extLst>
        </xdr:cNvPr>
        <xdr:cNvSpPr txBox="1"/>
      </xdr:nvSpPr>
      <xdr:spPr>
        <a:xfrm>
          <a:off x="14738350" y="997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628" name="フローチャート: 判断 627">
          <a:extLst>
            <a:ext uri="{FF2B5EF4-FFF2-40B4-BE49-F238E27FC236}">
              <a16:creationId xmlns:a16="http://schemas.microsoft.com/office/drawing/2014/main" id="{00000000-0008-0000-0E00-000074020000}"/>
            </a:ext>
          </a:extLst>
        </xdr:cNvPr>
        <xdr:cNvSpPr/>
      </xdr:nvSpPr>
      <xdr:spPr>
        <a:xfrm>
          <a:off x="14649450" y="101155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629" name="フローチャート: 判断 628">
          <a:extLst>
            <a:ext uri="{FF2B5EF4-FFF2-40B4-BE49-F238E27FC236}">
              <a16:creationId xmlns:a16="http://schemas.microsoft.com/office/drawing/2014/main" id="{00000000-0008-0000-0E00-000075020000}"/>
            </a:ext>
          </a:extLst>
        </xdr:cNvPr>
        <xdr:cNvSpPr/>
      </xdr:nvSpPr>
      <xdr:spPr>
        <a:xfrm>
          <a:off x="138874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630" name="フローチャート: 判断 629">
          <a:extLst>
            <a:ext uri="{FF2B5EF4-FFF2-40B4-BE49-F238E27FC236}">
              <a16:creationId xmlns:a16="http://schemas.microsoft.com/office/drawing/2014/main" id="{00000000-0008-0000-0E00-000076020000}"/>
            </a:ext>
          </a:extLst>
        </xdr:cNvPr>
        <xdr:cNvSpPr/>
      </xdr:nvSpPr>
      <xdr:spPr>
        <a:xfrm>
          <a:off x="130937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631" name="フローチャート: 判断 630">
          <a:extLst>
            <a:ext uri="{FF2B5EF4-FFF2-40B4-BE49-F238E27FC236}">
              <a16:creationId xmlns:a16="http://schemas.microsoft.com/office/drawing/2014/main" id="{00000000-0008-0000-0E00-000077020000}"/>
            </a:ext>
          </a:extLst>
        </xdr:cNvPr>
        <xdr:cNvSpPr/>
      </xdr:nvSpPr>
      <xdr:spPr>
        <a:xfrm>
          <a:off x="12299950" y="985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632" name="フローチャート: 判断 631">
          <a:extLst>
            <a:ext uri="{FF2B5EF4-FFF2-40B4-BE49-F238E27FC236}">
              <a16:creationId xmlns:a16="http://schemas.microsoft.com/office/drawing/2014/main" id="{00000000-0008-0000-0E00-000078020000}"/>
            </a:ext>
          </a:extLst>
        </xdr:cNvPr>
        <xdr:cNvSpPr/>
      </xdr:nvSpPr>
      <xdr:spPr>
        <a:xfrm>
          <a:off x="1148715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29210</xdr:rowOff>
    </xdr:from>
    <xdr:to>
      <xdr:col>85</xdr:col>
      <xdr:colOff>177800</xdr:colOff>
      <xdr:row>63</xdr:row>
      <xdr:rowOff>130810</xdr:rowOff>
    </xdr:to>
    <xdr:sp macro="" textlink="">
      <xdr:nvSpPr>
        <xdr:cNvPr id="638" name="楕円 637">
          <a:extLst>
            <a:ext uri="{FF2B5EF4-FFF2-40B4-BE49-F238E27FC236}">
              <a16:creationId xmlns:a16="http://schemas.microsoft.com/office/drawing/2014/main" id="{00000000-0008-0000-0E00-00007E020000}"/>
            </a:ext>
          </a:extLst>
        </xdr:cNvPr>
        <xdr:cNvSpPr/>
      </xdr:nvSpPr>
      <xdr:spPr>
        <a:xfrm>
          <a:off x="14649450" y="104305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7637</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00000000-0008-0000-0E00-00007F020000}"/>
            </a:ext>
          </a:extLst>
        </xdr:cNvPr>
        <xdr:cNvSpPr txBox="1"/>
      </xdr:nvSpPr>
      <xdr:spPr>
        <a:xfrm>
          <a:off x="14738350"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640" name="楕円 639">
          <a:extLst>
            <a:ext uri="{FF2B5EF4-FFF2-40B4-BE49-F238E27FC236}">
              <a16:creationId xmlns:a16="http://schemas.microsoft.com/office/drawing/2014/main" id="{00000000-0008-0000-0E00-000080020000}"/>
            </a:ext>
          </a:extLst>
        </xdr:cNvPr>
        <xdr:cNvSpPr/>
      </xdr:nvSpPr>
      <xdr:spPr>
        <a:xfrm>
          <a:off x="1388745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63</xdr:row>
      <xdr:rowOff>80010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3938250" y="10350500"/>
          <a:ext cx="7620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642" name="楕円 641">
          <a:extLst>
            <a:ext uri="{FF2B5EF4-FFF2-40B4-BE49-F238E27FC236}">
              <a16:creationId xmlns:a16="http://schemas.microsoft.com/office/drawing/2014/main" id="{00000000-0008-0000-0E00-000082020000}"/>
            </a:ext>
          </a:extLst>
        </xdr:cNvPr>
        <xdr:cNvSpPr/>
      </xdr:nvSpPr>
      <xdr:spPr>
        <a:xfrm>
          <a:off x="13093700" y="1016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62</xdr:row>
      <xdr:rowOff>114300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3144500" y="10212070"/>
          <a:ext cx="793750" cy="1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644" name="楕円 643">
          <a:extLst>
            <a:ext uri="{FF2B5EF4-FFF2-40B4-BE49-F238E27FC236}">
              <a16:creationId xmlns:a16="http://schemas.microsoft.com/office/drawing/2014/main" id="{00000000-0008-0000-0E00-000084020000}"/>
            </a:ext>
          </a:extLst>
        </xdr:cNvPr>
        <xdr:cNvSpPr/>
      </xdr:nvSpPr>
      <xdr:spPr>
        <a:xfrm>
          <a:off x="12299950" y="9899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61</xdr:row>
      <xdr:rowOff>140970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344400" y="9944100"/>
          <a:ext cx="800100" cy="26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11487150" y="1016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38100</xdr:rowOff>
    </xdr:from>
    <xdr:to>
      <xdr:col>71</xdr:col>
      <xdr:colOff>177800</xdr:colOff>
      <xdr:row>61</xdr:row>
      <xdr:rowOff>148590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flipV="1">
          <a:off x="11537950" y="9944100"/>
          <a:ext cx="806450" cy="27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86377</xdr:rowOff>
    </xdr:from>
    <xdr:ext cx="405111" cy="259045"/>
    <xdr:sp macro="" textlink="">
      <xdr:nvSpPr>
        <xdr:cNvPr id="648" name="n_1aveValue【学校施設】&#10;有形固定資産減価償却率">
          <a:extLst>
            <a:ext uri="{FF2B5EF4-FFF2-40B4-BE49-F238E27FC236}">
              <a16:creationId xmlns:a16="http://schemas.microsoft.com/office/drawing/2014/main" id="{00000000-0008-0000-0E00-000088020000}"/>
            </a:ext>
          </a:extLst>
        </xdr:cNvPr>
        <xdr:cNvSpPr txBox="1"/>
      </xdr:nvSpPr>
      <xdr:spPr>
        <a:xfrm>
          <a:off x="137420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649" name="n_2aveValue【学校施設】&#10;有形固定資産減価償却率">
          <a:extLst>
            <a:ext uri="{FF2B5EF4-FFF2-40B4-BE49-F238E27FC236}">
              <a16:creationId xmlns:a16="http://schemas.microsoft.com/office/drawing/2014/main" id="{00000000-0008-0000-0E00-000089020000}"/>
            </a:ext>
          </a:extLst>
        </xdr:cNvPr>
        <xdr:cNvSpPr txBox="1"/>
      </xdr:nvSpPr>
      <xdr:spPr>
        <a:xfrm>
          <a:off x="12960994" y="974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650" name="n_3aveValue【学校施設】&#10;有形固定資産減価償却率">
          <a:extLst>
            <a:ext uri="{FF2B5EF4-FFF2-40B4-BE49-F238E27FC236}">
              <a16:creationId xmlns:a16="http://schemas.microsoft.com/office/drawing/2014/main" id="{00000000-0008-0000-0E00-00008A020000}"/>
            </a:ext>
          </a:extLst>
        </xdr:cNvPr>
        <xdr:cNvSpPr txBox="1"/>
      </xdr:nvSpPr>
      <xdr:spPr>
        <a:xfrm>
          <a:off x="12167244" y="963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651" name="n_4aveValue【学校施設】&#10;有形固定資産減価償却率">
          <a:extLst>
            <a:ext uri="{FF2B5EF4-FFF2-40B4-BE49-F238E27FC236}">
              <a16:creationId xmlns:a16="http://schemas.microsoft.com/office/drawing/2014/main" id="{00000000-0008-0000-0E00-00008B020000}"/>
            </a:ext>
          </a:extLst>
        </xdr:cNvPr>
        <xdr:cNvSpPr txBox="1"/>
      </xdr:nvSpPr>
      <xdr:spPr>
        <a:xfrm>
          <a:off x="1135444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652" name="n_1mainValue【学校施設】&#10;有形固定資産減価償却率">
          <a:extLst>
            <a:ext uri="{FF2B5EF4-FFF2-40B4-BE49-F238E27FC236}">
              <a16:creationId xmlns:a16="http://schemas.microsoft.com/office/drawing/2014/main" id="{00000000-0008-0000-0E00-00008C020000}"/>
            </a:ext>
          </a:extLst>
        </xdr:cNvPr>
        <xdr:cNvSpPr txBox="1"/>
      </xdr:nvSpPr>
      <xdr:spPr>
        <a:xfrm>
          <a:off x="137420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653" name="n_2mainValue【学校施設】&#10;有形固定資産減価償却率">
          <a:extLst>
            <a:ext uri="{FF2B5EF4-FFF2-40B4-BE49-F238E27FC236}">
              <a16:creationId xmlns:a16="http://schemas.microsoft.com/office/drawing/2014/main" id="{00000000-0008-0000-0E00-00008D020000}"/>
            </a:ext>
          </a:extLst>
        </xdr:cNvPr>
        <xdr:cNvSpPr txBox="1"/>
      </xdr:nvSpPr>
      <xdr:spPr>
        <a:xfrm>
          <a:off x="1296099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80027</xdr:rowOff>
    </xdr:from>
    <xdr:ext cx="405111" cy="259045"/>
    <xdr:sp macro="" textlink="">
      <xdr:nvSpPr>
        <xdr:cNvPr id="654" name="n_3mainValue【学校施設】&#10;有形固定資産減価償却率">
          <a:extLst>
            <a:ext uri="{FF2B5EF4-FFF2-40B4-BE49-F238E27FC236}">
              <a16:creationId xmlns:a16="http://schemas.microsoft.com/office/drawing/2014/main" id="{00000000-0008-0000-0E00-00008E020000}"/>
            </a:ext>
          </a:extLst>
        </xdr:cNvPr>
        <xdr:cNvSpPr txBox="1"/>
      </xdr:nvSpPr>
      <xdr:spPr>
        <a:xfrm>
          <a:off x="12167244"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19067</xdr:rowOff>
    </xdr:from>
    <xdr:ext cx="405111" cy="259045"/>
    <xdr:sp macro="" textlink="">
      <xdr:nvSpPr>
        <xdr:cNvPr id="655" name="n_4mainValue【学校施設】&#10;有形固定資産減価償却率">
          <a:extLst>
            <a:ext uri="{FF2B5EF4-FFF2-40B4-BE49-F238E27FC236}">
              <a16:creationId xmlns:a16="http://schemas.microsoft.com/office/drawing/2014/main" id="{00000000-0008-0000-0E00-00008F020000}"/>
            </a:ext>
          </a:extLst>
        </xdr:cNvPr>
        <xdr:cNvSpPr txBox="1"/>
      </xdr:nvSpPr>
      <xdr:spPr>
        <a:xfrm>
          <a:off x="11354444"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E00-000090020000}"/>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E00-000091020000}"/>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E00-000092020000}"/>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E00-000093020000}"/>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E00-00009402000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学校施設】&#10;一人当たり面積グラフ枠">
          <a:extLst>
            <a:ext uri="{FF2B5EF4-FFF2-40B4-BE49-F238E27FC236}">
              <a16:creationId xmlns:a16="http://schemas.microsoft.com/office/drawing/2014/main" id="{00000000-0008-0000-0E00-0000A7020000}"/>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flipV="1">
          <a:off x="19951064" y="92329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681" name="【学校施設】&#10;一人当たり面積最小値テキスト">
          <a:extLst>
            <a:ext uri="{FF2B5EF4-FFF2-40B4-BE49-F238E27FC236}">
              <a16:creationId xmlns:a16="http://schemas.microsoft.com/office/drawing/2014/main" id="{00000000-0008-0000-0E00-0000A9020000}"/>
            </a:ext>
          </a:extLst>
        </xdr:cNvPr>
        <xdr:cNvSpPr txBox="1"/>
      </xdr:nvSpPr>
      <xdr:spPr>
        <a:xfrm>
          <a:off x="19989800" y="1048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9881850" y="1048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683" name="【学校施設】&#10;一人当たり面積最大値テキスト">
          <a:extLst>
            <a:ext uri="{FF2B5EF4-FFF2-40B4-BE49-F238E27FC236}">
              <a16:creationId xmlns:a16="http://schemas.microsoft.com/office/drawing/2014/main" id="{00000000-0008-0000-0E00-0000AB020000}"/>
            </a:ext>
          </a:extLst>
        </xdr:cNvPr>
        <xdr:cNvSpPr txBox="1"/>
      </xdr:nvSpPr>
      <xdr:spPr>
        <a:xfrm>
          <a:off x="19989800" y="901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9881850" y="923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40657</xdr:rowOff>
    </xdr:from>
    <xdr:ext cx="469744" cy="259045"/>
    <xdr:sp macro="" textlink="">
      <xdr:nvSpPr>
        <xdr:cNvPr id="685" name="【学校施設】&#10;一人当たり面積平均値テキスト">
          <a:extLst>
            <a:ext uri="{FF2B5EF4-FFF2-40B4-BE49-F238E27FC236}">
              <a16:creationId xmlns:a16="http://schemas.microsoft.com/office/drawing/2014/main" id="{00000000-0008-0000-0E00-0000AD020000}"/>
            </a:ext>
          </a:extLst>
        </xdr:cNvPr>
        <xdr:cNvSpPr txBox="1"/>
      </xdr:nvSpPr>
      <xdr:spPr>
        <a:xfrm>
          <a:off x="19989800" y="9781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686" name="フローチャート: 判断 685">
          <a:extLst>
            <a:ext uri="{FF2B5EF4-FFF2-40B4-BE49-F238E27FC236}">
              <a16:creationId xmlns:a16="http://schemas.microsoft.com/office/drawing/2014/main" id="{00000000-0008-0000-0E00-0000AE020000}"/>
            </a:ext>
          </a:extLst>
        </xdr:cNvPr>
        <xdr:cNvSpPr/>
      </xdr:nvSpPr>
      <xdr:spPr>
        <a:xfrm>
          <a:off x="199009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687" name="フローチャート: 判断 686">
          <a:extLst>
            <a:ext uri="{FF2B5EF4-FFF2-40B4-BE49-F238E27FC236}">
              <a16:creationId xmlns:a16="http://schemas.microsoft.com/office/drawing/2014/main" id="{00000000-0008-0000-0E00-0000AF020000}"/>
            </a:ext>
          </a:extLst>
        </xdr:cNvPr>
        <xdr:cNvSpPr/>
      </xdr:nvSpPr>
      <xdr:spPr>
        <a:xfrm>
          <a:off x="19157950" y="9794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688" name="フローチャート: 判断 687">
          <a:extLst>
            <a:ext uri="{FF2B5EF4-FFF2-40B4-BE49-F238E27FC236}">
              <a16:creationId xmlns:a16="http://schemas.microsoft.com/office/drawing/2014/main" id="{00000000-0008-0000-0E00-0000B0020000}"/>
            </a:ext>
          </a:extLst>
        </xdr:cNvPr>
        <xdr:cNvSpPr/>
      </xdr:nvSpPr>
      <xdr:spPr>
        <a:xfrm>
          <a:off x="18345150" y="9846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689" name="フローチャート: 判断 688">
          <a:extLst>
            <a:ext uri="{FF2B5EF4-FFF2-40B4-BE49-F238E27FC236}">
              <a16:creationId xmlns:a16="http://schemas.microsoft.com/office/drawing/2014/main" id="{00000000-0008-0000-0E00-0000B1020000}"/>
            </a:ext>
          </a:extLst>
        </xdr:cNvPr>
        <xdr:cNvSpPr/>
      </xdr:nvSpPr>
      <xdr:spPr>
        <a:xfrm>
          <a:off x="17551400" y="9898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690" name="フローチャート: 判断 689">
          <a:extLst>
            <a:ext uri="{FF2B5EF4-FFF2-40B4-BE49-F238E27FC236}">
              <a16:creationId xmlns:a16="http://schemas.microsoft.com/office/drawing/2014/main" id="{00000000-0008-0000-0E00-0000B2020000}"/>
            </a:ext>
          </a:extLst>
        </xdr:cNvPr>
        <xdr:cNvSpPr/>
      </xdr:nvSpPr>
      <xdr:spPr>
        <a:xfrm>
          <a:off x="16757650" y="10166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101600</xdr:rowOff>
    </xdr:from>
    <xdr:to>
      <xdr:col>116</xdr:col>
      <xdr:colOff>114300</xdr:colOff>
      <xdr:row>56</xdr:row>
      <xdr:rowOff>31750</xdr:rowOff>
    </xdr:to>
    <xdr:sp macro="" textlink="">
      <xdr:nvSpPr>
        <xdr:cNvPr id="696" name="楕円 695">
          <a:extLst>
            <a:ext uri="{FF2B5EF4-FFF2-40B4-BE49-F238E27FC236}">
              <a16:creationId xmlns:a16="http://schemas.microsoft.com/office/drawing/2014/main" id="{00000000-0008-0000-0E00-0000B8020000}"/>
            </a:ext>
          </a:extLst>
        </xdr:cNvPr>
        <xdr:cNvSpPr/>
      </xdr:nvSpPr>
      <xdr:spPr>
        <a:xfrm>
          <a:off x="19900900" y="9182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54627</xdr:rowOff>
    </xdr:from>
    <xdr:ext cx="469744" cy="259045"/>
    <xdr:sp macro="" textlink="">
      <xdr:nvSpPr>
        <xdr:cNvPr id="697" name="【学校施設】&#10;一人当たり面積該当値テキスト">
          <a:extLst>
            <a:ext uri="{FF2B5EF4-FFF2-40B4-BE49-F238E27FC236}">
              <a16:creationId xmlns:a16="http://schemas.microsoft.com/office/drawing/2014/main" id="{00000000-0008-0000-0E00-0000B9020000}"/>
            </a:ext>
          </a:extLst>
        </xdr:cNvPr>
        <xdr:cNvSpPr txBox="1"/>
      </xdr:nvSpPr>
      <xdr:spPr>
        <a:xfrm>
          <a:off x="19989800" y="913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142240</xdr:rowOff>
    </xdr:from>
    <xdr:to>
      <xdr:col>112</xdr:col>
      <xdr:colOff>38100</xdr:colOff>
      <xdr:row>56</xdr:row>
      <xdr:rowOff>72390</xdr:rowOff>
    </xdr:to>
    <xdr:sp macro="" textlink="">
      <xdr:nvSpPr>
        <xdr:cNvPr id="698" name="楕円 697">
          <a:extLst>
            <a:ext uri="{FF2B5EF4-FFF2-40B4-BE49-F238E27FC236}">
              <a16:creationId xmlns:a16="http://schemas.microsoft.com/office/drawing/2014/main" id="{00000000-0008-0000-0E00-0000BA020000}"/>
            </a:ext>
          </a:extLst>
        </xdr:cNvPr>
        <xdr:cNvSpPr/>
      </xdr:nvSpPr>
      <xdr:spPr>
        <a:xfrm>
          <a:off x="19157950" y="92227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152400</xdr:rowOff>
    </xdr:from>
    <xdr:to>
      <xdr:col>116</xdr:col>
      <xdr:colOff>63500</xdr:colOff>
      <xdr:row>56</xdr:row>
      <xdr:rowOff>21590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flipV="1">
          <a:off x="19202400" y="9232900"/>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8890</xdr:rowOff>
    </xdr:from>
    <xdr:to>
      <xdr:col>107</xdr:col>
      <xdr:colOff>101600</xdr:colOff>
      <xdr:row>56</xdr:row>
      <xdr:rowOff>110490</xdr:rowOff>
    </xdr:to>
    <xdr:sp macro="" textlink="">
      <xdr:nvSpPr>
        <xdr:cNvPr id="700" name="楕円 699">
          <a:extLst>
            <a:ext uri="{FF2B5EF4-FFF2-40B4-BE49-F238E27FC236}">
              <a16:creationId xmlns:a16="http://schemas.microsoft.com/office/drawing/2014/main" id="{00000000-0008-0000-0E00-0000BC020000}"/>
            </a:ext>
          </a:extLst>
        </xdr:cNvPr>
        <xdr:cNvSpPr/>
      </xdr:nvSpPr>
      <xdr:spPr>
        <a:xfrm>
          <a:off x="18345150" y="925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21590</xdr:rowOff>
    </xdr:from>
    <xdr:to>
      <xdr:col>111</xdr:col>
      <xdr:colOff>177800</xdr:colOff>
      <xdr:row>56</xdr:row>
      <xdr:rowOff>59690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18395950" y="926719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106680</xdr:rowOff>
    </xdr:from>
    <xdr:to>
      <xdr:col>102</xdr:col>
      <xdr:colOff>165100</xdr:colOff>
      <xdr:row>57</xdr:row>
      <xdr:rowOff>36830</xdr:rowOff>
    </xdr:to>
    <xdr:sp macro="" textlink="">
      <xdr:nvSpPr>
        <xdr:cNvPr id="702" name="楕円 701">
          <a:extLst>
            <a:ext uri="{FF2B5EF4-FFF2-40B4-BE49-F238E27FC236}">
              <a16:creationId xmlns:a16="http://schemas.microsoft.com/office/drawing/2014/main" id="{00000000-0008-0000-0E00-0000BE020000}"/>
            </a:ext>
          </a:extLst>
        </xdr:cNvPr>
        <xdr:cNvSpPr/>
      </xdr:nvSpPr>
      <xdr:spPr>
        <a:xfrm>
          <a:off x="17551400" y="9352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59690</xdr:rowOff>
    </xdr:from>
    <xdr:to>
      <xdr:col>107</xdr:col>
      <xdr:colOff>50800</xdr:colOff>
      <xdr:row>56</xdr:row>
      <xdr:rowOff>157480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flipV="1">
          <a:off x="17602200" y="9305290"/>
          <a:ext cx="79375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166370</xdr:rowOff>
    </xdr:from>
    <xdr:to>
      <xdr:col>98</xdr:col>
      <xdr:colOff>38100</xdr:colOff>
      <xdr:row>57</xdr:row>
      <xdr:rowOff>96520</xdr:rowOff>
    </xdr:to>
    <xdr:sp macro="" textlink="">
      <xdr:nvSpPr>
        <xdr:cNvPr id="704" name="楕円 703">
          <a:extLst>
            <a:ext uri="{FF2B5EF4-FFF2-40B4-BE49-F238E27FC236}">
              <a16:creationId xmlns:a16="http://schemas.microsoft.com/office/drawing/2014/main" id="{00000000-0008-0000-0E00-0000C0020000}"/>
            </a:ext>
          </a:extLst>
        </xdr:cNvPr>
        <xdr:cNvSpPr/>
      </xdr:nvSpPr>
      <xdr:spPr>
        <a:xfrm>
          <a:off x="16757650" y="94119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157480</xdr:rowOff>
    </xdr:from>
    <xdr:to>
      <xdr:col>102</xdr:col>
      <xdr:colOff>114300</xdr:colOff>
      <xdr:row>57</xdr:row>
      <xdr:rowOff>45720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16802100" y="9403080"/>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146067</xdr:rowOff>
    </xdr:from>
    <xdr:ext cx="469744" cy="259045"/>
    <xdr:sp macro="" textlink="">
      <xdr:nvSpPr>
        <xdr:cNvPr id="706" name="n_1aveValue【学校施設】&#10;一人当たり面積">
          <a:extLst>
            <a:ext uri="{FF2B5EF4-FFF2-40B4-BE49-F238E27FC236}">
              <a16:creationId xmlns:a16="http://schemas.microsoft.com/office/drawing/2014/main" id="{00000000-0008-0000-0E00-0000C2020000}"/>
            </a:ext>
          </a:extLst>
        </xdr:cNvPr>
        <xdr:cNvSpPr txBox="1"/>
      </xdr:nvSpPr>
      <xdr:spPr>
        <a:xfrm>
          <a:off x="18980227"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26687</xdr:rowOff>
    </xdr:from>
    <xdr:ext cx="469744" cy="259045"/>
    <xdr:sp macro="" textlink="">
      <xdr:nvSpPr>
        <xdr:cNvPr id="707" name="n_2aveValue【学校施設】&#10;一人当たり面積">
          <a:extLst>
            <a:ext uri="{FF2B5EF4-FFF2-40B4-BE49-F238E27FC236}">
              <a16:creationId xmlns:a16="http://schemas.microsoft.com/office/drawing/2014/main" id="{00000000-0008-0000-0E00-0000C3020000}"/>
            </a:ext>
          </a:extLst>
        </xdr:cNvPr>
        <xdr:cNvSpPr txBox="1"/>
      </xdr:nvSpPr>
      <xdr:spPr>
        <a:xfrm>
          <a:off x="18180127" y="993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08" name="n_3aveValue【学校施設】&#10;一人当たり面積">
          <a:extLst>
            <a:ext uri="{FF2B5EF4-FFF2-40B4-BE49-F238E27FC236}">
              <a16:creationId xmlns:a16="http://schemas.microsoft.com/office/drawing/2014/main" id="{00000000-0008-0000-0E00-0000C4020000}"/>
            </a:ext>
          </a:extLst>
        </xdr:cNvPr>
        <xdr:cNvSpPr txBox="1"/>
      </xdr:nvSpPr>
      <xdr:spPr>
        <a:xfrm>
          <a:off x="17386377" y="998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709" name="n_4aveValue【学校施設】&#10;一人当たり面積">
          <a:extLst>
            <a:ext uri="{FF2B5EF4-FFF2-40B4-BE49-F238E27FC236}">
              <a16:creationId xmlns:a16="http://schemas.microsoft.com/office/drawing/2014/main" id="{00000000-0008-0000-0E00-0000C5020000}"/>
            </a:ext>
          </a:extLst>
        </xdr:cNvPr>
        <xdr:cNvSpPr txBox="1"/>
      </xdr:nvSpPr>
      <xdr:spPr>
        <a:xfrm>
          <a:off x="16592627" y="1025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88917</xdr:rowOff>
    </xdr:from>
    <xdr:ext cx="469744" cy="259045"/>
    <xdr:sp macro="" textlink="">
      <xdr:nvSpPr>
        <xdr:cNvPr id="710" name="n_1mainValue【学校施設】&#10;一人当たり面積">
          <a:extLst>
            <a:ext uri="{FF2B5EF4-FFF2-40B4-BE49-F238E27FC236}">
              <a16:creationId xmlns:a16="http://schemas.microsoft.com/office/drawing/2014/main" id="{00000000-0008-0000-0E00-0000C6020000}"/>
            </a:ext>
          </a:extLst>
        </xdr:cNvPr>
        <xdr:cNvSpPr txBox="1"/>
      </xdr:nvSpPr>
      <xdr:spPr>
        <a:xfrm>
          <a:off x="18980227" y="900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127017</xdr:rowOff>
    </xdr:from>
    <xdr:ext cx="469744" cy="259045"/>
    <xdr:sp macro="" textlink="">
      <xdr:nvSpPr>
        <xdr:cNvPr id="711" name="n_2mainValue【学校施設】&#10;一人当たり面積">
          <a:extLst>
            <a:ext uri="{FF2B5EF4-FFF2-40B4-BE49-F238E27FC236}">
              <a16:creationId xmlns:a16="http://schemas.microsoft.com/office/drawing/2014/main" id="{00000000-0008-0000-0E00-0000C7020000}"/>
            </a:ext>
          </a:extLst>
        </xdr:cNvPr>
        <xdr:cNvSpPr txBox="1"/>
      </xdr:nvSpPr>
      <xdr:spPr>
        <a:xfrm>
          <a:off x="18180127" y="904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53357</xdr:rowOff>
    </xdr:from>
    <xdr:ext cx="469744" cy="259045"/>
    <xdr:sp macro="" textlink="">
      <xdr:nvSpPr>
        <xdr:cNvPr id="712" name="n_3mainValue【学校施設】&#10;一人当たり面積">
          <a:extLst>
            <a:ext uri="{FF2B5EF4-FFF2-40B4-BE49-F238E27FC236}">
              <a16:creationId xmlns:a16="http://schemas.microsoft.com/office/drawing/2014/main" id="{00000000-0008-0000-0E00-0000C8020000}"/>
            </a:ext>
          </a:extLst>
        </xdr:cNvPr>
        <xdr:cNvSpPr txBox="1"/>
      </xdr:nvSpPr>
      <xdr:spPr>
        <a:xfrm>
          <a:off x="17386377" y="913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113047</xdr:rowOff>
    </xdr:from>
    <xdr:ext cx="469744" cy="259045"/>
    <xdr:sp macro="" textlink="">
      <xdr:nvSpPr>
        <xdr:cNvPr id="713" name="n_4mainValue【学校施設】&#10;一人当たり面積">
          <a:extLst>
            <a:ext uri="{FF2B5EF4-FFF2-40B4-BE49-F238E27FC236}">
              <a16:creationId xmlns:a16="http://schemas.microsoft.com/office/drawing/2014/main" id="{00000000-0008-0000-0E00-0000C9020000}"/>
            </a:ext>
          </a:extLst>
        </xdr:cNvPr>
        <xdr:cNvSpPr txBox="1"/>
      </xdr:nvSpPr>
      <xdr:spPr>
        <a:xfrm>
          <a:off x="16592627" y="919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00000000-0008-0000-0E00-0000CA020000}"/>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00000000-0008-0000-0E00-0000CB02000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00000000-0008-0000-0E00-0000CC02000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1207750" y="14236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07977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1207750" y="1379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08427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1207750" y="1336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08427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1207750" y="1291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08427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08427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児童館】&#10;有形固定資産減価償却率グラフ枠">
          <a:extLst>
            <a:ext uri="{FF2B5EF4-FFF2-40B4-BE49-F238E27FC236}">
              <a16:creationId xmlns:a16="http://schemas.microsoft.com/office/drawing/2014/main" id="{00000000-0008-0000-0E00-0000DF020000}"/>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97537</xdr:rowOff>
    </xdr:from>
    <xdr:to>
      <xdr:col>85</xdr:col>
      <xdr:colOff>126364</xdr:colOff>
      <xdr:row>85</xdr:row>
      <xdr:rowOff>124968</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flipV="1">
          <a:off x="14699614" y="13470637"/>
          <a:ext cx="0" cy="687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128795</xdr:rowOff>
    </xdr:from>
    <xdr:ext cx="405111" cy="259045"/>
    <xdr:sp macro="" textlink="">
      <xdr:nvSpPr>
        <xdr:cNvPr id="737" name="【児童館】&#10;有形固定資産減価償却率最小値テキスト">
          <a:extLst>
            <a:ext uri="{FF2B5EF4-FFF2-40B4-BE49-F238E27FC236}">
              <a16:creationId xmlns:a16="http://schemas.microsoft.com/office/drawing/2014/main" id="{00000000-0008-0000-0E00-0000E1020000}"/>
            </a:ext>
          </a:extLst>
        </xdr:cNvPr>
        <xdr:cNvSpPr txBox="1"/>
      </xdr:nvSpPr>
      <xdr:spPr>
        <a:xfrm>
          <a:off x="14738350" y="14162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124968</xdr:rowOff>
    </xdr:from>
    <xdr:to>
      <xdr:col>86</xdr:col>
      <xdr:colOff>25400</xdr:colOff>
      <xdr:row>85</xdr:row>
      <xdr:rowOff>124968</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4611350" y="141584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44214</xdr:rowOff>
    </xdr:from>
    <xdr:ext cx="405111" cy="259045"/>
    <xdr:sp macro="" textlink="">
      <xdr:nvSpPr>
        <xdr:cNvPr id="739" name="【児童館】&#10;有形固定資産減価償却率最大値テキスト">
          <a:extLst>
            <a:ext uri="{FF2B5EF4-FFF2-40B4-BE49-F238E27FC236}">
              <a16:creationId xmlns:a16="http://schemas.microsoft.com/office/drawing/2014/main" id="{00000000-0008-0000-0E00-0000E3020000}"/>
            </a:ext>
          </a:extLst>
        </xdr:cNvPr>
        <xdr:cNvSpPr txBox="1"/>
      </xdr:nvSpPr>
      <xdr:spPr>
        <a:xfrm>
          <a:off x="14738350" y="13252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97537</xdr:rowOff>
    </xdr:from>
    <xdr:to>
      <xdr:col>86</xdr:col>
      <xdr:colOff>25400</xdr:colOff>
      <xdr:row>81</xdr:row>
      <xdr:rowOff>97537</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4611350" y="13470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171212</xdr:rowOff>
    </xdr:from>
    <xdr:ext cx="405111" cy="259045"/>
    <xdr:sp macro="" textlink="">
      <xdr:nvSpPr>
        <xdr:cNvPr id="741" name="【児童館】&#10;有形固定資産減価償却率平均値テキスト">
          <a:extLst>
            <a:ext uri="{FF2B5EF4-FFF2-40B4-BE49-F238E27FC236}">
              <a16:creationId xmlns:a16="http://schemas.microsoft.com/office/drawing/2014/main" id="{00000000-0008-0000-0E00-0000E5020000}"/>
            </a:ext>
          </a:extLst>
        </xdr:cNvPr>
        <xdr:cNvSpPr txBox="1"/>
      </xdr:nvSpPr>
      <xdr:spPr>
        <a:xfrm>
          <a:off x="14738350" y="1337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119887</xdr:rowOff>
    </xdr:from>
    <xdr:to>
      <xdr:col>85</xdr:col>
      <xdr:colOff>177800</xdr:colOff>
      <xdr:row>82</xdr:row>
      <xdr:rowOff>50037</xdr:rowOff>
    </xdr:to>
    <xdr:sp macro="" textlink="">
      <xdr:nvSpPr>
        <xdr:cNvPr id="742" name="フローチャート: 判断 741">
          <a:extLst>
            <a:ext uri="{FF2B5EF4-FFF2-40B4-BE49-F238E27FC236}">
              <a16:creationId xmlns:a16="http://schemas.microsoft.com/office/drawing/2014/main" id="{00000000-0008-0000-0E00-0000E6020000}"/>
            </a:ext>
          </a:extLst>
        </xdr:cNvPr>
        <xdr:cNvSpPr/>
      </xdr:nvSpPr>
      <xdr:spPr>
        <a:xfrm>
          <a:off x="14649450" y="134929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743" name="フローチャート: 判断 742">
          <a:extLst>
            <a:ext uri="{FF2B5EF4-FFF2-40B4-BE49-F238E27FC236}">
              <a16:creationId xmlns:a16="http://schemas.microsoft.com/office/drawing/2014/main" id="{00000000-0008-0000-0E00-0000E7020000}"/>
            </a:ext>
          </a:extLst>
        </xdr:cNvPr>
        <xdr:cNvSpPr/>
      </xdr:nvSpPr>
      <xdr:spPr>
        <a:xfrm>
          <a:off x="13887450" y="1355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151892</xdr:rowOff>
    </xdr:from>
    <xdr:to>
      <xdr:col>76</xdr:col>
      <xdr:colOff>165100</xdr:colOff>
      <xdr:row>82</xdr:row>
      <xdr:rowOff>82042</xdr:rowOff>
    </xdr:to>
    <xdr:sp macro="" textlink="">
      <xdr:nvSpPr>
        <xdr:cNvPr id="744" name="フローチャート: 判断 743">
          <a:extLst>
            <a:ext uri="{FF2B5EF4-FFF2-40B4-BE49-F238E27FC236}">
              <a16:creationId xmlns:a16="http://schemas.microsoft.com/office/drawing/2014/main" id="{00000000-0008-0000-0E00-0000E8020000}"/>
            </a:ext>
          </a:extLst>
        </xdr:cNvPr>
        <xdr:cNvSpPr/>
      </xdr:nvSpPr>
      <xdr:spPr>
        <a:xfrm>
          <a:off x="13093700" y="135249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147320</xdr:rowOff>
    </xdr:from>
    <xdr:to>
      <xdr:col>72</xdr:col>
      <xdr:colOff>38100</xdr:colOff>
      <xdr:row>82</xdr:row>
      <xdr:rowOff>77470</xdr:rowOff>
    </xdr:to>
    <xdr:sp macro="" textlink="">
      <xdr:nvSpPr>
        <xdr:cNvPr id="745" name="フローチャート: 判断 744">
          <a:extLst>
            <a:ext uri="{FF2B5EF4-FFF2-40B4-BE49-F238E27FC236}">
              <a16:creationId xmlns:a16="http://schemas.microsoft.com/office/drawing/2014/main" id="{00000000-0008-0000-0E00-0000E9020000}"/>
            </a:ext>
          </a:extLst>
        </xdr:cNvPr>
        <xdr:cNvSpPr/>
      </xdr:nvSpPr>
      <xdr:spPr>
        <a:xfrm>
          <a:off x="12299950" y="13520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106172</xdr:rowOff>
    </xdr:from>
    <xdr:to>
      <xdr:col>67</xdr:col>
      <xdr:colOff>101600</xdr:colOff>
      <xdr:row>79</xdr:row>
      <xdr:rowOff>36322</xdr:rowOff>
    </xdr:to>
    <xdr:sp macro="" textlink="">
      <xdr:nvSpPr>
        <xdr:cNvPr id="746" name="フローチャート: 判断 745">
          <a:extLst>
            <a:ext uri="{FF2B5EF4-FFF2-40B4-BE49-F238E27FC236}">
              <a16:creationId xmlns:a16="http://schemas.microsoft.com/office/drawing/2014/main" id="{00000000-0008-0000-0E00-0000EA020000}"/>
            </a:ext>
          </a:extLst>
        </xdr:cNvPr>
        <xdr:cNvSpPr/>
      </xdr:nvSpPr>
      <xdr:spPr>
        <a:xfrm>
          <a:off x="11487150" y="129839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74168</xdr:rowOff>
    </xdr:from>
    <xdr:to>
      <xdr:col>85</xdr:col>
      <xdr:colOff>177800</xdr:colOff>
      <xdr:row>86</xdr:row>
      <xdr:rowOff>4318</xdr:rowOff>
    </xdr:to>
    <xdr:sp macro="" textlink="">
      <xdr:nvSpPr>
        <xdr:cNvPr id="752" name="楕円 751">
          <a:extLst>
            <a:ext uri="{FF2B5EF4-FFF2-40B4-BE49-F238E27FC236}">
              <a16:creationId xmlns:a16="http://schemas.microsoft.com/office/drawing/2014/main" id="{00000000-0008-0000-0E00-0000F0020000}"/>
            </a:ext>
          </a:extLst>
        </xdr:cNvPr>
        <xdr:cNvSpPr/>
      </xdr:nvSpPr>
      <xdr:spPr>
        <a:xfrm>
          <a:off x="14649450" y="141076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160545</xdr:rowOff>
    </xdr:from>
    <xdr:ext cx="405111" cy="259045"/>
    <xdr:sp macro="" textlink="">
      <xdr:nvSpPr>
        <xdr:cNvPr id="753" name="【児童館】&#10;有形固定資産減価償却率該当値テキスト">
          <a:extLst>
            <a:ext uri="{FF2B5EF4-FFF2-40B4-BE49-F238E27FC236}">
              <a16:creationId xmlns:a16="http://schemas.microsoft.com/office/drawing/2014/main" id="{00000000-0008-0000-0E00-0000F1020000}"/>
            </a:ext>
          </a:extLst>
        </xdr:cNvPr>
        <xdr:cNvSpPr txBox="1"/>
      </xdr:nvSpPr>
      <xdr:spPr>
        <a:xfrm>
          <a:off x="14738350" y="14028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67311</xdr:rowOff>
    </xdr:from>
    <xdr:to>
      <xdr:col>81</xdr:col>
      <xdr:colOff>101600</xdr:colOff>
      <xdr:row>85</xdr:row>
      <xdr:rowOff>168911</xdr:rowOff>
    </xdr:to>
    <xdr:sp macro="" textlink="">
      <xdr:nvSpPr>
        <xdr:cNvPr id="754" name="楕円 753">
          <a:extLst>
            <a:ext uri="{FF2B5EF4-FFF2-40B4-BE49-F238E27FC236}">
              <a16:creationId xmlns:a16="http://schemas.microsoft.com/office/drawing/2014/main" id="{00000000-0008-0000-0E00-0000F2020000}"/>
            </a:ext>
          </a:extLst>
        </xdr:cNvPr>
        <xdr:cNvSpPr/>
      </xdr:nvSpPr>
      <xdr:spPr>
        <a:xfrm>
          <a:off x="13887450" y="141008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118111</xdr:rowOff>
    </xdr:from>
    <xdr:to>
      <xdr:col>85</xdr:col>
      <xdr:colOff>127000</xdr:colOff>
      <xdr:row>85</xdr:row>
      <xdr:rowOff>124968</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3938250" y="14151611"/>
          <a:ext cx="762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49022</xdr:rowOff>
    </xdr:from>
    <xdr:to>
      <xdr:col>76</xdr:col>
      <xdr:colOff>165100</xdr:colOff>
      <xdr:row>85</xdr:row>
      <xdr:rowOff>150622</xdr:rowOff>
    </xdr:to>
    <xdr:sp macro="" textlink="">
      <xdr:nvSpPr>
        <xdr:cNvPr id="756" name="楕円 755">
          <a:extLst>
            <a:ext uri="{FF2B5EF4-FFF2-40B4-BE49-F238E27FC236}">
              <a16:creationId xmlns:a16="http://schemas.microsoft.com/office/drawing/2014/main" id="{00000000-0008-0000-0E00-0000F4020000}"/>
            </a:ext>
          </a:extLst>
        </xdr:cNvPr>
        <xdr:cNvSpPr/>
      </xdr:nvSpPr>
      <xdr:spPr>
        <a:xfrm>
          <a:off x="13093700" y="1408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99822</xdr:rowOff>
    </xdr:from>
    <xdr:to>
      <xdr:col>81</xdr:col>
      <xdr:colOff>50800</xdr:colOff>
      <xdr:row>85</xdr:row>
      <xdr:rowOff>118111</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3144500" y="14133322"/>
          <a:ext cx="7937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30735</xdr:rowOff>
    </xdr:from>
    <xdr:to>
      <xdr:col>72</xdr:col>
      <xdr:colOff>38100</xdr:colOff>
      <xdr:row>85</xdr:row>
      <xdr:rowOff>132335</xdr:rowOff>
    </xdr:to>
    <xdr:sp macro="" textlink="">
      <xdr:nvSpPr>
        <xdr:cNvPr id="758" name="楕円 757">
          <a:extLst>
            <a:ext uri="{FF2B5EF4-FFF2-40B4-BE49-F238E27FC236}">
              <a16:creationId xmlns:a16="http://schemas.microsoft.com/office/drawing/2014/main" id="{00000000-0008-0000-0E00-0000F6020000}"/>
            </a:ext>
          </a:extLst>
        </xdr:cNvPr>
        <xdr:cNvSpPr/>
      </xdr:nvSpPr>
      <xdr:spPr>
        <a:xfrm>
          <a:off x="12299950" y="14064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81535</xdr:rowOff>
    </xdr:from>
    <xdr:to>
      <xdr:col>76</xdr:col>
      <xdr:colOff>114300</xdr:colOff>
      <xdr:row>85</xdr:row>
      <xdr:rowOff>99822</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344400" y="14115035"/>
          <a:ext cx="8001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12446</xdr:rowOff>
    </xdr:from>
    <xdr:to>
      <xdr:col>67</xdr:col>
      <xdr:colOff>101600</xdr:colOff>
      <xdr:row>85</xdr:row>
      <xdr:rowOff>114046</xdr:rowOff>
    </xdr:to>
    <xdr:sp macro="" textlink="">
      <xdr:nvSpPr>
        <xdr:cNvPr id="760" name="楕円 759">
          <a:extLst>
            <a:ext uri="{FF2B5EF4-FFF2-40B4-BE49-F238E27FC236}">
              <a16:creationId xmlns:a16="http://schemas.microsoft.com/office/drawing/2014/main" id="{00000000-0008-0000-0E00-0000F8020000}"/>
            </a:ext>
          </a:extLst>
        </xdr:cNvPr>
        <xdr:cNvSpPr/>
      </xdr:nvSpPr>
      <xdr:spPr>
        <a:xfrm>
          <a:off x="11487150" y="140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63246</xdr:rowOff>
    </xdr:from>
    <xdr:to>
      <xdr:col>71</xdr:col>
      <xdr:colOff>177800</xdr:colOff>
      <xdr:row>85</xdr:row>
      <xdr:rowOff>81535</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1537950" y="14096746"/>
          <a:ext cx="8064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139716</xdr:rowOff>
    </xdr:from>
    <xdr:ext cx="405111" cy="259045"/>
    <xdr:sp macro="" textlink="">
      <xdr:nvSpPr>
        <xdr:cNvPr id="762" name="n_1aveValue【児童館】&#10;有形固定資産減価償却率">
          <a:extLst>
            <a:ext uri="{FF2B5EF4-FFF2-40B4-BE49-F238E27FC236}">
              <a16:creationId xmlns:a16="http://schemas.microsoft.com/office/drawing/2014/main" id="{00000000-0008-0000-0E00-0000FA020000}"/>
            </a:ext>
          </a:extLst>
        </xdr:cNvPr>
        <xdr:cNvSpPr txBox="1"/>
      </xdr:nvSpPr>
      <xdr:spPr>
        <a:xfrm>
          <a:off x="13742044" y="1334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98569</xdr:rowOff>
    </xdr:from>
    <xdr:ext cx="405111" cy="259045"/>
    <xdr:sp macro="" textlink="">
      <xdr:nvSpPr>
        <xdr:cNvPr id="763" name="n_2aveValue【児童館】&#10;有形固定資産減価償却率">
          <a:extLst>
            <a:ext uri="{FF2B5EF4-FFF2-40B4-BE49-F238E27FC236}">
              <a16:creationId xmlns:a16="http://schemas.microsoft.com/office/drawing/2014/main" id="{00000000-0008-0000-0E00-0000FB020000}"/>
            </a:ext>
          </a:extLst>
        </xdr:cNvPr>
        <xdr:cNvSpPr txBox="1"/>
      </xdr:nvSpPr>
      <xdr:spPr>
        <a:xfrm>
          <a:off x="12960994" y="13306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93997</xdr:rowOff>
    </xdr:from>
    <xdr:ext cx="405111" cy="259045"/>
    <xdr:sp macro="" textlink="">
      <xdr:nvSpPr>
        <xdr:cNvPr id="764" name="n_3aveValue【児童館】&#10;有形固定資産減価償却率">
          <a:extLst>
            <a:ext uri="{FF2B5EF4-FFF2-40B4-BE49-F238E27FC236}">
              <a16:creationId xmlns:a16="http://schemas.microsoft.com/office/drawing/2014/main" id="{00000000-0008-0000-0E00-0000FC020000}"/>
            </a:ext>
          </a:extLst>
        </xdr:cNvPr>
        <xdr:cNvSpPr txBox="1"/>
      </xdr:nvSpPr>
      <xdr:spPr>
        <a:xfrm>
          <a:off x="12167244" y="1330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52849</xdr:rowOff>
    </xdr:from>
    <xdr:ext cx="405111" cy="259045"/>
    <xdr:sp macro="" textlink="">
      <xdr:nvSpPr>
        <xdr:cNvPr id="765" name="n_4aveValue【児童館】&#10;有形固定資産減価償却率">
          <a:extLst>
            <a:ext uri="{FF2B5EF4-FFF2-40B4-BE49-F238E27FC236}">
              <a16:creationId xmlns:a16="http://schemas.microsoft.com/office/drawing/2014/main" id="{00000000-0008-0000-0E00-0000FD020000}"/>
            </a:ext>
          </a:extLst>
        </xdr:cNvPr>
        <xdr:cNvSpPr txBox="1"/>
      </xdr:nvSpPr>
      <xdr:spPr>
        <a:xfrm>
          <a:off x="11354444" y="12765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160038</xdr:rowOff>
    </xdr:from>
    <xdr:ext cx="405111" cy="259045"/>
    <xdr:sp macro="" textlink="">
      <xdr:nvSpPr>
        <xdr:cNvPr id="766" name="n_1mainValue【児童館】&#10;有形固定資産減価償却率">
          <a:extLst>
            <a:ext uri="{FF2B5EF4-FFF2-40B4-BE49-F238E27FC236}">
              <a16:creationId xmlns:a16="http://schemas.microsoft.com/office/drawing/2014/main" id="{00000000-0008-0000-0E00-0000FE020000}"/>
            </a:ext>
          </a:extLst>
        </xdr:cNvPr>
        <xdr:cNvSpPr txBox="1"/>
      </xdr:nvSpPr>
      <xdr:spPr>
        <a:xfrm>
          <a:off x="13742044" y="1419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141749</xdr:rowOff>
    </xdr:from>
    <xdr:ext cx="405111" cy="259045"/>
    <xdr:sp macro="" textlink="">
      <xdr:nvSpPr>
        <xdr:cNvPr id="767" name="n_2mainValue【児童館】&#10;有形固定資産減価償却率">
          <a:extLst>
            <a:ext uri="{FF2B5EF4-FFF2-40B4-BE49-F238E27FC236}">
              <a16:creationId xmlns:a16="http://schemas.microsoft.com/office/drawing/2014/main" id="{00000000-0008-0000-0E00-0000FF020000}"/>
            </a:ext>
          </a:extLst>
        </xdr:cNvPr>
        <xdr:cNvSpPr txBox="1"/>
      </xdr:nvSpPr>
      <xdr:spPr>
        <a:xfrm>
          <a:off x="12960994" y="1417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123462</xdr:rowOff>
    </xdr:from>
    <xdr:ext cx="405111" cy="259045"/>
    <xdr:sp macro="" textlink="">
      <xdr:nvSpPr>
        <xdr:cNvPr id="768" name="n_3mainValue【児童館】&#10;有形固定資産減価償却率">
          <a:extLst>
            <a:ext uri="{FF2B5EF4-FFF2-40B4-BE49-F238E27FC236}">
              <a16:creationId xmlns:a16="http://schemas.microsoft.com/office/drawing/2014/main" id="{00000000-0008-0000-0E00-000000030000}"/>
            </a:ext>
          </a:extLst>
        </xdr:cNvPr>
        <xdr:cNvSpPr txBox="1"/>
      </xdr:nvSpPr>
      <xdr:spPr>
        <a:xfrm>
          <a:off x="12167244" y="1415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105173</xdr:rowOff>
    </xdr:from>
    <xdr:ext cx="405111" cy="259045"/>
    <xdr:sp macro="" textlink="">
      <xdr:nvSpPr>
        <xdr:cNvPr id="769" name="n_4mainValue【児童館】&#10;有形固定資産減価償却率">
          <a:extLst>
            <a:ext uri="{FF2B5EF4-FFF2-40B4-BE49-F238E27FC236}">
              <a16:creationId xmlns:a16="http://schemas.microsoft.com/office/drawing/2014/main" id="{00000000-0008-0000-0E00-000001030000}"/>
            </a:ext>
          </a:extLst>
        </xdr:cNvPr>
        <xdr:cNvSpPr txBox="1"/>
      </xdr:nvSpPr>
      <xdr:spPr>
        <a:xfrm>
          <a:off x="11354444" y="14138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a:extLst>
            <a:ext uri="{FF2B5EF4-FFF2-40B4-BE49-F238E27FC236}">
              <a16:creationId xmlns:a16="http://schemas.microsoft.com/office/drawing/2014/main" id="{00000000-0008-0000-0E00-000002030000}"/>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a:extLst>
            <a:ext uri="{FF2B5EF4-FFF2-40B4-BE49-F238E27FC236}">
              <a16:creationId xmlns:a16="http://schemas.microsoft.com/office/drawing/2014/main" id="{00000000-0008-0000-0E00-00000303000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a:extLst>
            <a:ext uri="{FF2B5EF4-FFF2-40B4-BE49-F238E27FC236}">
              <a16:creationId xmlns:a16="http://schemas.microsoft.com/office/drawing/2014/main" id="{00000000-0008-0000-0E00-00000403000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a:extLst>
            <a:ext uri="{FF2B5EF4-FFF2-40B4-BE49-F238E27FC236}">
              <a16:creationId xmlns:a16="http://schemas.microsoft.com/office/drawing/2014/main" id="{00000000-0008-0000-0E00-00000503000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a:extLst>
            <a:ext uri="{FF2B5EF4-FFF2-40B4-BE49-F238E27FC236}">
              <a16:creationId xmlns:a16="http://schemas.microsoft.com/office/drawing/2014/main" id="{00000000-0008-0000-0E00-000006030000}"/>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E00-000007030000}"/>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E00-00000803000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a:extLst>
            <a:ext uri="{FF2B5EF4-FFF2-40B4-BE49-F238E27FC236}">
              <a16:creationId xmlns:a16="http://schemas.microsoft.com/office/drawing/2014/main" id="{00000000-0008-0000-0E00-00000903000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a:extLst>
            <a:ext uri="{FF2B5EF4-FFF2-40B4-BE49-F238E27FC236}">
              <a16:creationId xmlns:a16="http://schemas.microsoft.com/office/drawing/2014/main" id="{00000000-0008-0000-0E00-00000B030000}"/>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00000000-0008-0000-0E00-00001603000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3811</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flipV="1">
          <a:off x="19951064" y="12853670"/>
          <a:ext cx="0" cy="1183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7638</xdr:rowOff>
    </xdr:from>
    <xdr:ext cx="469744" cy="259045"/>
    <xdr:sp macro="" textlink="">
      <xdr:nvSpPr>
        <xdr:cNvPr id="792" name="【児童館】&#10;一人当たり面積最小値テキスト">
          <a:extLst>
            <a:ext uri="{FF2B5EF4-FFF2-40B4-BE49-F238E27FC236}">
              <a16:creationId xmlns:a16="http://schemas.microsoft.com/office/drawing/2014/main" id="{00000000-0008-0000-0E00-000018030000}"/>
            </a:ext>
          </a:extLst>
        </xdr:cNvPr>
        <xdr:cNvSpPr txBox="1"/>
      </xdr:nvSpPr>
      <xdr:spPr>
        <a:xfrm>
          <a:off x="19989800" y="1404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3811</xdr:rowOff>
    </xdr:from>
    <xdr:to>
      <xdr:col>116</xdr:col>
      <xdr:colOff>152400</xdr:colOff>
      <xdr:row>85</xdr:row>
      <xdr:rowOff>3811</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9881850" y="1403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94" name="【児童館】&#10;一人当たり面積最大値テキスト">
          <a:extLst>
            <a:ext uri="{FF2B5EF4-FFF2-40B4-BE49-F238E27FC236}">
              <a16:creationId xmlns:a16="http://schemas.microsoft.com/office/drawing/2014/main" id="{00000000-0008-0000-0E00-00001A030000}"/>
            </a:ext>
          </a:extLst>
        </xdr:cNvPr>
        <xdr:cNvSpPr txBox="1"/>
      </xdr:nvSpPr>
      <xdr:spPr>
        <a:xfrm>
          <a:off x="19989800" y="1263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9881850" y="1285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21607</xdr:rowOff>
    </xdr:from>
    <xdr:ext cx="469744" cy="259045"/>
    <xdr:sp macro="" textlink="">
      <xdr:nvSpPr>
        <xdr:cNvPr id="796" name="【児童館】&#10;一人当たり面積平均値テキスト">
          <a:extLst>
            <a:ext uri="{FF2B5EF4-FFF2-40B4-BE49-F238E27FC236}">
              <a16:creationId xmlns:a16="http://schemas.microsoft.com/office/drawing/2014/main" id="{00000000-0008-0000-0E00-00001C030000}"/>
            </a:ext>
          </a:extLst>
        </xdr:cNvPr>
        <xdr:cNvSpPr txBox="1"/>
      </xdr:nvSpPr>
      <xdr:spPr>
        <a:xfrm>
          <a:off x="19989800" y="13229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797" name="フローチャート: 判断 796">
          <a:extLst>
            <a:ext uri="{FF2B5EF4-FFF2-40B4-BE49-F238E27FC236}">
              <a16:creationId xmlns:a16="http://schemas.microsoft.com/office/drawing/2014/main" id="{00000000-0008-0000-0E00-00001D030000}"/>
            </a:ext>
          </a:extLst>
        </xdr:cNvPr>
        <xdr:cNvSpPr/>
      </xdr:nvSpPr>
      <xdr:spPr>
        <a:xfrm>
          <a:off x="199009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170180</xdr:rowOff>
    </xdr:from>
    <xdr:to>
      <xdr:col>112</xdr:col>
      <xdr:colOff>38100</xdr:colOff>
      <xdr:row>81</xdr:row>
      <xdr:rowOff>100330</xdr:rowOff>
    </xdr:to>
    <xdr:sp macro="" textlink="">
      <xdr:nvSpPr>
        <xdr:cNvPr id="798" name="フローチャート: 判断 797">
          <a:extLst>
            <a:ext uri="{FF2B5EF4-FFF2-40B4-BE49-F238E27FC236}">
              <a16:creationId xmlns:a16="http://schemas.microsoft.com/office/drawing/2014/main" id="{00000000-0008-0000-0E00-00001E030000}"/>
            </a:ext>
          </a:extLst>
        </xdr:cNvPr>
        <xdr:cNvSpPr/>
      </xdr:nvSpPr>
      <xdr:spPr>
        <a:xfrm>
          <a:off x="19157950" y="13371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10161</xdr:rowOff>
    </xdr:from>
    <xdr:to>
      <xdr:col>107</xdr:col>
      <xdr:colOff>101600</xdr:colOff>
      <xdr:row>82</xdr:row>
      <xdr:rowOff>111761</xdr:rowOff>
    </xdr:to>
    <xdr:sp macro="" textlink="">
      <xdr:nvSpPr>
        <xdr:cNvPr id="799" name="フローチャート: 判断 798">
          <a:extLst>
            <a:ext uri="{FF2B5EF4-FFF2-40B4-BE49-F238E27FC236}">
              <a16:creationId xmlns:a16="http://schemas.microsoft.com/office/drawing/2014/main" id="{00000000-0008-0000-0E00-00001F030000}"/>
            </a:ext>
          </a:extLst>
        </xdr:cNvPr>
        <xdr:cNvSpPr/>
      </xdr:nvSpPr>
      <xdr:spPr>
        <a:xfrm>
          <a:off x="1834515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800" name="フローチャート: 判断 799">
          <a:extLst>
            <a:ext uri="{FF2B5EF4-FFF2-40B4-BE49-F238E27FC236}">
              <a16:creationId xmlns:a16="http://schemas.microsoft.com/office/drawing/2014/main" id="{00000000-0008-0000-0E00-000020030000}"/>
            </a:ext>
          </a:extLst>
        </xdr:cNvPr>
        <xdr:cNvSpPr/>
      </xdr:nvSpPr>
      <xdr:spPr>
        <a:xfrm>
          <a:off x="17551400" y="13685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801" name="フローチャート: 判断 800">
          <a:extLst>
            <a:ext uri="{FF2B5EF4-FFF2-40B4-BE49-F238E27FC236}">
              <a16:creationId xmlns:a16="http://schemas.microsoft.com/office/drawing/2014/main" id="{00000000-0008-0000-0E00-000021030000}"/>
            </a:ext>
          </a:extLst>
        </xdr:cNvPr>
        <xdr:cNvSpPr/>
      </xdr:nvSpPr>
      <xdr:spPr>
        <a:xfrm>
          <a:off x="167576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807" name="楕円 806">
          <a:extLst>
            <a:ext uri="{FF2B5EF4-FFF2-40B4-BE49-F238E27FC236}">
              <a16:creationId xmlns:a16="http://schemas.microsoft.com/office/drawing/2014/main" id="{00000000-0008-0000-0E00-000027030000}"/>
            </a:ext>
          </a:extLst>
        </xdr:cNvPr>
        <xdr:cNvSpPr/>
      </xdr:nvSpPr>
      <xdr:spPr>
        <a:xfrm>
          <a:off x="1990090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39388</xdr:rowOff>
    </xdr:from>
    <xdr:ext cx="469744" cy="259045"/>
    <xdr:sp macro="" textlink="">
      <xdr:nvSpPr>
        <xdr:cNvPr id="808" name="【児童館】&#10;一人当たり面積該当値テキスト">
          <a:extLst>
            <a:ext uri="{FF2B5EF4-FFF2-40B4-BE49-F238E27FC236}">
              <a16:creationId xmlns:a16="http://schemas.microsoft.com/office/drawing/2014/main" id="{00000000-0008-0000-0E00-000028030000}"/>
            </a:ext>
          </a:extLst>
        </xdr:cNvPr>
        <xdr:cNvSpPr txBox="1"/>
      </xdr:nvSpPr>
      <xdr:spPr>
        <a:xfrm>
          <a:off x="19989800" y="1390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09" name="楕円 808">
          <a:extLst>
            <a:ext uri="{FF2B5EF4-FFF2-40B4-BE49-F238E27FC236}">
              <a16:creationId xmlns:a16="http://schemas.microsoft.com/office/drawing/2014/main" id="{00000000-0008-0000-0E00-000029030000}"/>
            </a:ext>
          </a:extLst>
        </xdr:cNvPr>
        <xdr:cNvSpPr/>
      </xdr:nvSpPr>
      <xdr:spPr>
        <a:xfrm>
          <a:off x="19157950" y="139928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9202400" y="140373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811" name="楕円 810">
          <a:extLst>
            <a:ext uri="{FF2B5EF4-FFF2-40B4-BE49-F238E27FC236}">
              <a16:creationId xmlns:a16="http://schemas.microsoft.com/office/drawing/2014/main" id="{00000000-0008-0000-0E00-00002B030000}"/>
            </a:ext>
          </a:extLst>
        </xdr:cNvPr>
        <xdr:cNvSpPr/>
      </xdr:nvSpPr>
      <xdr:spPr>
        <a:xfrm>
          <a:off x="1834515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395950" y="140373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124461</xdr:rowOff>
    </xdr:from>
    <xdr:to>
      <xdr:col>102</xdr:col>
      <xdr:colOff>165100</xdr:colOff>
      <xdr:row>85</xdr:row>
      <xdr:rowOff>54611</xdr:rowOff>
    </xdr:to>
    <xdr:sp macro="" textlink="">
      <xdr:nvSpPr>
        <xdr:cNvPr id="813" name="楕円 812">
          <a:extLst>
            <a:ext uri="{FF2B5EF4-FFF2-40B4-BE49-F238E27FC236}">
              <a16:creationId xmlns:a16="http://schemas.microsoft.com/office/drawing/2014/main" id="{00000000-0008-0000-0E00-00002D030000}"/>
            </a:ext>
          </a:extLst>
        </xdr:cNvPr>
        <xdr:cNvSpPr/>
      </xdr:nvSpPr>
      <xdr:spPr>
        <a:xfrm>
          <a:off x="1755140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3811</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7602200" y="140373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15" name="楕円 814">
          <a:extLst>
            <a:ext uri="{FF2B5EF4-FFF2-40B4-BE49-F238E27FC236}">
              <a16:creationId xmlns:a16="http://schemas.microsoft.com/office/drawing/2014/main" id="{00000000-0008-0000-0E00-00002F030000}"/>
            </a:ext>
          </a:extLst>
        </xdr:cNvPr>
        <xdr:cNvSpPr/>
      </xdr:nvSpPr>
      <xdr:spPr>
        <a:xfrm>
          <a:off x="16757650" y="14015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26670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flipV="1">
          <a:off x="16802100" y="14037311"/>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116857</xdr:rowOff>
    </xdr:from>
    <xdr:ext cx="469744" cy="259045"/>
    <xdr:sp macro="" textlink="">
      <xdr:nvSpPr>
        <xdr:cNvPr id="817" name="n_1aveValue【児童館】&#10;一人当たり面積">
          <a:extLst>
            <a:ext uri="{FF2B5EF4-FFF2-40B4-BE49-F238E27FC236}">
              <a16:creationId xmlns:a16="http://schemas.microsoft.com/office/drawing/2014/main" id="{00000000-0008-0000-0E00-000031030000}"/>
            </a:ext>
          </a:extLst>
        </xdr:cNvPr>
        <xdr:cNvSpPr txBox="1"/>
      </xdr:nvSpPr>
      <xdr:spPr>
        <a:xfrm>
          <a:off x="18980227"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818" name="n_2aveValue【児童館】&#10;一人当たり面積">
          <a:extLst>
            <a:ext uri="{FF2B5EF4-FFF2-40B4-BE49-F238E27FC236}">
              <a16:creationId xmlns:a16="http://schemas.microsoft.com/office/drawing/2014/main" id="{00000000-0008-0000-0E00-000032030000}"/>
            </a:ext>
          </a:extLst>
        </xdr:cNvPr>
        <xdr:cNvSpPr txBox="1"/>
      </xdr:nvSpPr>
      <xdr:spPr>
        <a:xfrm>
          <a:off x="18180127" y="1333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819" name="n_3aveValue【児童館】&#10;一人当たり面積">
          <a:extLst>
            <a:ext uri="{FF2B5EF4-FFF2-40B4-BE49-F238E27FC236}">
              <a16:creationId xmlns:a16="http://schemas.microsoft.com/office/drawing/2014/main" id="{00000000-0008-0000-0E00-000033030000}"/>
            </a:ext>
          </a:extLst>
        </xdr:cNvPr>
        <xdr:cNvSpPr txBox="1"/>
      </xdr:nvSpPr>
      <xdr:spPr>
        <a:xfrm>
          <a:off x="17386377"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820" name="n_4aveValue【児童館】&#10;一人当たり面積">
          <a:extLst>
            <a:ext uri="{FF2B5EF4-FFF2-40B4-BE49-F238E27FC236}">
              <a16:creationId xmlns:a16="http://schemas.microsoft.com/office/drawing/2014/main" id="{00000000-0008-0000-0E00-000034030000}"/>
            </a:ext>
          </a:extLst>
        </xdr:cNvPr>
        <xdr:cNvSpPr txBox="1"/>
      </xdr:nvSpPr>
      <xdr:spPr>
        <a:xfrm>
          <a:off x="16592627"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821" name="n_1mainValue【児童館】&#10;一人当たり面積">
          <a:extLst>
            <a:ext uri="{FF2B5EF4-FFF2-40B4-BE49-F238E27FC236}">
              <a16:creationId xmlns:a16="http://schemas.microsoft.com/office/drawing/2014/main" id="{00000000-0008-0000-0E00-000035030000}"/>
            </a:ext>
          </a:extLst>
        </xdr:cNvPr>
        <xdr:cNvSpPr txBox="1"/>
      </xdr:nvSpPr>
      <xdr:spPr>
        <a:xfrm>
          <a:off x="18980227" y="140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822" name="n_2mainValue【児童館】&#10;一人当たり面積">
          <a:extLst>
            <a:ext uri="{FF2B5EF4-FFF2-40B4-BE49-F238E27FC236}">
              <a16:creationId xmlns:a16="http://schemas.microsoft.com/office/drawing/2014/main" id="{00000000-0008-0000-0E00-000036030000}"/>
            </a:ext>
          </a:extLst>
        </xdr:cNvPr>
        <xdr:cNvSpPr txBox="1"/>
      </xdr:nvSpPr>
      <xdr:spPr>
        <a:xfrm>
          <a:off x="18180127" y="140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45738</xdr:rowOff>
    </xdr:from>
    <xdr:ext cx="469744" cy="259045"/>
    <xdr:sp macro="" textlink="">
      <xdr:nvSpPr>
        <xdr:cNvPr id="823" name="n_3mainValue【児童館】&#10;一人当たり面積">
          <a:extLst>
            <a:ext uri="{FF2B5EF4-FFF2-40B4-BE49-F238E27FC236}">
              <a16:creationId xmlns:a16="http://schemas.microsoft.com/office/drawing/2014/main" id="{00000000-0008-0000-0E00-000037030000}"/>
            </a:ext>
          </a:extLst>
        </xdr:cNvPr>
        <xdr:cNvSpPr txBox="1"/>
      </xdr:nvSpPr>
      <xdr:spPr>
        <a:xfrm>
          <a:off x="17386377" y="140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824" name="n_4mainValue【児童館】&#10;一人当たり面積">
          <a:extLst>
            <a:ext uri="{FF2B5EF4-FFF2-40B4-BE49-F238E27FC236}">
              <a16:creationId xmlns:a16="http://schemas.microsoft.com/office/drawing/2014/main" id="{00000000-0008-0000-0E00-000038030000}"/>
            </a:ext>
          </a:extLst>
        </xdr:cNvPr>
        <xdr:cNvSpPr txBox="1"/>
      </xdr:nvSpPr>
      <xdr:spPr>
        <a:xfrm>
          <a:off x="16592627" y="1410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00000000-0008-0000-0E00-000039030000}"/>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0000000-0008-0000-0E00-00003A030000}"/>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00000000-0008-0000-0E00-00003B030000}"/>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E00-00003C03000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E00-00003D030000}"/>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E00-00003E030000}"/>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E00-00003F030000}"/>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0000000-0008-0000-0E00-000040030000}"/>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0000000-0008-0000-0E00-000042030000}"/>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6" name="直線コネクタ 835">
          <a:extLst>
            <a:ext uri="{FF2B5EF4-FFF2-40B4-BE49-F238E27FC236}">
              <a16:creationId xmlns:a16="http://schemas.microsoft.com/office/drawing/2014/main" id="{00000000-0008-0000-0E00-000044030000}"/>
            </a:ext>
          </a:extLst>
        </xdr:cNvPr>
        <xdr:cNvCxnSpPr/>
      </xdr:nvCxnSpPr>
      <xdr:spPr>
        <a:xfrm>
          <a:off x="11207750" y="179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079772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11207750" y="1746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08427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11207750" y="1702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08427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1207750" y="16586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08427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0842791" y="16012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公民館】&#10;有形固定資産減価償却率グラフ枠">
          <a:extLst>
            <a:ext uri="{FF2B5EF4-FFF2-40B4-BE49-F238E27FC236}">
              <a16:creationId xmlns:a16="http://schemas.microsoft.com/office/drawing/2014/main" id="{00000000-0008-0000-0E00-00004E03000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14699614" y="16542765"/>
          <a:ext cx="0" cy="1352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848" name="【公民館】&#10;有形固定資産減価償却率最小値テキスト">
          <a:extLst>
            <a:ext uri="{FF2B5EF4-FFF2-40B4-BE49-F238E27FC236}">
              <a16:creationId xmlns:a16="http://schemas.microsoft.com/office/drawing/2014/main" id="{00000000-0008-0000-0E00-000050030000}"/>
            </a:ext>
          </a:extLst>
        </xdr:cNvPr>
        <xdr:cNvSpPr txBox="1"/>
      </xdr:nvSpPr>
      <xdr:spPr>
        <a:xfrm>
          <a:off x="14738350"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a:off x="14611350" y="17895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850" name="【公民館】&#10;有形固定資産減価償却率最大値テキスト">
          <a:extLst>
            <a:ext uri="{FF2B5EF4-FFF2-40B4-BE49-F238E27FC236}">
              <a16:creationId xmlns:a16="http://schemas.microsoft.com/office/drawing/2014/main" id="{00000000-0008-0000-0E00-000052030000}"/>
            </a:ext>
          </a:extLst>
        </xdr:cNvPr>
        <xdr:cNvSpPr txBox="1"/>
      </xdr:nvSpPr>
      <xdr:spPr>
        <a:xfrm>
          <a:off x="14738350" y="1633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a:off x="14611350" y="1654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852" name="【公民館】&#10;有形固定資産減価償却率平均値テキスト">
          <a:extLst>
            <a:ext uri="{FF2B5EF4-FFF2-40B4-BE49-F238E27FC236}">
              <a16:creationId xmlns:a16="http://schemas.microsoft.com/office/drawing/2014/main" id="{00000000-0008-0000-0E00-000054030000}"/>
            </a:ext>
          </a:extLst>
        </xdr:cNvPr>
        <xdr:cNvSpPr txBox="1"/>
      </xdr:nvSpPr>
      <xdr:spPr>
        <a:xfrm>
          <a:off x="14738350" y="16658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853" name="フローチャート: 判断 852">
          <a:extLst>
            <a:ext uri="{FF2B5EF4-FFF2-40B4-BE49-F238E27FC236}">
              <a16:creationId xmlns:a16="http://schemas.microsoft.com/office/drawing/2014/main" id="{00000000-0008-0000-0E00-000055030000}"/>
            </a:ext>
          </a:extLst>
        </xdr:cNvPr>
        <xdr:cNvSpPr/>
      </xdr:nvSpPr>
      <xdr:spPr>
        <a:xfrm>
          <a:off x="14649450" y="16801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854" name="フローチャート: 判断 853">
          <a:extLst>
            <a:ext uri="{FF2B5EF4-FFF2-40B4-BE49-F238E27FC236}">
              <a16:creationId xmlns:a16="http://schemas.microsoft.com/office/drawing/2014/main" id="{00000000-0008-0000-0E00-000056030000}"/>
            </a:ext>
          </a:extLst>
        </xdr:cNvPr>
        <xdr:cNvSpPr/>
      </xdr:nvSpPr>
      <xdr:spPr>
        <a:xfrm>
          <a:off x="13887450" y="16769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855" name="フローチャート: 判断 854">
          <a:extLst>
            <a:ext uri="{FF2B5EF4-FFF2-40B4-BE49-F238E27FC236}">
              <a16:creationId xmlns:a16="http://schemas.microsoft.com/office/drawing/2014/main" id="{00000000-0008-0000-0E00-000057030000}"/>
            </a:ext>
          </a:extLst>
        </xdr:cNvPr>
        <xdr:cNvSpPr/>
      </xdr:nvSpPr>
      <xdr:spPr>
        <a:xfrm>
          <a:off x="13093700" y="168056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856" name="フローチャート: 判断 855">
          <a:extLst>
            <a:ext uri="{FF2B5EF4-FFF2-40B4-BE49-F238E27FC236}">
              <a16:creationId xmlns:a16="http://schemas.microsoft.com/office/drawing/2014/main" id="{00000000-0008-0000-0E00-000058030000}"/>
            </a:ext>
          </a:extLst>
        </xdr:cNvPr>
        <xdr:cNvSpPr/>
      </xdr:nvSpPr>
      <xdr:spPr>
        <a:xfrm>
          <a:off x="12299950" y="16803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857" name="フローチャート: 判断 856">
          <a:extLst>
            <a:ext uri="{FF2B5EF4-FFF2-40B4-BE49-F238E27FC236}">
              <a16:creationId xmlns:a16="http://schemas.microsoft.com/office/drawing/2014/main" id="{00000000-0008-0000-0E00-000059030000}"/>
            </a:ext>
          </a:extLst>
        </xdr:cNvPr>
        <xdr:cNvSpPr/>
      </xdr:nvSpPr>
      <xdr:spPr>
        <a:xfrm>
          <a:off x="11487150" y="169570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E00-00005D030000}"/>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E00-00005E030000}"/>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71120</xdr:rowOff>
    </xdr:from>
    <xdr:to>
      <xdr:col>85</xdr:col>
      <xdr:colOff>177800</xdr:colOff>
      <xdr:row>103</xdr:row>
      <xdr:rowOff>1270</xdr:rowOff>
    </xdr:to>
    <xdr:sp macro="" textlink="">
      <xdr:nvSpPr>
        <xdr:cNvPr id="863" name="楕円 862">
          <a:extLst>
            <a:ext uri="{FF2B5EF4-FFF2-40B4-BE49-F238E27FC236}">
              <a16:creationId xmlns:a16="http://schemas.microsoft.com/office/drawing/2014/main" id="{00000000-0008-0000-0E00-00005F030000}"/>
            </a:ext>
          </a:extLst>
        </xdr:cNvPr>
        <xdr:cNvSpPr/>
      </xdr:nvSpPr>
      <xdr:spPr>
        <a:xfrm>
          <a:off x="14649450" y="16911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49547</xdr:rowOff>
    </xdr:from>
    <xdr:ext cx="405111" cy="259045"/>
    <xdr:sp macro="" textlink="">
      <xdr:nvSpPr>
        <xdr:cNvPr id="864" name="【公民館】&#10;有形固定資産減価償却率該当値テキスト">
          <a:extLst>
            <a:ext uri="{FF2B5EF4-FFF2-40B4-BE49-F238E27FC236}">
              <a16:creationId xmlns:a16="http://schemas.microsoft.com/office/drawing/2014/main" id="{00000000-0008-0000-0E00-000060030000}"/>
            </a:ext>
          </a:extLst>
        </xdr:cNvPr>
        <xdr:cNvSpPr txBox="1"/>
      </xdr:nvSpPr>
      <xdr:spPr>
        <a:xfrm>
          <a:off x="14738350" y="1688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865" name="楕円 864">
          <a:extLst>
            <a:ext uri="{FF2B5EF4-FFF2-40B4-BE49-F238E27FC236}">
              <a16:creationId xmlns:a16="http://schemas.microsoft.com/office/drawing/2014/main" id="{00000000-0008-0000-0E00-000061030000}"/>
            </a:ext>
          </a:extLst>
        </xdr:cNvPr>
        <xdr:cNvSpPr/>
      </xdr:nvSpPr>
      <xdr:spPr>
        <a:xfrm>
          <a:off x="13887450" y="168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121920</xdr:rowOff>
    </xdr:to>
    <xdr:cxnSp macro="">
      <xdr:nvCxnSpPr>
        <xdr:cNvPr id="866" name="直線コネクタ 865">
          <a:extLst>
            <a:ext uri="{FF2B5EF4-FFF2-40B4-BE49-F238E27FC236}">
              <a16:creationId xmlns:a16="http://schemas.microsoft.com/office/drawing/2014/main" id="{00000000-0008-0000-0E00-000062030000}"/>
            </a:ext>
          </a:extLst>
        </xdr:cNvPr>
        <xdr:cNvCxnSpPr/>
      </xdr:nvCxnSpPr>
      <xdr:spPr>
        <a:xfrm>
          <a:off x="13938250" y="1691640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9398</xdr:rowOff>
    </xdr:from>
    <xdr:to>
      <xdr:col>76</xdr:col>
      <xdr:colOff>165100</xdr:colOff>
      <xdr:row>102</xdr:row>
      <xdr:rowOff>110998</xdr:rowOff>
    </xdr:to>
    <xdr:sp macro="" textlink="">
      <xdr:nvSpPr>
        <xdr:cNvPr id="867" name="楕円 866">
          <a:extLst>
            <a:ext uri="{FF2B5EF4-FFF2-40B4-BE49-F238E27FC236}">
              <a16:creationId xmlns:a16="http://schemas.microsoft.com/office/drawing/2014/main" id="{00000000-0008-0000-0E00-000063030000}"/>
            </a:ext>
          </a:extLst>
        </xdr:cNvPr>
        <xdr:cNvSpPr/>
      </xdr:nvSpPr>
      <xdr:spPr>
        <a:xfrm>
          <a:off x="13093700" y="1684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60198</xdr:rowOff>
    </xdr:from>
    <xdr:to>
      <xdr:col>81</xdr:col>
      <xdr:colOff>50800</xdr:colOff>
      <xdr:row>102</xdr:row>
      <xdr:rowOff>76200</xdr:rowOff>
    </xdr:to>
    <xdr:cxnSp macro="">
      <xdr:nvCxnSpPr>
        <xdr:cNvPr id="868" name="直線コネクタ 867">
          <a:extLst>
            <a:ext uri="{FF2B5EF4-FFF2-40B4-BE49-F238E27FC236}">
              <a16:creationId xmlns:a16="http://schemas.microsoft.com/office/drawing/2014/main" id="{00000000-0008-0000-0E00-000064030000}"/>
            </a:ext>
          </a:extLst>
        </xdr:cNvPr>
        <xdr:cNvCxnSpPr/>
      </xdr:nvCxnSpPr>
      <xdr:spPr>
        <a:xfrm>
          <a:off x="13144500" y="16900398"/>
          <a:ext cx="7937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68835</xdr:rowOff>
    </xdr:from>
    <xdr:to>
      <xdr:col>72</xdr:col>
      <xdr:colOff>38100</xdr:colOff>
      <xdr:row>102</xdr:row>
      <xdr:rowOff>170435</xdr:rowOff>
    </xdr:to>
    <xdr:sp macro="" textlink="">
      <xdr:nvSpPr>
        <xdr:cNvPr id="869" name="楕円 868">
          <a:extLst>
            <a:ext uri="{FF2B5EF4-FFF2-40B4-BE49-F238E27FC236}">
              <a16:creationId xmlns:a16="http://schemas.microsoft.com/office/drawing/2014/main" id="{00000000-0008-0000-0E00-000065030000}"/>
            </a:ext>
          </a:extLst>
        </xdr:cNvPr>
        <xdr:cNvSpPr/>
      </xdr:nvSpPr>
      <xdr:spPr>
        <a:xfrm>
          <a:off x="12299950" y="169090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60198</xdr:rowOff>
    </xdr:from>
    <xdr:to>
      <xdr:col>76</xdr:col>
      <xdr:colOff>114300</xdr:colOff>
      <xdr:row>102</xdr:row>
      <xdr:rowOff>119635</xdr:rowOff>
    </xdr:to>
    <xdr:cxnSp macro="">
      <xdr:nvCxnSpPr>
        <xdr:cNvPr id="870" name="直線コネクタ 869">
          <a:extLst>
            <a:ext uri="{FF2B5EF4-FFF2-40B4-BE49-F238E27FC236}">
              <a16:creationId xmlns:a16="http://schemas.microsoft.com/office/drawing/2014/main" id="{00000000-0008-0000-0E00-000066030000}"/>
            </a:ext>
          </a:extLst>
        </xdr:cNvPr>
        <xdr:cNvCxnSpPr/>
      </xdr:nvCxnSpPr>
      <xdr:spPr>
        <a:xfrm flipV="1">
          <a:off x="12344400" y="16900398"/>
          <a:ext cx="8001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84837</xdr:rowOff>
    </xdr:from>
    <xdr:to>
      <xdr:col>67</xdr:col>
      <xdr:colOff>101600</xdr:colOff>
      <xdr:row>103</xdr:row>
      <xdr:rowOff>14987</xdr:rowOff>
    </xdr:to>
    <xdr:sp macro="" textlink="">
      <xdr:nvSpPr>
        <xdr:cNvPr id="871" name="楕円 870">
          <a:extLst>
            <a:ext uri="{FF2B5EF4-FFF2-40B4-BE49-F238E27FC236}">
              <a16:creationId xmlns:a16="http://schemas.microsoft.com/office/drawing/2014/main" id="{00000000-0008-0000-0E00-000067030000}"/>
            </a:ext>
          </a:extLst>
        </xdr:cNvPr>
        <xdr:cNvSpPr/>
      </xdr:nvSpPr>
      <xdr:spPr>
        <a:xfrm>
          <a:off x="11487150" y="169250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119635</xdr:rowOff>
    </xdr:from>
    <xdr:to>
      <xdr:col>71</xdr:col>
      <xdr:colOff>177800</xdr:colOff>
      <xdr:row>102</xdr:row>
      <xdr:rowOff>135637</xdr:rowOff>
    </xdr:to>
    <xdr:cxnSp macro="">
      <xdr:nvCxnSpPr>
        <xdr:cNvPr id="872" name="直線コネクタ 871">
          <a:extLst>
            <a:ext uri="{FF2B5EF4-FFF2-40B4-BE49-F238E27FC236}">
              <a16:creationId xmlns:a16="http://schemas.microsoft.com/office/drawing/2014/main" id="{00000000-0008-0000-0E00-000068030000}"/>
            </a:ext>
          </a:extLst>
        </xdr:cNvPr>
        <xdr:cNvCxnSpPr/>
      </xdr:nvCxnSpPr>
      <xdr:spPr>
        <a:xfrm flipV="1">
          <a:off x="11537950" y="16959835"/>
          <a:ext cx="8064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873" name="n_1aveValue【公民館】&#10;有形固定資産減価償却率">
          <a:extLst>
            <a:ext uri="{FF2B5EF4-FFF2-40B4-BE49-F238E27FC236}">
              <a16:creationId xmlns:a16="http://schemas.microsoft.com/office/drawing/2014/main" id="{00000000-0008-0000-0E00-000069030000}"/>
            </a:ext>
          </a:extLst>
        </xdr:cNvPr>
        <xdr:cNvSpPr txBox="1"/>
      </xdr:nvSpPr>
      <xdr:spPr>
        <a:xfrm>
          <a:off x="13742044" y="1655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874" name="n_2aveValue【公民館】&#10;有形固定資産減価償却率">
          <a:extLst>
            <a:ext uri="{FF2B5EF4-FFF2-40B4-BE49-F238E27FC236}">
              <a16:creationId xmlns:a16="http://schemas.microsoft.com/office/drawing/2014/main" id="{00000000-0008-0000-0E00-00006A030000}"/>
            </a:ext>
          </a:extLst>
        </xdr:cNvPr>
        <xdr:cNvSpPr txBox="1"/>
      </xdr:nvSpPr>
      <xdr:spPr>
        <a:xfrm>
          <a:off x="12960994" y="16587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875" name="n_3aveValue【公民館】&#10;有形固定資産減価償却率">
          <a:extLst>
            <a:ext uri="{FF2B5EF4-FFF2-40B4-BE49-F238E27FC236}">
              <a16:creationId xmlns:a16="http://schemas.microsoft.com/office/drawing/2014/main" id="{00000000-0008-0000-0E00-00006B030000}"/>
            </a:ext>
          </a:extLst>
        </xdr:cNvPr>
        <xdr:cNvSpPr txBox="1"/>
      </xdr:nvSpPr>
      <xdr:spPr>
        <a:xfrm>
          <a:off x="12167244"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38116</xdr:rowOff>
    </xdr:from>
    <xdr:ext cx="405111" cy="259045"/>
    <xdr:sp macro="" textlink="">
      <xdr:nvSpPr>
        <xdr:cNvPr id="876" name="n_4aveValue【公民館】&#10;有形固定資産減価償却率">
          <a:extLst>
            <a:ext uri="{FF2B5EF4-FFF2-40B4-BE49-F238E27FC236}">
              <a16:creationId xmlns:a16="http://schemas.microsoft.com/office/drawing/2014/main" id="{00000000-0008-0000-0E00-00006C030000}"/>
            </a:ext>
          </a:extLst>
        </xdr:cNvPr>
        <xdr:cNvSpPr txBox="1"/>
      </xdr:nvSpPr>
      <xdr:spPr>
        <a:xfrm>
          <a:off x="11354444" y="1704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118127</xdr:rowOff>
    </xdr:from>
    <xdr:ext cx="405111" cy="259045"/>
    <xdr:sp macro="" textlink="">
      <xdr:nvSpPr>
        <xdr:cNvPr id="877" name="n_1mainValue【公民館】&#10;有形固定資産減価償却率">
          <a:extLst>
            <a:ext uri="{FF2B5EF4-FFF2-40B4-BE49-F238E27FC236}">
              <a16:creationId xmlns:a16="http://schemas.microsoft.com/office/drawing/2014/main" id="{00000000-0008-0000-0E00-00006D030000}"/>
            </a:ext>
          </a:extLst>
        </xdr:cNvPr>
        <xdr:cNvSpPr txBox="1"/>
      </xdr:nvSpPr>
      <xdr:spPr>
        <a:xfrm>
          <a:off x="13742044"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102125</xdr:rowOff>
    </xdr:from>
    <xdr:ext cx="405111" cy="259045"/>
    <xdr:sp macro="" textlink="">
      <xdr:nvSpPr>
        <xdr:cNvPr id="878" name="n_2mainValue【公民館】&#10;有形固定資産減価償却率">
          <a:extLst>
            <a:ext uri="{FF2B5EF4-FFF2-40B4-BE49-F238E27FC236}">
              <a16:creationId xmlns:a16="http://schemas.microsoft.com/office/drawing/2014/main" id="{00000000-0008-0000-0E00-00006E030000}"/>
            </a:ext>
          </a:extLst>
        </xdr:cNvPr>
        <xdr:cNvSpPr txBox="1"/>
      </xdr:nvSpPr>
      <xdr:spPr>
        <a:xfrm>
          <a:off x="12960994" y="16942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161562</xdr:rowOff>
    </xdr:from>
    <xdr:ext cx="405111" cy="259045"/>
    <xdr:sp macro="" textlink="">
      <xdr:nvSpPr>
        <xdr:cNvPr id="879" name="n_3mainValue【公民館】&#10;有形固定資産減価償却率">
          <a:extLst>
            <a:ext uri="{FF2B5EF4-FFF2-40B4-BE49-F238E27FC236}">
              <a16:creationId xmlns:a16="http://schemas.microsoft.com/office/drawing/2014/main" id="{00000000-0008-0000-0E00-00006F030000}"/>
            </a:ext>
          </a:extLst>
        </xdr:cNvPr>
        <xdr:cNvSpPr txBox="1"/>
      </xdr:nvSpPr>
      <xdr:spPr>
        <a:xfrm>
          <a:off x="12167244" y="1700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31514</xdr:rowOff>
    </xdr:from>
    <xdr:ext cx="405111" cy="259045"/>
    <xdr:sp macro="" textlink="">
      <xdr:nvSpPr>
        <xdr:cNvPr id="880" name="n_4mainValue【公民館】&#10;有形固定資産減価償却率">
          <a:extLst>
            <a:ext uri="{FF2B5EF4-FFF2-40B4-BE49-F238E27FC236}">
              <a16:creationId xmlns:a16="http://schemas.microsoft.com/office/drawing/2014/main" id="{00000000-0008-0000-0E00-000070030000}"/>
            </a:ext>
          </a:extLst>
        </xdr:cNvPr>
        <xdr:cNvSpPr txBox="1"/>
      </xdr:nvSpPr>
      <xdr:spPr>
        <a:xfrm>
          <a:off x="11354444" y="1670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0000000-0008-0000-0E00-00007103000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0000000-0008-0000-0E00-00007203000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0000000-0008-0000-0E00-00007303000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E00-00007403000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E00-000075030000}"/>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E00-00007603000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E00-000077030000}"/>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000000-0008-0000-0E00-000078030000}"/>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0000000-0008-0000-0E00-000079030000}"/>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0000000-0008-0000-0E00-00007A030000}"/>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1" name="直線コネクタ 890">
          <a:extLst>
            <a:ext uri="{FF2B5EF4-FFF2-40B4-BE49-F238E27FC236}">
              <a16:creationId xmlns:a16="http://schemas.microsoft.com/office/drawing/2014/main" id="{00000000-0008-0000-0E00-00007B03000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2" name="テキスト ボックス 891">
          <a:extLst>
            <a:ext uri="{FF2B5EF4-FFF2-40B4-BE49-F238E27FC236}">
              <a16:creationId xmlns:a16="http://schemas.microsoft.com/office/drawing/2014/main" id="{00000000-0008-0000-0E00-00007C030000}"/>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3" name="直線コネクタ 892">
          <a:extLst>
            <a:ext uri="{FF2B5EF4-FFF2-40B4-BE49-F238E27FC236}">
              <a16:creationId xmlns:a16="http://schemas.microsoft.com/office/drawing/2014/main" id="{00000000-0008-0000-0E00-00007D030000}"/>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4" name="テキスト ボックス 893">
          <a:extLst>
            <a:ext uri="{FF2B5EF4-FFF2-40B4-BE49-F238E27FC236}">
              <a16:creationId xmlns:a16="http://schemas.microsoft.com/office/drawing/2014/main" id="{00000000-0008-0000-0E00-00007E030000}"/>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5" name="直線コネクタ 894">
          <a:extLst>
            <a:ext uri="{FF2B5EF4-FFF2-40B4-BE49-F238E27FC236}">
              <a16:creationId xmlns:a16="http://schemas.microsoft.com/office/drawing/2014/main" id="{00000000-0008-0000-0E00-00007F030000}"/>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6" name="テキスト ボックス 895">
          <a:extLst>
            <a:ext uri="{FF2B5EF4-FFF2-40B4-BE49-F238E27FC236}">
              <a16:creationId xmlns:a16="http://schemas.microsoft.com/office/drawing/2014/main" id="{00000000-0008-0000-0E00-000080030000}"/>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7" name="直線コネクタ 896">
          <a:extLst>
            <a:ext uri="{FF2B5EF4-FFF2-40B4-BE49-F238E27FC236}">
              <a16:creationId xmlns:a16="http://schemas.microsoft.com/office/drawing/2014/main" id="{00000000-0008-0000-0E00-000081030000}"/>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8" name="テキスト ボックス 897">
          <a:extLst>
            <a:ext uri="{FF2B5EF4-FFF2-40B4-BE49-F238E27FC236}">
              <a16:creationId xmlns:a16="http://schemas.microsoft.com/office/drawing/2014/main" id="{00000000-0008-0000-0E00-000082030000}"/>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9" name="直線コネクタ 898">
          <a:extLst>
            <a:ext uri="{FF2B5EF4-FFF2-40B4-BE49-F238E27FC236}">
              <a16:creationId xmlns:a16="http://schemas.microsoft.com/office/drawing/2014/main" id="{00000000-0008-0000-0E00-000083030000}"/>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0" name="テキスト ボックス 899">
          <a:extLst>
            <a:ext uri="{FF2B5EF4-FFF2-40B4-BE49-F238E27FC236}">
              <a16:creationId xmlns:a16="http://schemas.microsoft.com/office/drawing/2014/main" id="{00000000-0008-0000-0E00-000084030000}"/>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1" name="【公民館】&#10;一人当たり面積グラフ枠">
          <a:extLst>
            <a:ext uri="{FF2B5EF4-FFF2-40B4-BE49-F238E27FC236}">
              <a16:creationId xmlns:a16="http://schemas.microsoft.com/office/drawing/2014/main" id="{00000000-0008-0000-0E00-000085030000}"/>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902" name="直線コネクタ 901">
          <a:extLst>
            <a:ext uri="{FF2B5EF4-FFF2-40B4-BE49-F238E27FC236}">
              <a16:creationId xmlns:a16="http://schemas.microsoft.com/office/drawing/2014/main" id="{00000000-0008-0000-0E00-000086030000}"/>
            </a:ext>
          </a:extLst>
        </xdr:cNvPr>
        <xdr:cNvCxnSpPr/>
      </xdr:nvCxnSpPr>
      <xdr:spPr>
        <a:xfrm flipV="1">
          <a:off x="19951064" y="16586200"/>
          <a:ext cx="0" cy="1270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03" name="【公民館】&#10;一人当たり面積最小値テキスト">
          <a:extLst>
            <a:ext uri="{FF2B5EF4-FFF2-40B4-BE49-F238E27FC236}">
              <a16:creationId xmlns:a16="http://schemas.microsoft.com/office/drawing/2014/main" id="{00000000-0008-0000-0E00-000087030000}"/>
            </a:ext>
          </a:extLst>
        </xdr:cNvPr>
        <xdr:cNvSpPr txBox="1"/>
      </xdr:nvSpPr>
      <xdr:spPr>
        <a:xfrm>
          <a:off x="19989800"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04" name="直線コネクタ 903">
          <a:extLst>
            <a:ext uri="{FF2B5EF4-FFF2-40B4-BE49-F238E27FC236}">
              <a16:creationId xmlns:a16="http://schemas.microsoft.com/office/drawing/2014/main" id="{00000000-0008-0000-0E00-000088030000}"/>
            </a:ext>
          </a:extLst>
        </xdr:cNvPr>
        <xdr:cNvCxnSpPr/>
      </xdr:nvCxnSpPr>
      <xdr:spPr>
        <a:xfrm>
          <a:off x="19881850" y="17856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905" name="【公民館】&#10;一人当たり面積最大値テキスト">
          <a:extLst>
            <a:ext uri="{FF2B5EF4-FFF2-40B4-BE49-F238E27FC236}">
              <a16:creationId xmlns:a16="http://schemas.microsoft.com/office/drawing/2014/main" id="{00000000-0008-0000-0E00-000089030000}"/>
            </a:ext>
          </a:extLst>
        </xdr:cNvPr>
        <xdr:cNvSpPr txBox="1"/>
      </xdr:nvSpPr>
      <xdr:spPr>
        <a:xfrm>
          <a:off x="19989800" y="1636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9881850" y="1658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104412</xdr:rowOff>
    </xdr:from>
    <xdr:ext cx="469744" cy="259045"/>
    <xdr:sp macro="" textlink="">
      <xdr:nvSpPr>
        <xdr:cNvPr id="907" name="【公民館】&#10;一人当たり面積平均値テキスト">
          <a:extLst>
            <a:ext uri="{FF2B5EF4-FFF2-40B4-BE49-F238E27FC236}">
              <a16:creationId xmlns:a16="http://schemas.microsoft.com/office/drawing/2014/main" id="{00000000-0008-0000-0E00-00008B030000}"/>
            </a:ext>
          </a:extLst>
        </xdr:cNvPr>
        <xdr:cNvSpPr txBox="1"/>
      </xdr:nvSpPr>
      <xdr:spPr>
        <a:xfrm>
          <a:off x="19989800" y="17274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908" name="フローチャート: 判断 907">
          <a:extLst>
            <a:ext uri="{FF2B5EF4-FFF2-40B4-BE49-F238E27FC236}">
              <a16:creationId xmlns:a16="http://schemas.microsoft.com/office/drawing/2014/main" id="{00000000-0008-0000-0E00-00008C030000}"/>
            </a:ext>
          </a:extLst>
        </xdr:cNvPr>
        <xdr:cNvSpPr/>
      </xdr:nvSpPr>
      <xdr:spPr>
        <a:xfrm>
          <a:off x="19900900" y="172963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909" name="フローチャート: 判断 908">
          <a:extLst>
            <a:ext uri="{FF2B5EF4-FFF2-40B4-BE49-F238E27FC236}">
              <a16:creationId xmlns:a16="http://schemas.microsoft.com/office/drawing/2014/main" id="{00000000-0008-0000-0E00-00008D030000}"/>
            </a:ext>
          </a:extLst>
        </xdr:cNvPr>
        <xdr:cNvSpPr/>
      </xdr:nvSpPr>
      <xdr:spPr>
        <a:xfrm>
          <a:off x="19157950" y="172826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910" name="フローチャート: 判断 909">
          <a:extLst>
            <a:ext uri="{FF2B5EF4-FFF2-40B4-BE49-F238E27FC236}">
              <a16:creationId xmlns:a16="http://schemas.microsoft.com/office/drawing/2014/main" id="{00000000-0008-0000-0E00-00008E030000}"/>
            </a:ext>
          </a:extLst>
        </xdr:cNvPr>
        <xdr:cNvSpPr/>
      </xdr:nvSpPr>
      <xdr:spPr>
        <a:xfrm>
          <a:off x="18345150" y="172918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911" name="フローチャート: 判断 910">
          <a:extLst>
            <a:ext uri="{FF2B5EF4-FFF2-40B4-BE49-F238E27FC236}">
              <a16:creationId xmlns:a16="http://schemas.microsoft.com/office/drawing/2014/main" id="{00000000-0008-0000-0E00-00008F030000}"/>
            </a:ext>
          </a:extLst>
        </xdr:cNvPr>
        <xdr:cNvSpPr/>
      </xdr:nvSpPr>
      <xdr:spPr>
        <a:xfrm>
          <a:off x="17551400" y="173146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912" name="フローチャート: 判断 911">
          <a:extLst>
            <a:ext uri="{FF2B5EF4-FFF2-40B4-BE49-F238E27FC236}">
              <a16:creationId xmlns:a16="http://schemas.microsoft.com/office/drawing/2014/main" id="{00000000-0008-0000-0E00-000090030000}"/>
            </a:ext>
          </a:extLst>
        </xdr:cNvPr>
        <xdr:cNvSpPr/>
      </xdr:nvSpPr>
      <xdr:spPr>
        <a:xfrm>
          <a:off x="16757650" y="174546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0000000-0008-0000-0E00-000091030000}"/>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000000-0008-0000-0E00-000092030000}"/>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E00-000094030000}"/>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E00-000095030000}"/>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25400</xdr:rowOff>
    </xdr:from>
    <xdr:to>
      <xdr:col>116</xdr:col>
      <xdr:colOff>114300</xdr:colOff>
      <xdr:row>100</xdr:row>
      <xdr:rowOff>127000</xdr:rowOff>
    </xdr:to>
    <xdr:sp macro="" textlink="">
      <xdr:nvSpPr>
        <xdr:cNvPr id="918" name="楕円 917">
          <a:extLst>
            <a:ext uri="{FF2B5EF4-FFF2-40B4-BE49-F238E27FC236}">
              <a16:creationId xmlns:a16="http://schemas.microsoft.com/office/drawing/2014/main" id="{00000000-0008-0000-0E00-000096030000}"/>
            </a:ext>
          </a:extLst>
        </xdr:cNvPr>
        <xdr:cNvSpPr/>
      </xdr:nvSpPr>
      <xdr:spPr>
        <a:xfrm>
          <a:off x="199009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149877</xdr:rowOff>
    </xdr:from>
    <xdr:ext cx="469744" cy="259045"/>
    <xdr:sp macro="" textlink="">
      <xdr:nvSpPr>
        <xdr:cNvPr id="919" name="【公民館】&#10;一人当たり面積該当値テキスト">
          <a:extLst>
            <a:ext uri="{FF2B5EF4-FFF2-40B4-BE49-F238E27FC236}">
              <a16:creationId xmlns:a16="http://schemas.microsoft.com/office/drawing/2014/main" id="{00000000-0008-0000-0E00-000097030000}"/>
            </a:ext>
          </a:extLst>
        </xdr:cNvPr>
        <xdr:cNvSpPr txBox="1"/>
      </xdr:nvSpPr>
      <xdr:spPr>
        <a:xfrm>
          <a:off x="19989800" y="1649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2539</xdr:rowOff>
    </xdr:from>
    <xdr:to>
      <xdr:col>112</xdr:col>
      <xdr:colOff>38100</xdr:colOff>
      <xdr:row>100</xdr:row>
      <xdr:rowOff>104139</xdr:rowOff>
    </xdr:to>
    <xdr:sp macro="" textlink="">
      <xdr:nvSpPr>
        <xdr:cNvPr id="920" name="楕円 919">
          <a:extLst>
            <a:ext uri="{FF2B5EF4-FFF2-40B4-BE49-F238E27FC236}">
              <a16:creationId xmlns:a16="http://schemas.microsoft.com/office/drawing/2014/main" id="{00000000-0008-0000-0E00-000098030000}"/>
            </a:ext>
          </a:extLst>
        </xdr:cNvPr>
        <xdr:cNvSpPr/>
      </xdr:nvSpPr>
      <xdr:spPr>
        <a:xfrm>
          <a:off x="19157950" y="165125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53339</xdr:rowOff>
    </xdr:from>
    <xdr:to>
      <xdr:col>116</xdr:col>
      <xdr:colOff>63500</xdr:colOff>
      <xdr:row>100</xdr:row>
      <xdr:rowOff>76200</xdr:rowOff>
    </xdr:to>
    <xdr:cxnSp macro="">
      <xdr:nvCxnSpPr>
        <xdr:cNvPr id="921" name="直線コネクタ 920">
          <a:extLst>
            <a:ext uri="{FF2B5EF4-FFF2-40B4-BE49-F238E27FC236}">
              <a16:creationId xmlns:a16="http://schemas.microsoft.com/office/drawing/2014/main" id="{00000000-0008-0000-0E00-000099030000}"/>
            </a:ext>
          </a:extLst>
        </xdr:cNvPr>
        <xdr:cNvCxnSpPr/>
      </xdr:nvCxnSpPr>
      <xdr:spPr>
        <a:xfrm>
          <a:off x="19202400" y="16563339"/>
          <a:ext cx="7493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91694</xdr:rowOff>
    </xdr:from>
    <xdr:to>
      <xdr:col>107</xdr:col>
      <xdr:colOff>101600</xdr:colOff>
      <xdr:row>100</xdr:row>
      <xdr:rowOff>21844</xdr:rowOff>
    </xdr:to>
    <xdr:sp macro="" textlink="">
      <xdr:nvSpPr>
        <xdr:cNvPr id="922" name="楕円 921">
          <a:extLst>
            <a:ext uri="{FF2B5EF4-FFF2-40B4-BE49-F238E27FC236}">
              <a16:creationId xmlns:a16="http://schemas.microsoft.com/office/drawing/2014/main" id="{00000000-0008-0000-0E00-00009A030000}"/>
            </a:ext>
          </a:extLst>
        </xdr:cNvPr>
        <xdr:cNvSpPr/>
      </xdr:nvSpPr>
      <xdr:spPr>
        <a:xfrm>
          <a:off x="18345150" y="164365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142494</xdr:rowOff>
    </xdr:from>
    <xdr:to>
      <xdr:col>111</xdr:col>
      <xdr:colOff>177800</xdr:colOff>
      <xdr:row>100</xdr:row>
      <xdr:rowOff>53339</xdr:rowOff>
    </xdr:to>
    <xdr:cxnSp macro="">
      <xdr:nvCxnSpPr>
        <xdr:cNvPr id="923" name="直線コネクタ 922">
          <a:extLst>
            <a:ext uri="{FF2B5EF4-FFF2-40B4-BE49-F238E27FC236}">
              <a16:creationId xmlns:a16="http://schemas.microsoft.com/office/drawing/2014/main" id="{00000000-0008-0000-0E00-00009B030000}"/>
            </a:ext>
          </a:extLst>
        </xdr:cNvPr>
        <xdr:cNvCxnSpPr/>
      </xdr:nvCxnSpPr>
      <xdr:spPr>
        <a:xfrm>
          <a:off x="18395950" y="16487394"/>
          <a:ext cx="806450" cy="7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160274</xdr:rowOff>
    </xdr:from>
    <xdr:to>
      <xdr:col>102</xdr:col>
      <xdr:colOff>165100</xdr:colOff>
      <xdr:row>100</xdr:row>
      <xdr:rowOff>90424</xdr:rowOff>
    </xdr:to>
    <xdr:sp macro="" textlink="">
      <xdr:nvSpPr>
        <xdr:cNvPr id="924" name="楕円 923">
          <a:extLst>
            <a:ext uri="{FF2B5EF4-FFF2-40B4-BE49-F238E27FC236}">
              <a16:creationId xmlns:a16="http://schemas.microsoft.com/office/drawing/2014/main" id="{00000000-0008-0000-0E00-00009C030000}"/>
            </a:ext>
          </a:extLst>
        </xdr:cNvPr>
        <xdr:cNvSpPr/>
      </xdr:nvSpPr>
      <xdr:spPr>
        <a:xfrm>
          <a:off x="17551400" y="165051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142494</xdr:rowOff>
    </xdr:from>
    <xdr:to>
      <xdr:col>107</xdr:col>
      <xdr:colOff>50800</xdr:colOff>
      <xdr:row>100</xdr:row>
      <xdr:rowOff>39624</xdr:rowOff>
    </xdr:to>
    <xdr:cxnSp macro="">
      <xdr:nvCxnSpPr>
        <xdr:cNvPr id="925" name="直線コネクタ 924">
          <a:extLst>
            <a:ext uri="{FF2B5EF4-FFF2-40B4-BE49-F238E27FC236}">
              <a16:creationId xmlns:a16="http://schemas.microsoft.com/office/drawing/2014/main" id="{00000000-0008-0000-0E00-00009D030000}"/>
            </a:ext>
          </a:extLst>
        </xdr:cNvPr>
        <xdr:cNvCxnSpPr/>
      </xdr:nvCxnSpPr>
      <xdr:spPr>
        <a:xfrm flipV="1">
          <a:off x="17602200" y="16487394"/>
          <a:ext cx="7937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34544</xdr:rowOff>
    </xdr:from>
    <xdr:to>
      <xdr:col>98</xdr:col>
      <xdr:colOff>38100</xdr:colOff>
      <xdr:row>100</xdr:row>
      <xdr:rowOff>136144</xdr:rowOff>
    </xdr:to>
    <xdr:sp macro="" textlink="">
      <xdr:nvSpPr>
        <xdr:cNvPr id="926" name="楕円 925">
          <a:extLst>
            <a:ext uri="{FF2B5EF4-FFF2-40B4-BE49-F238E27FC236}">
              <a16:creationId xmlns:a16="http://schemas.microsoft.com/office/drawing/2014/main" id="{00000000-0008-0000-0E00-00009E030000}"/>
            </a:ext>
          </a:extLst>
        </xdr:cNvPr>
        <xdr:cNvSpPr/>
      </xdr:nvSpPr>
      <xdr:spPr>
        <a:xfrm>
          <a:off x="16757650" y="165445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39624</xdr:rowOff>
    </xdr:from>
    <xdr:to>
      <xdr:col>102</xdr:col>
      <xdr:colOff>114300</xdr:colOff>
      <xdr:row>100</xdr:row>
      <xdr:rowOff>85344</xdr:rowOff>
    </xdr:to>
    <xdr:cxnSp macro="">
      <xdr:nvCxnSpPr>
        <xdr:cNvPr id="927" name="直線コネクタ 926">
          <a:extLst>
            <a:ext uri="{FF2B5EF4-FFF2-40B4-BE49-F238E27FC236}">
              <a16:creationId xmlns:a16="http://schemas.microsoft.com/office/drawing/2014/main" id="{00000000-0008-0000-0E00-00009F030000}"/>
            </a:ext>
          </a:extLst>
        </xdr:cNvPr>
        <xdr:cNvCxnSpPr/>
      </xdr:nvCxnSpPr>
      <xdr:spPr>
        <a:xfrm flipV="1">
          <a:off x="16802100" y="16549624"/>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33545</xdr:rowOff>
    </xdr:from>
    <xdr:ext cx="469744" cy="259045"/>
    <xdr:sp macro="" textlink="">
      <xdr:nvSpPr>
        <xdr:cNvPr id="928" name="n_1aveValue【公民館】&#10;一人当たり面積">
          <a:extLst>
            <a:ext uri="{FF2B5EF4-FFF2-40B4-BE49-F238E27FC236}">
              <a16:creationId xmlns:a16="http://schemas.microsoft.com/office/drawing/2014/main" id="{00000000-0008-0000-0E00-0000A0030000}"/>
            </a:ext>
          </a:extLst>
        </xdr:cNvPr>
        <xdr:cNvSpPr txBox="1"/>
      </xdr:nvSpPr>
      <xdr:spPr>
        <a:xfrm>
          <a:off x="18980227" y="1736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42690</xdr:rowOff>
    </xdr:from>
    <xdr:ext cx="469744" cy="259045"/>
    <xdr:sp macro="" textlink="">
      <xdr:nvSpPr>
        <xdr:cNvPr id="929" name="n_2aveValue【公民館】&#10;一人当たり面積">
          <a:extLst>
            <a:ext uri="{FF2B5EF4-FFF2-40B4-BE49-F238E27FC236}">
              <a16:creationId xmlns:a16="http://schemas.microsoft.com/office/drawing/2014/main" id="{00000000-0008-0000-0E00-0000A1030000}"/>
            </a:ext>
          </a:extLst>
        </xdr:cNvPr>
        <xdr:cNvSpPr txBox="1"/>
      </xdr:nvSpPr>
      <xdr:spPr>
        <a:xfrm>
          <a:off x="18180127" y="1737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65549</xdr:rowOff>
    </xdr:from>
    <xdr:ext cx="469744" cy="259045"/>
    <xdr:sp macro="" textlink="">
      <xdr:nvSpPr>
        <xdr:cNvPr id="930" name="n_3aveValue【公民館】&#10;一人当たり面積">
          <a:extLst>
            <a:ext uri="{FF2B5EF4-FFF2-40B4-BE49-F238E27FC236}">
              <a16:creationId xmlns:a16="http://schemas.microsoft.com/office/drawing/2014/main" id="{00000000-0008-0000-0E00-0000A2030000}"/>
            </a:ext>
          </a:extLst>
        </xdr:cNvPr>
        <xdr:cNvSpPr txBox="1"/>
      </xdr:nvSpPr>
      <xdr:spPr>
        <a:xfrm>
          <a:off x="17386377" y="1740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931" name="n_4aveValue【公民館】&#10;一人当たり面積">
          <a:extLst>
            <a:ext uri="{FF2B5EF4-FFF2-40B4-BE49-F238E27FC236}">
              <a16:creationId xmlns:a16="http://schemas.microsoft.com/office/drawing/2014/main" id="{00000000-0008-0000-0E00-0000A3030000}"/>
            </a:ext>
          </a:extLst>
        </xdr:cNvPr>
        <xdr:cNvSpPr txBox="1"/>
      </xdr:nvSpPr>
      <xdr:spPr>
        <a:xfrm>
          <a:off x="16592627" y="1754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120666</xdr:rowOff>
    </xdr:from>
    <xdr:ext cx="469744" cy="259045"/>
    <xdr:sp macro="" textlink="">
      <xdr:nvSpPr>
        <xdr:cNvPr id="932" name="n_1mainValue【公民館】&#10;一人当たり面積">
          <a:extLst>
            <a:ext uri="{FF2B5EF4-FFF2-40B4-BE49-F238E27FC236}">
              <a16:creationId xmlns:a16="http://schemas.microsoft.com/office/drawing/2014/main" id="{00000000-0008-0000-0E00-0000A4030000}"/>
            </a:ext>
          </a:extLst>
        </xdr:cNvPr>
        <xdr:cNvSpPr txBox="1"/>
      </xdr:nvSpPr>
      <xdr:spPr>
        <a:xfrm>
          <a:off x="18980227" y="1630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38371</xdr:rowOff>
    </xdr:from>
    <xdr:ext cx="469744" cy="259045"/>
    <xdr:sp macro="" textlink="">
      <xdr:nvSpPr>
        <xdr:cNvPr id="933" name="n_2mainValue【公民館】&#10;一人当たり面積">
          <a:extLst>
            <a:ext uri="{FF2B5EF4-FFF2-40B4-BE49-F238E27FC236}">
              <a16:creationId xmlns:a16="http://schemas.microsoft.com/office/drawing/2014/main" id="{00000000-0008-0000-0E00-0000A5030000}"/>
            </a:ext>
          </a:extLst>
        </xdr:cNvPr>
        <xdr:cNvSpPr txBox="1"/>
      </xdr:nvSpPr>
      <xdr:spPr>
        <a:xfrm>
          <a:off x="18180127" y="16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106951</xdr:rowOff>
    </xdr:from>
    <xdr:ext cx="469744" cy="259045"/>
    <xdr:sp macro="" textlink="">
      <xdr:nvSpPr>
        <xdr:cNvPr id="934" name="n_3mainValue【公民館】&#10;一人当たり面積">
          <a:extLst>
            <a:ext uri="{FF2B5EF4-FFF2-40B4-BE49-F238E27FC236}">
              <a16:creationId xmlns:a16="http://schemas.microsoft.com/office/drawing/2014/main" id="{00000000-0008-0000-0E00-0000A6030000}"/>
            </a:ext>
          </a:extLst>
        </xdr:cNvPr>
        <xdr:cNvSpPr txBox="1"/>
      </xdr:nvSpPr>
      <xdr:spPr>
        <a:xfrm>
          <a:off x="17386377" y="1628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152671</xdr:rowOff>
    </xdr:from>
    <xdr:ext cx="469744" cy="259045"/>
    <xdr:sp macro="" textlink="">
      <xdr:nvSpPr>
        <xdr:cNvPr id="935" name="n_4mainValue【公民館】&#10;一人当たり面積">
          <a:extLst>
            <a:ext uri="{FF2B5EF4-FFF2-40B4-BE49-F238E27FC236}">
              <a16:creationId xmlns:a16="http://schemas.microsoft.com/office/drawing/2014/main" id="{00000000-0008-0000-0E00-0000A7030000}"/>
            </a:ext>
          </a:extLst>
        </xdr:cNvPr>
        <xdr:cNvSpPr txBox="1"/>
      </xdr:nvSpPr>
      <xdr:spPr>
        <a:xfrm>
          <a:off x="16592627" y="1633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6" name="正方形/長方形 935">
          <a:extLst>
            <a:ext uri="{FF2B5EF4-FFF2-40B4-BE49-F238E27FC236}">
              <a16:creationId xmlns:a16="http://schemas.microsoft.com/office/drawing/2014/main" id="{00000000-0008-0000-0E00-0000A803000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7" name="正方形/長方形 936">
          <a:extLst>
            <a:ext uri="{FF2B5EF4-FFF2-40B4-BE49-F238E27FC236}">
              <a16:creationId xmlns:a16="http://schemas.microsoft.com/office/drawing/2014/main" id="{00000000-0008-0000-0E00-0000A903000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8" name="テキスト ボックス 937">
          <a:extLst>
            <a:ext uri="{FF2B5EF4-FFF2-40B4-BE49-F238E27FC236}">
              <a16:creationId xmlns:a16="http://schemas.microsoft.com/office/drawing/2014/main" id="{00000000-0008-0000-0E00-0000AA030000}"/>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公共施設は、市町村合併により施設数が多く、財政制約上の問題から更新が進まず、全体的に有形固定資産減価償却率が高くなっている。特に高い施設は、認定こども園・幼稚園・保育所、児童館、橋りょう・トンネルであるが、幼稚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廃止</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し、除却を進めている。このほか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公民館の有形固定資産減価償却率は、老朽化に伴う建替えや施設の集約化・複合化を進めたことにより、全国平均と同水準となっている。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今後、公共施設等総合管理計画に掲げた施設保有量の削減を進めるとともに、個別施設計画に基づき、施設の維持管理経費の削減を図る。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503545"/>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688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6885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2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503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5711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5853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5801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5764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5718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586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69215</xdr:rowOff>
    </xdr:from>
    <xdr:to>
      <xdr:col>24</xdr:col>
      <xdr:colOff>114300</xdr:colOff>
      <xdr:row>39</xdr:row>
      <xdr:rowOff>170815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508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47642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31115</xdr:rowOff>
    </xdr:from>
    <xdr:to>
      <xdr:col>20</xdr:col>
      <xdr:colOff>38100</xdr:colOff>
      <xdr:row>39</xdr:row>
      <xdr:rowOff>132715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470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81915</xdr:rowOff>
    </xdr:from>
    <xdr:to>
      <xdr:col>24</xdr:col>
      <xdr:colOff>63500</xdr:colOff>
      <xdr:row>39</xdr:row>
      <xdr:rowOff>120015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52081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164465</xdr:rowOff>
    </xdr:from>
    <xdr:to>
      <xdr:col>15</xdr:col>
      <xdr:colOff>101600</xdr:colOff>
      <xdr:row>39</xdr:row>
      <xdr:rowOff>94615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438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43815</xdr:rowOff>
    </xdr:from>
    <xdr:to>
      <xdr:col>19</xdr:col>
      <xdr:colOff>177800</xdr:colOff>
      <xdr:row>39</xdr:row>
      <xdr:rowOff>81915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48271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126365</xdr:rowOff>
    </xdr:from>
    <xdr:to>
      <xdr:col>10</xdr:col>
      <xdr:colOff>165100</xdr:colOff>
      <xdr:row>39</xdr:row>
      <xdr:rowOff>56515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400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xdr:rowOff>
    </xdr:from>
    <xdr:to>
      <xdr:col>15</xdr:col>
      <xdr:colOff>50800</xdr:colOff>
      <xdr:row>39</xdr:row>
      <xdr:rowOff>43815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44461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88265</xdr:rowOff>
    </xdr:from>
    <xdr:to>
      <xdr:col>6</xdr:col>
      <xdr:colOff>38100</xdr:colOff>
      <xdr:row>39</xdr:row>
      <xdr:rowOff>18415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3620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139065</xdr:rowOff>
    </xdr:from>
    <xdr:to>
      <xdr:col>10</xdr:col>
      <xdr:colOff>114300</xdr:colOff>
      <xdr:row>39</xdr:row>
      <xdr:rowOff>5715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41286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239144"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439044"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645294" y="550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851544"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123842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2391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85742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439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47642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64529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9542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8515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115" y="546735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946785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670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946785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46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168927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9467850" y="6106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2547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27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6400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946785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6413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19050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686800" y="6445250"/>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6426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31750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86700" y="645795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6426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31750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7080250" y="64706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44450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647065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118127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845827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76772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68644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607067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8458277" y="649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7677227"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6864427"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607067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39891" y="10875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3989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8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8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8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52578</xdr:rowOff>
    </xdr:from>
    <xdr:to>
      <xdr:col>24</xdr:col>
      <xdr:colOff>62865</xdr:colOff>
      <xdr:row>64</xdr:row>
      <xdr:rowOff>82296</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177665" y="9133078"/>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86123</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216400" y="10652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82296</xdr:rowOff>
    </xdr:from>
    <xdr:to>
      <xdr:col>24</xdr:col>
      <xdr:colOff>152400</xdr:colOff>
      <xdr:row>64</xdr:row>
      <xdr:rowOff>82296</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108450" y="10648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170705</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216400" y="891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52578</xdr:rowOff>
    </xdr:from>
    <xdr:to>
      <xdr:col>24</xdr:col>
      <xdr:colOff>152400</xdr:colOff>
      <xdr:row>55</xdr:row>
      <xdr:rowOff>52578</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108450" y="91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134383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216400" y="9710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111506</xdr:rowOff>
    </xdr:from>
    <xdr:to>
      <xdr:col>24</xdr:col>
      <xdr:colOff>114300</xdr:colOff>
      <xdr:row>60</xdr:row>
      <xdr:rowOff>41656</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127500" y="98524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134366</xdr:rowOff>
    </xdr:from>
    <xdr:to>
      <xdr:col>20</xdr:col>
      <xdr:colOff>38100</xdr:colOff>
      <xdr:row>58</xdr:row>
      <xdr:rowOff>64516</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384550" y="95450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56</xdr:row>
      <xdr:rowOff>168656</xdr:rowOff>
    </xdr:from>
    <xdr:to>
      <xdr:col>15</xdr:col>
      <xdr:colOff>101600</xdr:colOff>
      <xdr:row>57</xdr:row>
      <xdr:rowOff>98806</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571750" y="940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55</xdr:row>
      <xdr:rowOff>148082</xdr:rowOff>
    </xdr:from>
    <xdr:to>
      <xdr:col>10</xdr:col>
      <xdr:colOff>165100</xdr:colOff>
      <xdr:row>56</xdr:row>
      <xdr:rowOff>78232</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778000" y="922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54</xdr:row>
      <xdr:rowOff>154940</xdr:rowOff>
    </xdr:from>
    <xdr:to>
      <xdr:col>6</xdr:col>
      <xdr:colOff>38100</xdr:colOff>
      <xdr:row>55</xdr:row>
      <xdr:rowOff>85090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984250" y="9070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88646</xdr:rowOff>
    </xdr:from>
    <xdr:to>
      <xdr:col>24</xdr:col>
      <xdr:colOff>114300</xdr:colOff>
      <xdr:row>62</xdr:row>
      <xdr:rowOff>18796</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127500" y="101597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67073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216400" y="10138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77216</xdr:rowOff>
    </xdr:from>
    <xdr:to>
      <xdr:col>20</xdr:col>
      <xdr:colOff>38100</xdr:colOff>
      <xdr:row>61</xdr:row>
      <xdr:rowOff>7366</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384550" y="99832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128016</xdr:rowOff>
    </xdr:from>
    <xdr:to>
      <xdr:col>24</xdr:col>
      <xdr:colOff>63500</xdr:colOff>
      <xdr:row>61</xdr:row>
      <xdr:rowOff>139446</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429000" y="10034016"/>
          <a:ext cx="749300" cy="17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56642</xdr:rowOff>
    </xdr:from>
    <xdr:to>
      <xdr:col>15</xdr:col>
      <xdr:colOff>101600</xdr:colOff>
      <xdr:row>59</xdr:row>
      <xdr:rowOff>158242</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571750" y="979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107442</xdr:rowOff>
    </xdr:from>
    <xdr:to>
      <xdr:col>19</xdr:col>
      <xdr:colOff>177800</xdr:colOff>
      <xdr:row>60</xdr:row>
      <xdr:rowOff>128016</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622550" y="9848342"/>
          <a:ext cx="806450" cy="18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26924</xdr:rowOff>
    </xdr:from>
    <xdr:to>
      <xdr:col>10</xdr:col>
      <xdr:colOff>165100</xdr:colOff>
      <xdr:row>58</xdr:row>
      <xdr:rowOff>128524</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778000" y="960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77724</xdr:rowOff>
    </xdr:from>
    <xdr:to>
      <xdr:col>15</xdr:col>
      <xdr:colOff>50800</xdr:colOff>
      <xdr:row>59</xdr:row>
      <xdr:rowOff>107442</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1828800" y="9653524"/>
          <a:ext cx="793750" cy="19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24638</xdr:rowOff>
    </xdr:from>
    <xdr:to>
      <xdr:col>6</xdr:col>
      <xdr:colOff>38100</xdr:colOff>
      <xdr:row>57</xdr:row>
      <xdr:rowOff>126238</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984250" y="94353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75438</xdr:rowOff>
    </xdr:from>
    <xdr:to>
      <xdr:col>10</xdr:col>
      <xdr:colOff>114300</xdr:colOff>
      <xdr:row>58</xdr:row>
      <xdr:rowOff>77724</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028700" y="9486138"/>
          <a:ext cx="800100" cy="16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81043</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239144" y="932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115333</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439044" y="919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94759</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645294" y="901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101617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851544" y="885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169943</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239144" y="10069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149369</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439044" y="989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119651</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645294" y="969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117365</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851544" y="952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55272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956300" y="106970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5272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3831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52722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0692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52722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974906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52722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4351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52722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1213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52722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429115" y="9081951"/>
          <a:ext cx="0" cy="155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9467850" y="1063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59900" y="106349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9467850" y="886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9081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14168</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9467850" y="10085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398000" y="101068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636000" y="101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842250" y="101297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68399</xdr:rowOff>
    </xdr:from>
    <xdr:to>
      <xdr:col>41</xdr:col>
      <xdr:colOff>101600</xdr:colOff>
      <xdr:row>61</xdr:row>
      <xdr:rowOff>169999</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029450" y="10139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125549</xdr:rowOff>
    </xdr:from>
    <xdr:to>
      <xdr:col>36</xdr:col>
      <xdr:colOff>165100</xdr:colOff>
      <xdr:row>63</xdr:row>
      <xdr:rowOff>55699</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235700" y="10361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96157</xdr:rowOff>
    </xdr:from>
    <xdr:to>
      <xdr:col>55</xdr:col>
      <xdr:colOff>50800</xdr:colOff>
      <xdr:row>61</xdr:row>
      <xdr:rowOff>26307</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98000" y="100021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119034</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9467850" y="98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109220</xdr:rowOff>
    </xdr:from>
    <xdr:to>
      <xdr:col>50</xdr:col>
      <xdr:colOff>165100</xdr:colOff>
      <xdr:row>61</xdr:row>
      <xdr:rowOff>39370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36000" y="10015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146957</xdr:rowOff>
    </xdr:from>
    <xdr:to>
      <xdr:col>55</xdr:col>
      <xdr:colOff>0</xdr:colOff>
      <xdr:row>60</xdr:row>
      <xdr:rowOff>160020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686800" y="10052957"/>
          <a:ext cx="7429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122283</xdr:rowOff>
    </xdr:from>
    <xdr:to>
      <xdr:col>46</xdr:col>
      <xdr:colOff>38100</xdr:colOff>
      <xdr:row>61</xdr:row>
      <xdr:rowOff>52433</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42250" y="100282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160020</xdr:rowOff>
    </xdr:from>
    <xdr:to>
      <xdr:col>50</xdr:col>
      <xdr:colOff>114300</xdr:colOff>
      <xdr:row>61</xdr:row>
      <xdr:rowOff>1633</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86700" y="10066020"/>
          <a:ext cx="800100" cy="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62230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029450" y="10038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1633</xdr:rowOff>
    </xdr:from>
    <xdr:to>
      <xdr:col>45</xdr:col>
      <xdr:colOff>177800</xdr:colOff>
      <xdr:row>61</xdr:row>
      <xdr:rowOff>11430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080250" y="10072733"/>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145143</xdr:rowOff>
    </xdr:from>
    <xdr:to>
      <xdr:col>36</xdr:col>
      <xdr:colOff>165100</xdr:colOff>
      <xdr:row>61</xdr:row>
      <xdr:rowOff>75293</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235700" y="10051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xdr:rowOff>
    </xdr:from>
    <xdr:to>
      <xdr:col>41</xdr:col>
      <xdr:colOff>50800</xdr:colOff>
      <xdr:row>61</xdr:row>
      <xdr:rowOff>24493</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286500" y="10082530"/>
          <a:ext cx="7937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128468</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8458277" y="1019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151328</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7677227" y="1022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161126</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6864427" y="1023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46826</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070677" y="1044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55897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8458277" y="979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68960</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7677227" y="980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78757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6864427" y="981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91820</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070677" y="983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39891" y="1453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39891" y="1410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F00-00001D010000}"/>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65532</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flipV="1">
          <a:off x="4177665" y="13007339"/>
          <a:ext cx="0" cy="125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69359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F00-00001F010000}"/>
            </a:ext>
          </a:extLst>
        </xdr:cNvPr>
        <xdr:cNvSpPr txBox="1"/>
      </xdr:nvSpPr>
      <xdr:spPr>
        <a:xfrm>
          <a:off x="4216400" y="14267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65532</xdr:rowOff>
    </xdr:from>
    <xdr:to>
      <xdr:col>24</xdr:col>
      <xdr:colOff>152400</xdr:colOff>
      <xdr:row>86</xdr:row>
      <xdr:rowOff>65532</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108450" y="142641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F00-000021010000}"/>
            </a:ext>
          </a:extLst>
        </xdr:cNvPr>
        <xdr:cNvSpPr txBox="1"/>
      </xdr:nvSpPr>
      <xdr:spPr>
        <a:xfrm>
          <a:off x="4216400" y="1278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108450" y="13007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F00-000023010000}"/>
            </a:ext>
          </a:extLst>
        </xdr:cNvPr>
        <xdr:cNvSpPr txBox="1"/>
      </xdr:nvSpPr>
      <xdr:spPr>
        <a:xfrm>
          <a:off x="4216400" y="13373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4127500" y="133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108458</xdr:rowOff>
    </xdr:from>
    <xdr:to>
      <xdr:col>20</xdr:col>
      <xdr:colOff>38100</xdr:colOff>
      <xdr:row>80</xdr:row>
      <xdr:rowOff>38608</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3384550" y="131513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161037</xdr:rowOff>
    </xdr:from>
    <xdr:to>
      <xdr:col>15</xdr:col>
      <xdr:colOff>101600</xdr:colOff>
      <xdr:row>79</xdr:row>
      <xdr:rowOff>91187</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2571750" y="130388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42163</xdr:rowOff>
    </xdr:from>
    <xdr:to>
      <xdr:col>10</xdr:col>
      <xdr:colOff>165100</xdr:colOff>
      <xdr:row>78</xdr:row>
      <xdr:rowOff>143763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778000" y="12919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77</xdr:row>
      <xdr:rowOff>158750</xdr:rowOff>
    </xdr:from>
    <xdr:to>
      <xdr:col>6</xdr:col>
      <xdr:colOff>38100</xdr:colOff>
      <xdr:row>78</xdr:row>
      <xdr:rowOff>88900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984250" y="12871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78739</xdr:rowOff>
    </xdr:from>
    <xdr:to>
      <xdr:col>24</xdr:col>
      <xdr:colOff>114300</xdr:colOff>
      <xdr:row>79</xdr:row>
      <xdr:rowOff>8889</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4127500" y="129565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31766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F00-00002F010000}"/>
            </a:ext>
          </a:extLst>
        </xdr:cNvPr>
        <xdr:cNvSpPr txBox="1"/>
      </xdr:nvSpPr>
      <xdr:spPr>
        <a:xfrm>
          <a:off x="4216400" y="12909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76454</xdr:rowOff>
    </xdr:from>
    <xdr:to>
      <xdr:col>20</xdr:col>
      <xdr:colOff>38100</xdr:colOff>
      <xdr:row>78</xdr:row>
      <xdr:rowOff>6604</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3384550" y="127891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127254</xdr:rowOff>
    </xdr:from>
    <xdr:to>
      <xdr:col>24</xdr:col>
      <xdr:colOff>63500</xdr:colOff>
      <xdr:row>78</xdr:row>
      <xdr:rowOff>129539</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3429000" y="12839954"/>
          <a:ext cx="749300" cy="16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76454</xdr:rowOff>
    </xdr:from>
    <xdr:to>
      <xdr:col>15</xdr:col>
      <xdr:colOff>101600</xdr:colOff>
      <xdr:row>78</xdr:row>
      <xdr:rowOff>6604</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2571750" y="127891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127254</xdr:rowOff>
    </xdr:from>
    <xdr:to>
      <xdr:col>19</xdr:col>
      <xdr:colOff>177800</xdr:colOff>
      <xdr:row>77</xdr:row>
      <xdr:rowOff>127254</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2622550" y="1283995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99313</xdr:rowOff>
    </xdr:from>
    <xdr:to>
      <xdr:col>10</xdr:col>
      <xdr:colOff>165100</xdr:colOff>
      <xdr:row>80</xdr:row>
      <xdr:rowOff>29463</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1778000" y="13142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127254</xdr:rowOff>
    </xdr:from>
    <xdr:to>
      <xdr:col>15</xdr:col>
      <xdr:colOff>50800</xdr:colOff>
      <xdr:row>79</xdr:row>
      <xdr:rowOff>150113</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1828800" y="12839954"/>
          <a:ext cx="793750" cy="35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97028</xdr:rowOff>
    </xdr:from>
    <xdr:to>
      <xdr:col>6</xdr:col>
      <xdr:colOff>38100</xdr:colOff>
      <xdr:row>79</xdr:row>
      <xdr:rowOff>27178</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984250" y="129748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147828</xdr:rowOff>
    </xdr:from>
    <xdr:to>
      <xdr:col>10</xdr:col>
      <xdr:colOff>114300</xdr:colOff>
      <xdr:row>79</xdr:row>
      <xdr:rowOff>150113</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028700" y="13025628"/>
          <a:ext cx="800100" cy="16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29735</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F00-000038010000}"/>
            </a:ext>
          </a:extLst>
        </xdr:cNvPr>
        <xdr:cNvSpPr txBox="1"/>
      </xdr:nvSpPr>
      <xdr:spPr>
        <a:xfrm>
          <a:off x="3239144" y="1323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82314</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F00-000039010000}"/>
            </a:ext>
          </a:extLst>
        </xdr:cNvPr>
        <xdr:cNvSpPr txBox="1"/>
      </xdr:nvSpPr>
      <xdr:spPr>
        <a:xfrm>
          <a:off x="2439044" y="13125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160290</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F00-00003A010000}"/>
            </a:ext>
          </a:extLst>
        </xdr:cNvPr>
        <xdr:cNvSpPr txBox="1"/>
      </xdr:nvSpPr>
      <xdr:spPr>
        <a:xfrm>
          <a:off x="1645294" y="1270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105427</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F00-00003B010000}"/>
            </a:ext>
          </a:extLst>
        </xdr:cNvPr>
        <xdr:cNvSpPr txBox="1"/>
      </xdr:nvSpPr>
      <xdr:spPr>
        <a:xfrm>
          <a:off x="851544"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23131</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F00-00003C010000}"/>
            </a:ext>
          </a:extLst>
        </xdr:cNvPr>
        <xdr:cNvSpPr txBox="1"/>
      </xdr:nvSpPr>
      <xdr:spPr>
        <a:xfrm>
          <a:off x="3239144" y="12570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23131</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F00-00003D010000}"/>
            </a:ext>
          </a:extLst>
        </xdr:cNvPr>
        <xdr:cNvSpPr txBox="1"/>
      </xdr:nvSpPr>
      <xdr:spPr>
        <a:xfrm>
          <a:off x="2439044" y="12570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20590</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F00-00003E010000}"/>
            </a:ext>
          </a:extLst>
        </xdr:cNvPr>
        <xdr:cNvSpPr txBox="1"/>
      </xdr:nvSpPr>
      <xdr:spPr>
        <a:xfrm>
          <a:off x="1645294" y="13228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18305</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F00-00003F010000}"/>
            </a:ext>
          </a:extLst>
        </xdr:cNvPr>
        <xdr:cNvSpPr txBox="1"/>
      </xdr:nvSpPr>
      <xdr:spPr>
        <a:xfrm>
          <a:off x="851544" y="13061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00000000-0008-0000-0F00-000054010000}"/>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9429115" y="12858242"/>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2" name="【福祉施設】&#10;一人当たり面積最小値テキスト">
          <a:extLst>
            <a:ext uri="{FF2B5EF4-FFF2-40B4-BE49-F238E27FC236}">
              <a16:creationId xmlns:a16="http://schemas.microsoft.com/office/drawing/2014/main" id="{00000000-0008-0000-0F00-000056010000}"/>
            </a:ext>
          </a:extLst>
        </xdr:cNvPr>
        <xdr:cNvSpPr txBox="1"/>
      </xdr:nvSpPr>
      <xdr:spPr>
        <a:xfrm>
          <a:off x="9467850" y="1421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9359900" y="142092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4" name="【福祉施設】&#10;一人当たり面積最大値テキスト">
          <a:extLst>
            <a:ext uri="{FF2B5EF4-FFF2-40B4-BE49-F238E27FC236}">
              <a16:creationId xmlns:a16="http://schemas.microsoft.com/office/drawing/2014/main" id="{00000000-0008-0000-0F00-000058010000}"/>
            </a:ext>
          </a:extLst>
        </xdr:cNvPr>
        <xdr:cNvSpPr txBox="1"/>
      </xdr:nvSpPr>
      <xdr:spPr>
        <a:xfrm>
          <a:off x="9467850" y="126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9359900" y="128582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109745</xdr:rowOff>
    </xdr:from>
    <xdr:ext cx="469744" cy="259045"/>
    <xdr:sp macro="" textlink="">
      <xdr:nvSpPr>
        <xdr:cNvPr id="346" name="【福祉施設】&#10;一人当たり面積平均値テキスト">
          <a:extLst>
            <a:ext uri="{FF2B5EF4-FFF2-40B4-BE49-F238E27FC236}">
              <a16:creationId xmlns:a16="http://schemas.microsoft.com/office/drawing/2014/main" id="{00000000-0008-0000-0F00-00005A010000}"/>
            </a:ext>
          </a:extLst>
        </xdr:cNvPr>
        <xdr:cNvSpPr txBox="1"/>
      </xdr:nvSpPr>
      <xdr:spPr>
        <a:xfrm>
          <a:off x="9467850" y="13482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398000" y="135044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36000" y="135135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42250" y="134861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85598</xdr:rowOff>
    </xdr:from>
    <xdr:to>
      <xdr:col>41</xdr:col>
      <xdr:colOff>101600</xdr:colOff>
      <xdr:row>82</xdr:row>
      <xdr:rowOff>15748</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029450" y="13458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235700" y="1375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122174</xdr:rowOff>
    </xdr:from>
    <xdr:to>
      <xdr:col>55</xdr:col>
      <xdr:colOff>50800</xdr:colOff>
      <xdr:row>82</xdr:row>
      <xdr:rowOff>52324</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9398000" y="134952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145051</xdr:rowOff>
    </xdr:from>
    <xdr:ext cx="469744" cy="259045"/>
    <xdr:sp macro="" textlink="">
      <xdr:nvSpPr>
        <xdr:cNvPr id="358" name="【福祉施設】&#10;一人当たり面積該当値テキスト">
          <a:extLst>
            <a:ext uri="{FF2B5EF4-FFF2-40B4-BE49-F238E27FC236}">
              <a16:creationId xmlns:a16="http://schemas.microsoft.com/office/drawing/2014/main" id="{00000000-0008-0000-0F00-000066010000}"/>
            </a:ext>
          </a:extLst>
        </xdr:cNvPr>
        <xdr:cNvSpPr txBox="1"/>
      </xdr:nvSpPr>
      <xdr:spPr>
        <a:xfrm>
          <a:off x="9467850" y="133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103887</xdr:rowOff>
    </xdr:from>
    <xdr:to>
      <xdr:col>50</xdr:col>
      <xdr:colOff>165100</xdr:colOff>
      <xdr:row>82</xdr:row>
      <xdr:rowOff>34037</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8636000" y="134769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154687</xdr:rowOff>
    </xdr:from>
    <xdr:to>
      <xdr:col>55</xdr:col>
      <xdr:colOff>0</xdr:colOff>
      <xdr:row>82</xdr:row>
      <xdr:rowOff>1524</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8686800" y="13527787"/>
          <a:ext cx="742950" cy="1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7842250" y="13486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154687</xdr:rowOff>
    </xdr:from>
    <xdr:to>
      <xdr:col>50</xdr:col>
      <xdr:colOff>114300</xdr:colOff>
      <xdr:row>81</xdr:row>
      <xdr:rowOff>163830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7886700" y="13527787"/>
          <a:ext cx="8001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129032</xdr:rowOff>
    </xdr:from>
    <xdr:to>
      <xdr:col>41</xdr:col>
      <xdr:colOff>101600</xdr:colOff>
      <xdr:row>81</xdr:row>
      <xdr:rowOff>59182</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029450" y="133370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8382</xdr:rowOff>
    </xdr:from>
    <xdr:to>
      <xdr:col>45</xdr:col>
      <xdr:colOff>177800</xdr:colOff>
      <xdr:row>81</xdr:row>
      <xdr:rowOff>163830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7080250" y="13381482"/>
          <a:ext cx="80645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147320</xdr:rowOff>
    </xdr:from>
    <xdr:to>
      <xdr:col>36</xdr:col>
      <xdr:colOff>165100</xdr:colOff>
      <xdr:row>81</xdr:row>
      <xdr:rowOff>77470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235700" y="13355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8382</xdr:rowOff>
    </xdr:from>
    <xdr:to>
      <xdr:col>41</xdr:col>
      <xdr:colOff>50800</xdr:colOff>
      <xdr:row>81</xdr:row>
      <xdr:rowOff>26670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286500" y="13381482"/>
          <a:ext cx="7937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61740</xdr:rowOff>
    </xdr:from>
    <xdr:ext cx="469744" cy="259045"/>
    <xdr:sp macro="" textlink="">
      <xdr:nvSpPr>
        <xdr:cNvPr id="367" name="n_1aveValue【福祉施設】&#10;一人当たり面積">
          <a:extLst>
            <a:ext uri="{FF2B5EF4-FFF2-40B4-BE49-F238E27FC236}">
              <a16:creationId xmlns:a16="http://schemas.microsoft.com/office/drawing/2014/main" id="{00000000-0008-0000-0F00-00006F010000}"/>
            </a:ext>
          </a:extLst>
        </xdr:cNvPr>
        <xdr:cNvSpPr txBox="1"/>
      </xdr:nvSpPr>
      <xdr:spPr>
        <a:xfrm>
          <a:off x="8458277" y="1359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34307</xdr:rowOff>
    </xdr:from>
    <xdr:ext cx="469744" cy="259045"/>
    <xdr:sp macro="" textlink="">
      <xdr:nvSpPr>
        <xdr:cNvPr id="368" name="n_2aveValue【福祉施設】&#10;一人当たり面積">
          <a:extLst>
            <a:ext uri="{FF2B5EF4-FFF2-40B4-BE49-F238E27FC236}">
              <a16:creationId xmlns:a16="http://schemas.microsoft.com/office/drawing/2014/main" id="{00000000-0008-0000-0F00-000070010000}"/>
            </a:ext>
          </a:extLst>
        </xdr:cNvPr>
        <xdr:cNvSpPr txBox="1"/>
      </xdr:nvSpPr>
      <xdr:spPr>
        <a:xfrm>
          <a:off x="7677227" y="135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6875</xdr:rowOff>
    </xdr:from>
    <xdr:ext cx="469744" cy="259045"/>
    <xdr:sp macro="" textlink="">
      <xdr:nvSpPr>
        <xdr:cNvPr id="369" name="n_3aveValue【福祉施設】&#10;一人当たり面積">
          <a:extLst>
            <a:ext uri="{FF2B5EF4-FFF2-40B4-BE49-F238E27FC236}">
              <a16:creationId xmlns:a16="http://schemas.microsoft.com/office/drawing/2014/main" id="{00000000-0008-0000-0F00-000071010000}"/>
            </a:ext>
          </a:extLst>
        </xdr:cNvPr>
        <xdr:cNvSpPr txBox="1"/>
      </xdr:nvSpPr>
      <xdr:spPr>
        <a:xfrm>
          <a:off x="6864427" y="1354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146321</xdr:rowOff>
    </xdr:from>
    <xdr:ext cx="469744" cy="259045"/>
    <xdr:sp macro="" textlink="">
      <xdr:nvSpPr>
        <xdr:cNvPr id="370" name="n_4aveValue【福祉施設】&#10;一人当たり面積">
          <a:extLst>
            <a:ext uri="{FF2B5EF4-FFF2-40B4-BE49-F238E27FC236}">
              <a16:creationId xmlns:a16="http://schemas.microsoft.com/office/drawing/2014/main" id="{00000000-0008-0000-0F00-000072010000}"/>
            </a:ext>
          </a:extLst>
        </xdr:cNvPr>
        <xdr:cNvSpPr txBox="1"/>
      </xdr:nvSpPr>
      <xdr:spPr>
        <a:xfrm>
          <a:off x="6070677" y="138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50564</xdr:rowOff>
    </xdr:from>
    <xdr:ext cx="469744" cy="259045"/>
    <xdr:sp macro="" textlink="">
      <xdr:nvSpPr>
        <xdr:cNvPr id="371" name="n_1mainValue【福祉施設】&#10;一人当たり面積">
          <a:extLst>
            <a:ext uri="{FF2B5EF4-FFF2-40B4-BE49-F238E27FC236}">
              <a16:creationId xmlns:a16="http://schemas.microsoft.com/office/drawing/2014/main" id="{00000000-0008-0000-0F00-000073010000}"/>
            </a:ext>
          </a:extLst>
        </xdr:cNvPr>
        <xdr:cNvSpPr txBox="1"/>
      </xdr:nvSpPr>
      <xdr:spPr>
        <a:xfrm>
          <a:off x="8458277" y="132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59707</xdr:rowOff>
    </xdr:from>
    <xdr:ext cx="469744" cy="259045"/>
    <xdr:sp macro="" textlink="">
      <xdr:nvSpPr>
        <xdr:cNvPr id="372" name="n_2mainValue【福祉施設】&#10;一人当たり面積">
          <a:extLst>
            <a:ext uri="{FF2B5EF4-FFF2-40B4-BE49-F238E27FC236}">
              <a16:creationId xmlns:a16="http://schemas.microsoft.com/office/drawing/2014/main" id="{00000000-0008-0000-0F00-000074010000}"/>
            </a:ext>
          </a:extLst>
        </xdr:cNvPr>
        <xdr:cNvSpPr txBox="1"/>
      </xdr:nvSpPr>
      <xdr:spPr>
        <a:xfrm>
          <a:off x="7677227" y="1326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75709</xdr:rowOff>
    </xdr:from>
    <xdr:ext cx="469744" cy="259045"/>
    <xdr:sp macro="" textlink="">
      <xdr:nvSpPr>
        <xdr:cNvPr id="373" name="n_3mainValue【福祉施設】&#10;一人当たり面積">
          <a:extLst>
            <a:ext uri="{FF2B5EF4-FFF2-40B4-BE49-F238E27FC236}">
              <a16:creationId xmlns:a16="http://schemas.microsoft.com/office/drawing/2014/main" id="{00000000-0008-0000-0F00-000075010000}"/>
            </a:ext>
          </a:extLst>
        </xdr:cNvPr>
        <xdr:cNvSpPr txBox="1"/>
      </xdr:nvSpPr>
      <xdr:spPr>
        <a:xfrm>
          <a:off x="6864427" y="1311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93997</xdr:rowOff>
    </xdr:from>
    <xdr:ext cx="469744" cy="259045"/>
    <xdr:sp macro="" textlink="">
      <xdr:nvSpPr>
        <xdr:cNvPr id="374" name="n_4mainValue【福祉施設】&#10;一人当たり面積">
          <a:extLst>
            <a:ext uri="{FF2B5EF4-FFF2-40B4-BE49-F238E27FC236}">
              <a16:creationId xmlns:a16="http://schemas.microsoft.com/office/drawing/2014/main" id="{00000000-0008-0000-0F00-000076010000}"/>
            </a:ext>
          </a:extLst>
        </xdr:cNvPr>
        <xdr:cNvSpPr txBox="1"/>
      </xdr:nvSpPr>
      <xdr:spPr>
        <a:xfrm>
          <a:off x="6070677" y="1313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339891" y="1777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6858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398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6858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398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6858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398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00000000-0008-0000-0F00-00008C010000}"/>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flipV="1">
          <a:off x="4177665" y="16634206"/>
          <a:ext cx="0" cy="1277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398" name="【市民会館】&#10;有形固定資産減価償却率最小値テキスト">
          <a:extLst>
            <a:ext uri="{FF2B5EF4-FFF2-40B4-BE49-F238E27FC236}">
              <a16:creationId xmlns:a16="http://schemas.microsoft.com/office/drawing/2014/main" id="{00000000-0008-0000-0F00-00008E010000}"/>
            </a:ext>
          </a:extLst>
        </xdr:cNvPr>
        <xdr:cNvSpPr txBox="1"/>
      </xdr:nvSpPr>
      <xdr:spPr>
        <a:xfrm>
          <a:off x="4216400" y="179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4108450" y="179115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0000000-0008-0000-0F00-000090010000}"/>
            </a:ext>
          </a:extLst>
        </xdr:cNvPr>
        <xdr:cNvSpPr txBox="1"/>
      </xdr:nvSpPr>
      <xdr:spPr>
        <a:xfrm>
          <a:off x="4216400" y="1641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4108450" y="166342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00000000-0008-0000-0F00-000092010000}"/>
            </a:ext>
          </a:extLst>
        </xdr:cNvPr>
        <xdr:cNvSpPr txBox="1"/>
      </xdr:nvSpPr>
      <xdr:spPr>
        <a:xfrm>
          <a:off x="4216400" y="17298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03" name="フローチャート: 判断 402">
          <a:extLst>
            <a:ext uri="{FF2B5EF4-FFF2-40B4-BE49-F238E27FC236}">
              <a16:creationId xmlns:a16="http://schemas.microsoft.com/office/drawing/2014/main" id="{00000000-0008-0000-0F00-000093010000}"/>
            </a:ext>
          </a:extLst>
        </xdr:cNvPr>
        <xdr:cNvSpPr/>
      </xdr:nvSpPr>
      <xdr:spPr>
        <a:xfrm>
          <a:off x="4127500" y="17440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3384550" y="173540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153415</xdr:rowOff>
    </xdr:from>
    <xdr:to>
      <xdr:col>15</xdr:col>
      <xdr:colOff>101600</xdr:colOff>
      <xdr:row>105</xdr:row>
      <xdr:rowOff>83565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2571750" y="17323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103124</xdr:rowOff>
    </xdr:from>
    <xdr:to>
      <xdr:col>10</xdr:col>
      <xdr:colOff>165100</xdr:colOff>
      <xdr:row>105</xdr:row>
      <xdr:rowOff>33274</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1778000" y="172735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984250" y="172415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91694</xdr:rowOff>
    </xdr:from>
    <xdr:to>
      <xdr:col>24</xdr:col>
      <xdr:colOff>114300</xdr:colOff>
      <xdr:row>107</xdr:row>
      <xdr:rowOff>21844</xdr:rowOff>
    </xdr:to>
    <xdr:sp macro="" textlink="">
      <xdr:nvSpPr>
        <xdr:cNvPr id="413" name="楕円 412">
          <a:extLst>
            <a:ext uri="{FF2B5EF4-FFF2-40B4-BE49-F238E27FC236}">
              <a16:creationId xmlns:a16="http://schemas.microsoft.com/office/drawing/2014/main" id="{00000000-0008-0000-0F00-00009D010000}"/>
            </a:ext>
          </a:extLst>
        </xdr:cNvPr>
        <xdr:cNvSpPr/>
      </xdr:nvSpPr>
      <xdr:spPr>
        <a:xfrm>
          <a:off x="4127500" y="17592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70121</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00000000-0008-0000-0F00-00009E010000}"/>
            </a:ext>
          </a:extLst>
        </xdr:cNvPr>
        <xdr:cNvSpPr txBox="1"/>
      </xdr:nvSpPr>
      <xdr:spPr>
        <a:xfrm>
          <a:off x="4216400" y="1757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32258</xdr:rowOff>
    </xdr:from>
    <xdr:to>
      <xdr:col>20</xdr:col>
      <xdr:colOff>38100</xdr:colOff>
      <xdr:row>106</xdr:row>
      <xdr:rowOff>133858</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3384550" y="175328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83058</xdr:rowOff>
    </xdr:from>
    <xdr:to>
      <xdr:col>24</xdr:col>
      <xdr:colOff>63500</xdr:colOff>
      <xdr:row>106</xdr:row>
      <xdr:rowOff>142494</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3429000" y="17583658"/>
          <a:ext cx="7493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146558</xdr:rowOff>
    </xdr:from>
    <xdr:to>
      <xdr:col>15</xdr:col>
      <xdr:colOff>101600</xdr:colOff>
      <xdr:row>106</xdr:row>
      <xdr:rowOff>76708</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2571750" y="17482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25908</xdr:rowOff>
    </xdr:from>
    <xdr:to>
      <xdr:col>19</xdr:col>
      <xdr:colOff>177800</xdr:colOff>
      <xdr:row>106</xdr:row>
      <xdr:rowOff>83058</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2622550" y="17526508"/>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123698</xdr:rowOff>
    </xdr:from>
    <xdr:to>
      <xdr:col>10</xdr:col>
      <xdr:colOff>165100</xdr:colOff>
      <xdr:row>106</xdr:row>
      <xdr:rowOff>53848</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1778000" y="17459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xdr:rowOff>
    </xdr:from>
    <xdr:to>
      <xdr:col>15</xdr:col>
      <xdr:colOff>50800</xdr:colOff>
      <xdr:row>106</xdr:row>
      <xdr:rowOff>25908</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828800" y="17503648"/>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68835</xdr:rowOff>
    </xdr:from>
    <xdr:to>
      <xdr:col>6</xdr:col>
      <xdr:colOff>38100</xdr:colOff>
      <xdr:row>105</xdr:row>
      <xdr:rowOff>170435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984250" y="174043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119635</xdr:rowOff>
    </xdr:from>
    <xdr:to>
      <xdr:col>10</xdr:col>
      <xdr:colOff>114300</xdr:colOff>
      <xdr:row>106</xdr:row>
      <xdr:rowOff>3048</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028700" y="17455135"/>
          <a:ext cx="800100" cy="4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3" name="n_1aveValue【市民会館】&#10;有形固定資産減価償却率">
          <a:extLst>
            <a:ext uri="{FF2B5EF4-FFF2-40B4-BE49-F238E27FC236}">
              <a16:creationId xmlns:a16="http://schemas.microsoft.com/office/drawing/2014/main" id="{00000000-0008-0000-0F00-0000A7010000}"/>
            </a:ext>
          </a:extLst>
        </xdr:cNvPr>
        <xdr:cNvSpPr txBox="1"/>
      </xdr:nvSpPr>
      <xdr:spPr>
        <a:xfrm>
          <a:off x="3239144" y="1714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100092</xdr:rowOff>
    </xdr:from>
    <xdr:ext cx="405111" cy="259045"/>
    <xdr:sp macro="" textlink="">
      <xdr:nvSpPr>
        <xdr:cNvPr id="424" name="n_2aveValue【市民会館】&#10;有形固定資産減価償却率">
          <a:extLst>
            <a:ext uri="{FF2B5EF4-FFF2-40B4-BE49-F238E27FC236}">
              <a16:creationId xmlns:a16="http://schemas.microsoft.com/office/drawing/2014/main" id="{00000000-0008-0000-0F00-0000A8010000}"/>
            </a:ext>
          </a:extLst>
        </xdr:cNvPr>
        <xdr:cNvSpPr txBox="1"/>
      </xdr:nvSpPr>
      <xdr:spPr>
        <a:xfrm>
          <a:off x="2439044" y="17105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49801</xdr:rowOff>
    </xdr:from>
    <xdr:ext cx="405111" cy="259045"/>
    <xdr:sp macro="" textlink="">
      <xdr:nvSpPr>
        <xdr:cNvPr id="425" name="n_3aveValue【市民会館】&#10;有形固定資産減価償却率">
          <a:extLst>
            <a:ext uri="{FF2B5EF4-FFF2-40B4-BE49-F238E27FC236}">
              <a16:creationId xmlns:a16="http://schemas.microsoft.com/office/drawing/2014/main" id="{00000000-0008-0000-0F00-0000A9010000}"/>
            </a:ext>
          </a:extLst>
        </xdr:cNvPr>
        <xdr:cNvSpPr txBox="1"/>
      </xdr:nvSpPr>
      <xdr:spPr>
        <a:xfrm>
          <a:off x="1645294" y="17055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26" name="n_4aveValue【市民会館】&#10;有形固定資産減価償却率">
          <a:extLst>
            <a:ext uri="{FF2B5EF4-FFF2-40B4-BE49-F238E27FC236}">
              <a16:creationId xmlns:a16="http://schemas.microsoft.com/office/drawing/2014/main" id="{00000000-0008-0000-0F00-0000AA010000}"/>
            </a:ext>
          </a:extLst>
        </xdr:cNvPr>
        <xdr:cNvSpPr txBox="1"/>
      </xdr:nvSpPr>
      <xdr:spPr>
        <a:xfrm>
          <a:off x="851544"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124985</xdr:rowOff>
    </xdr:from>
    <xdr:ext cx="405111" cy="259045"/>
    <xdr:sp macro="" textlink="">
      <xdr:nvSpPr>
        <xdr:cNvPr id="427" name="n_1mainValue【市民会館】&#10;有形固定資産減価償却率">
          <a:extLst>
            <a:ext uri="{FF2B5EF4-FFF2-40B4-BE49-F238E27FC236}">
              <a16:creationId xmlns:a16="http://schemas.microsoft.com/office/drawing/2014/main" id="{00000000-0008-0000-0F00-0000AB010000}"/>
            </a:ext>
          </a:extLst>
        </xdr:cNvPr>
        <xdr:cNvSpPr txBox="1"/>
      </xdr:nvSpPr>
      <xdr:spPr>
        <a:xfrm>
          <a:off x="3239144" y="17625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67835</xdr:rowOff>
    </xdr:from>
    <xdr:ext cx="405111" cy="259045"/>
    <xdr:sp macro="" textlink="">
      <xdr:nvSpPr>
        <xdr:cNvPr id="428" name="n_2mainValue【市民会館】&#10;有形固定資産減価償却率">
          <a:extLst>
            <a:ext uri="{FF2B5EF4-FFF2-40B4-BE49-F238E27FC236}">
              <a16:creationId xmlns:a16="http://schemas.microsoft.com/office/drawing/2014/main" id="{00000000-0008-0000-0F00-0000AC010000}"/>
            </a:ext>
          </a:extLst>
        </xdr:cNvPr>
        <xdr:cNvSpPr txBox="1"/>
      </xdr:nvSpPr>
      <xdr:spPr>
        <a:xfrm>
          <a:off x="2439044" y="17568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44975</xdr:rowOff>
    </xdr:from>
    <xdr:ext cx="405111" cy="259045"/>
    <xdr:sp macro="" textlink="">
      <xdr:nvSpPr>
        <xdr:cNvPr id="429" name="n_3mainValue【市民会館】&#10;有形固定資産減価償却率">
          <a:extLst>
            <a:ext uri="{FF2B5EF4-FFF2-40B4-BE49-F238E27FC236}">
              <a16:creationId xmlns:a16="http://schemas.microsoft.com/office/drawing/2014/main" id="{00000000-0008-0000-0F00-0000AD010000}"/>
            </a:ext>
          </a:extLst>
        </xdr:cNvPr>
        <xdr:cNvSpPr txBox="1"/>
      </xdr:nvSpPr>
      <xdr:spPr>
        <a:xfrm>
          <a:off x="1645294" y="17545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161562</xdr:rowOff>
    </xdr:from>
    <xdr:ext cx="405111" cy="259045"/>
    <xdr:sp macro="" textlink="">
      <xdr:nvSpPr>
        <xdr:cNvPr id="430" name="n_4mainValue【市民会館】&#10;有形固定資産減価償却率">
          <a:extLst>
            <a:ext uri="{FF2B5EF4-FFF2-40B4-BE49-F238E27FC236}">
              <a16:creationId xmlns:a16="http://schemas.microsoft.com/office/drawing/2014/main" id="{00000000-0008-0000-0F00-0000AE010000}"/>
            </a:ext>
          </a:extLst>
        </xdr:cNvPr>
        <xdr:cNvSpPr txBox="1"/>
      </xdr:nvSpPr>
      <xdr:spPr>
        <a:xfrm>
          <a:off x="851544" y="1749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0000000-0008-0000-0F00-0000C5010000}"/>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flipV="1">
          <a:off x="9429115" y="16463011"/>
          <a:ext cx="0" cy="129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5" name="【市民会館】&#10;一人当たり面積最小値テキスト">
          <a:extLst>
            <a:ext uri="{FF2B5EF4-FFF2-40B4-BE49-F238E27FC236}">
              <a16:creationId xmlns:a16="http://schemas.microsoft.com/office/drawing/2014/main" id="{00000000-0008-0000-0F00-0000C7010000}"/>
            </a:ext>
          </a:extLst>
        </xdr:cNvPr>
        <xdr:cNvSpPr txBox="1"/>
      </xdr:nvSpPr>
      <xdr:spPr>
        <a:xfrm>
          <a:off x="9467850"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9359900" y="17760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57" name="【市民会館】&#10;一人当たり面積最大値テキスト">
          <a:extLst>
            <a:ext uri="{FF2B5EF4-FFF2-40B4-BE49-F238E27FC236}">
              <a16:creationId xmlns:a16="http://schemas.microsoft.com/office/drawing/2014/main" id="{00000000-0008-0000-0F00-0000C9010000}"/>
            </a:ext>
          </a:extLst>
        </xdr:cNvPr>
        <xdr:cNvSpPr txBox="1"/>
      </xdr:nvSpPr>
      <xdr:spPr>
        <a:xfrm>
          <a:off x="9467850" y="1624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9359900" y="16463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151147</xdr:rowOff>
    </xdr:from>
    <xdr:ext cx="469744" cy="259045"/>
    <xdr:sp macro="" textlink="">
      <xdr:nvSpPr>
        <xdr:cNvPr id="459" name="【市民会館】&#10;一人当たり面積平均値テキスト">
          <a:extLst>
            <a:ext uri="{FF2B5EF4-FFF2-40B4-BE49-F238E27FC236}">
              <a16:creationId xmlns:a16="http://schemas.microsoft.com/office/drawing/2014/main" id="{00000000-0008-0000-0F00-0000CB010000}"/>
            </a:ext>
          </a:extLst>
        </xdr:cNvPr>
        <xdr:cNvSpPr txBox="1"/>
      </xdr:nvSpPr>
      <xdr:spPr>
        <a:xfrm>
          <a:off x="9467850" y="16991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939800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8636000" y="17125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784225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7029450" y="17087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6235700" y="1720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44450</xdr:rowOff>
    </xdr:from>
    <xdr:to>
      <xdr:col>55</xdr:col>
      <xdr:colOff>50800</xdr:colOff>
      <xdr:row>107</xdr:row>
      <xdr:rowOff>146050</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9398000" y="17710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130827</xdr:rowOff>
    </xdr:from>
    <xdr:ext cx="469744" cy="259045"/>
    <xdr:sp macro="" textlink="">
      <xdr:nvSpPr>
        <xdr:cNvPr id="471" name="【市民会館】&#10;一人当たり面積該当値テキスト">
          <a:extLst>
            <a:ext uri="{FF2B5EF4-FFF2-40B4-BE49-F238E27FC236}">
              <a16:creationId xmlns:a16="http://schemas.microsoft.com/office/drawing/2014/main" id="{00000000-0008-0000-0F00-0000D7010000}"/>
            </a:ext>
          </a:extLst>
        </xdr:cNvPr>
        <xdr:cNvSpPr txBox="1"/>
      </xdr:nvSpPr>
      <xdr:spPr>
        <a:xfrm>
          <a:off x="9467850"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44450</xdr:rowOff>
    </xdr:from>
    <xdr:to>
      <xdr:col>50</xdr:col>
      <xdr:colOff>165100</xdr:colOff>
      <xdr:row>107</xdr:row>
      <xdr:rowOff>146050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8636000" y="177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95250</xdr:rowOff>
    </xdr:from>
    <xdr:to>
      <xdr:col>55</xdr:col>
      <xdr:colOff>0</xdr:colOff>
      <xdr:row>107</xdr:row>
      <xdr:rowOff>95250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8686800" y="177609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7842250" y="1771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95250</xdr:rowOff>
    </xdr:from>
    <xdr:to>
      <xdr:col>50</xdr:col>
      <xdr:colOff>114300</xdr:colOff>
      <xdr:row>107</xdr:row>
      <xdr:rowOff>102870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7886700" y="1776095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55880</xdr:rowOff>
    </xdr:from>
    <xdr:to>
      <xdr:col>41</xdr:col>
      <xdr:colOff>101600</xdr:colOff>
      <xdr:row>104</xdr:row>
      <xdr:rowOff>157480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7029450" y="1722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106680</xdr:rowOff>
    </xdr:from>
    <xdr:to>
      <xdr:col>45</xdr:col>
      <xdr:colOff>177800</xdr:colOff>
      <xdr:row>107</xdr:row>
      <xdr:rowOff>102870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7080250" y="17277080"/>
          <a:ext cx="80645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63500</xdr:rowOff>
    </xdr:from>
    <xdr:to>
      <xdr:col>36</xdr:col>
      <xdr:colOff>165100</xdr:colOff>
      <xdr:row>104</xdr:row>
      <xdr:rowOff>165100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6235700" y="1723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106680</xdr:rowOff>
    </xdr:from>
    <xdr:to>
      <xdr:col>41</xdr:col>
      <xdr:colOff>50800</xdr:colOff>
      <xdr:row>104</xdr:row>
      <xdr:rowOff>114300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6286500" y="1727708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67327</xdr:rowOff>
    </xdr:from>
    <xdr:ext cx="469744" cy="259045"/>
    <xdr:sp macro="" textlink="">
      <xdr:nvSpPr>
        <xdr:cNvPr id="480" name="n_1aveValue【市民会館】&#10;一人当たり面積">
          <a:extLst>
            <a:ext uri="{FF2B5EF4-FFF2-40B4-BE49-F238E27FC236}">
              <a16:creationId xmlns:a16="http://schemas.microsoft.com/office/drawing/2014/main" id="{00000000-0008-0000-0F00-0000E0010000}"/>
            </a:ext>
          </a:extLst>
        </xdr:cNvPr>
        <xdr:cNvSpPr txBox="1"/>
      </xdr:nvSpPr>
      <xdr:spPr>
        <a:xfrm>
          <a:off x="8458277" y="1690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74947</xdr:rowOff>
    </xdr:from>
    <xdr:ext cx="469744" cy="259045"/>
    <xdr:sp macro="" textlink="">
      <xdr:nvSpPr>
        <xdr:cNvPr id="481" name="n_2aveValue【市民会館】&#10;一人当たり面積">
          <a:extLst>
            <a:ext uri="{FF2B5EF4-FFF2-40B4-BE49-F238E27FC236}">
              <a16:creationId xmlns:a16="http://schemas.microsoft.com/office/drawing/2014/main" id="{00000000-0008-0000-0F00-0000E1010000}"/>
            </a:ext>
          </a:extLst>
        </xdr:cNvPr>
        <xdr:cNvSpPr txBox="1"/>
      </xdr:nvSpPr>
      <xdr:spPr>
        <a:xfrm>
          <a:off x="7677227" y="1691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29227</xdr:rowOff>
    </xdr:from>
    <xdr:ext cx="469744" cy="259045"/>
    <xdr:sp macro="" textlink="">
      <xdr:nvSpPr>
        <xdr:cNvPr id="482" name="n_3aveValue【市民会館】&#10;一人当たり面積">
          <a:extLst>
            <a:ext uri="{FF2B5EF4-FFF2-40B4-BE49-F238E27FC236}">
              <a16:creationId xmlns:a16="http://schemas.microsoft.com/office/drawing/2014/main" id="{00000000-0008-0000-0F00-0000E2010000}"/>
            </a:ext>
          </a:extLst>
        </xdr:cNvPr>
        <xdr:cNvSpPr txBox="1"/>
      </xdr:nvSpPr>
      <xdr:spPr>
        <a:xfrm>
          <a:off x="6864427" y="1686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151147</xdr:rowOff>
    </xdr:from>
    <xdr:ext cx="469744" cy="259045"/>
    <xdr:sp macro="" textlink="">
      <xdr:nvSpPr>
        <xdr:cNvPr id="483" name="n_4aveValue【市民会館】&#10;一人当たり面積">
          <a:extLst>
            <a:ext uri="{FF2B5EF4-FFF2-40B4-BE49-F238E27FC236}">
              <a16:creationId xmlns:a16="http://schemas.microsoft.com/office/drawing/2014/main" id="{00000000-0008-0000-0F00-0000E3010000}"/>
            </a:ext>
          </a:extLst>
        </xdr:cNvPr>
        <xdr:cNvSpPr txBox="1"/>
      </xdr:nvSpPr>
      <xdr:spPr>
        <a:xfrm>
          <a:off x="607067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137177</xdr:rowOff>
    </xdr:from>
    <xdr:ext cx="469744" cy="259045"/>
    <xdr:sp macro="" textlink="">
      <xdr:nvSpPr>
        <xdr:cNvPr id="484" name="n_1mainValue【市民会館】&#10;一人当たり面積">
          <a:extLst>
            <a:ext uri="{FF2B5EF4-FFF2-40B4-BE49-F238E27FC236}">
              <a16:creationId xmlns:a16="http://schemas.microsoft.com/office/drawing/2014/main" id="{00000000-0008-0000-0F00-0000E4010000}"/>
            </a:ext>
          </a:extLst>
        </xdr:cNvPr>
        <xdr:cNvSpPr txBox="1"/>
      </xdr:nvSpPr>
      <xdr:spPr>
        <a:xfrm>
          <a:off x="845827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144797</xdr:rowOff>
    </xdr:from>
    <xdr:ext cx="469744" cy="259045"/>
    <xdr:sp macro="" textlink="">
      <xdr:nvSpPr>
        <xdr:cNvPr id="485" name="n_2mainValue【市民会館】&#10;一人当たり面積">
          <a:extLst>
            <a:ext uri="{FF2B5EF4-FFF2-40B4-BE49-F238E27FC236}">
              <a16:creationId xmlns:a16="http://schemas.microsoft.com/office/drawing/2014/main" id="{00000000-0008-0000-0F00-0000E5010000}"/>
            </a:ext>
          </a:extLst>
        </xdr:cNvPr>
        <xdr:cNvSpPr txBox="1"/>
      </xdr:nvSpPr>
      <xdr:spPr>
        <a:xfrm>
          <a:off x="76772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148607</xdr:rowOff>
    </xdr:from>
    <xdr:ext cx="469744" cy="259045"/>
    <xdr:sp macro="" textlink="">
      <xdr:nvSpPr>
        <xdr:cNvPr id="486" name="n_3mainValue【市民会館】&#10;一人当たり面積">
          <a:extLst>
            <a:ext uri="{FF2B5EF4-FFF2-40B4-BE49-F238E27FC236}">
              <a16:creationId xmlns:a16="http://schemas.microsoft.com/office/drawing/2014/main" id="{00000000-0008-0000-0F00-0000E6010000}"/>
            </a:ext>
          </a:extLst>
        </xdr:cNvPr>
        <xdr:cNvSpPr txBox="1"/>
      </xdr:nvSpPr>
      <xdr:spPr>
        <a:xfrm>
          <a:off x="6864427"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156227</xdr:rowOff>
    </xdr:from>
    <xdr:ext cx="469744" cy="259045"/>
    <xdr:sp macro="" textlink="">
      <xdr:nvSpPr>
        <xdr:cNvPr id="487" name="n_4mainValue【市民会館】&#10;一人当たり面積">
          <a:extLst>
            <a:ext uri="{FF2B5EF4-FFF2-40B4-BE49-F238E27FC236}">
              <a16:creationId xmlns:a16="http://schemas.microsoft.com/office/drawing/2014/main" id="{00000000-0008-0000-0F00-0000E7010000}"/>
            </a:ext>
          </a:extLst>
        </xdr:cNvPr>
        <xdr:cNvSpPr txBox="1"/>
      </xdr:nvSpPr>
      <xdr:spPr>
        <a:xfrm>
          <a:off x="607067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F00-0000FF010000}"/>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14699614" y="5641975"/>
          <a:ext cx="0" cy="132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00000000-0008-0000-0F00-000001020000}"/>
            </a:ext>
          </a:extLst>
        </xdr:cNvPr>
        <xdr:cNvSpPr txBox="1"/>
      </xdr:nvSpPr>
      <xdr:spPr>
        <a:xfrm>
          <a:off x="1473835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4611350" y="6966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F00-000003020000}"/>
            </a:ext>
          </a:extLst>
        </xdr:cNvPr>
        <xdr:cNvSpPr txBox="1"/>
      </xdr:nvSpPr>
      <xdr:spPr>
        <a:xfrm>
          <a:off x="14738350" y="54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4611350" y="5641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84472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F00-000005020000}"/>
            </a:ext>
          </a:extLst>
        </xdr:cNvPr>
        <xdr:cNvSpPr txBox="1"/>
      </xdr:nvSpPr>
      <xdr:spPr>
        <a:xfrm>
          <a:off x="14738350" y="5862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4649450" y="600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3887450" y="6039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44450</xdr:rowOff>
    </xdr:from>
    <xdr:to>
      <xdr:col>76</xdr:col>
      <xdr:colOff>165100</xdr:colOff>
      <xdr:row>36</xdr:row>
      <xdr:rowOff>146050</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3093700" y="59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162560</xdr:rowOff>
    </xdr:from>
    <xdr:to>
      <xdr:col>72</xdr:col>
      <xdr:colOff>38100</xdr:colOff>
      <xdr:row>36</xdr:row>
      <xdr:rowOff>92710</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2299950" y="59410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1487150" y="6035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59690</xdr:rowOff>
    </xdr:from>
    <xdr:to>
      <xdr:col>85</xdr:col>
      <xdr:colOff>177800</xdr:colOff>
      <xdr:row>41</xdr:row>
      <xdr:rowOff>161290</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4649450" y="68287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146067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F00-000011020000}"/>
            </a:ext>
          </a:extLst>
        </xdr:cNvPr>
        <xdr:cNvSpPr txBox="1"/>
      </xdr:nvSpPr>
      <xdr:spPr>
        <a:xfrm>
          <a:off x="14738350"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12065</xdr:rowOff>
    </xdr:from>
    <xdr:to>
      <xdr:col>81</xdr:col>
      <xdr:colOff>101600</xdr:colOff>
      <xdr:row>41</xdr:row>
      <xdr:rowOff>113665</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3887450"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62865</xdr:rowOff>
    </xdr:from>
    <xdr:to>
      <xdr:col>85</xdr:col>
      <xdr:colOff>127000</xdr:colOff>
      <xdr:row>41</xdr:row>
      <xdr:rowOff>110490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3938250" y="683196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135890</xdr:rowOff>
    </xdr:from>
    <xdr:to>
      <xdr:col>76</xdr:col>
      <xdr:colOff>165100</xdr:colOff>
      <xdr:row>41</xdr:row>
      <xdr:rowOff>66040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3093700" y="6739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15240</xdr:rowOff>
    </xdr:from>
    <xdr:to>
      <xdr:col>81</xdr:col>
      <xdr:colOff>50800</xdr:colOff>
      <xdr:row>41</xdr:row>
      <xdr:rowOff>62865</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3144500" y="6784340"/>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38735</xdr:rowOff>
    </xdr:from>
    <xdr:to>
      <xdr:col>72</xdr:col>
      <xdr:colOff>38100</xdr:colOff>
      <xdr:row>40</xdr:row>
      <xdr:rowOff>140335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2299950" y="6642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89535</xdr:rowOff>
    </xdr:from>
    <xdr:to>
      <xdr:col>76</xdr:col>
      <xdr:colOff>114300</xdr:colOff>
      <xdr:row>41</xdr:row>
      <xdr:rowOff>15240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344400" y="6693535"/>
          <a:ext cx="800100" cy="9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88265</xdr:rowOff>
    </xdr:from>
    <xdr:to>
      <xdr:col>67</xdr:col>
      <xdr:colOff>101600</xdr:colOff>
      <xdr:row>40</xdr:row>
      <xdr:rowOff>18415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1487150" y="6527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139065</xdr:rowOff>
    </xdr:from>
    <xdr:to>
      <xdr:col>71</xdr:col>
      <xdr:colOff>177800</xdr:colOff>
      <xdr:row>40</xdr:row>
      <xdr:rowOff>89535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1537950" y="6577965"/>
          <a:ext cx="806450" cy="1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42562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3742044" y="582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162577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296099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109237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2167244"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135444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104792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742044" y="687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57167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960994" y="682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131462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167244"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9542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1354444" y="661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59850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00000000-0008-0000-0F00-000038020000}"/>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flipV="1">
          <a:off x="19951064" y="5507591"/>
          <a:ext cx="0" cy="135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570" name="【一般廃棄物処理施設】&#10;一人当たり有形固定資産（償却資産）額最小値テキスト">
          <a:extLst>
            <a:ext uri="{FF2B5EF4-FFF2-40B4-BE49-F238E27FC236}">
              <a16:creationId xmlns:a16="http://schemas.microsoft.com/office/drawing/2014/main" id="{00000000-0008-0000-0F00-00003A020000}"/>
            </a:ext>
          </a:extLst>
        </xdr:cNvPr>
        <xdr:cNvSpPr txBox="1"/>
      </xdr:nvSpPr>
      <xdr:spPr>
        <a:xfrm>
          <a:off x="19989800" y="686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9881850" y="6864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00000000-0008-0000-0F00-00003C020000}"/>
            </a:ext>
          </a:extLst>
        </xdr:cNvPr>
        <xdr:cNvSpPr txBox="1"/>
      </xdr:nvSpPr>
      <xdr:spPr>
        <a:xfrm>
          <a:off x="19989800" y="5289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9881850" y="55075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154035</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00000000-0008-0000-0F00-00003E020000}"/>
            </a:ext>
          </a:extLst>
        </xdr:cNvPr>
        <xdr:cNvSpPr txBox="1"/>
      </xdr:nvSpPr>
      <xdr:spPr>
        <a:xfrm>
          <a:off x="19989800" y="6097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19900900" y="62398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9157950" y="6269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159398</xdr:rowOff>
    </xdr:from>
    <xdr:to>
      <xdr:col>107</xdr:col>
      <xdr:colOff>101600</xdr:colOff>
      <xdr:row>38</xdr:row>
      <xdr:rowOff>89548</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8345150" y="6268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168717</xdr:rowOff>
    </xdr:from>
    <xdr:to>
      <xdr:col>102</xdr:col>
      <xdr:colOff>165100</xdr:colOff>
      <xdr:row>38</xdr:row>
      <xdr:rowOff>98867</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7551400" y="627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117495</xdr:rowOff>
    </xdr:from>
    <xdr:to>
      <xdr:col>98</xdr:col>
      <xdr:colOff>38100</xdr:colOff>
      <xdr:row>39</xdr:row>
      <xdr:rowOff>47645</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6757650" y="6391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44625</xdr:rowOff>
    </xdr:from>
    <xdr:to>
      <xdr:col>116</xdr:col>
      <xdr:colOff>114300</xdr:colOff>
      <xdr:row>41</xdr:row>
      <xdr:rowOff>146225</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9900900" y="681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131002</xdr:rowOff>
    </xdr:from>
    <xdr:ext cx="534377" cy="259045"/>
    <xdr:sp macro="" textlink="">
      <xdr:nvSpPr>
        <xdr:cNvPr id="586" name="【一般廃棄物処理施設】&#10;一人当たり有形固定資産（償却資産）額該当値テキスト">
          <a:extLst>
            <a:ext uri="{FF2B5EF4-FFF2-40B4-BE49-F238E27FC236}">
              <a16:creationId xmlns:a16="http://schemas.microsoft.com/office/drawing/2014/main" id="{00000000-0008-0000-0F00-00004A020000}"/>
            </a:ext>
          </a:extLst>
        </xdr:cNvPr>
        <xdr:cNvSpPr txBox="1"/>
      </xdr:nvSpPr>
      <xdr:spPr>
        <a:xfrm>
          <a:off x="19989800" y="673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46187</xdr:rowOff>
    </xdr:from>
    <xdr:to>
      <xdr:col>112</xdr:col>
      <xdr:colOff>38100</xdr:colOff>
      <xdr:row>41</xdr:row>
      <xdr:rowOff>147787</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9157950" y="68152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95425</xdr:rowOff>
    </xdr:from>
    <xdr:to>
      <xdr:col>116</xdr:col>
      <xdr:colOff>63500</xdr:colOff>
      <xdr:row>41</xdr:row>
      <xdr:rowOff>96987</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19202400" y="6864525"/>
          <a:ext cx="7493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47620</xdr:rowOff>
    </xdr:from>
    <xdr:to>
      <xdr:col>107</xdr:col>
      <xdr:colOff>101600</xdr:colOff>
      <xdr:row>41</xdr:row>
      <xdr:rowOff>149220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8345150" y="681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96987</xdr:rowOff>
    </xdr:from>
    <xdr:to>
      <xdr:col>111</xdr:col>
      <xdr:colOff>177800</xdr:colOff>
      <xdr:row>41</xdr:row>
      <xdr:rowOff>98420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flipV="1">
          <a:off x="18395950" y="6866087"/>
          <a:ext cx="80645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48961</xdr:rowOff>
    </xdr:from>
    <xdr:to>
      <xdr:col>102</xdr:col>
      <xdr:colOff>165100</xdr:colOff>
      <xdr:row>41</xdr:row>
      <xdr:rowOff>150561</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7551400" y="681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98420</xdr:rowOff>
    </xdr:from>
    <xdr:to>
      <xdr:col>107</xdr:col>
      <xdr:colOff>50800</xdr:colOff>
      <xdr:row>41</xdr:row>
      <xdr:rowOff>99761</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7602200" y="6867520"/>
          <a:ext cx="79375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50302</xdr:rowOff>
    </xdr:from>
    <xdr:to>
      <xdr:col>98</xdr:col>
      <xdr:colOff>38100</xdr:colOff>
      <xdr:row>41</xdr:row>
      <xdr:rowOff>151902</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6757650" y="68194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99761</xdr:rowOff>
    </xdr:from>
    <xdr:to>
      <xdr:col>102</xdr:col>
      <xdr:colOff>114300</xdr:colOff>
      <xdr:row>41</xdr:row>
      <xdr:rowOff>101102</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16802100" y="6868861"/>
          <a:ext cx="8001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107317</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8947911" y="605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106075</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166861" y="604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115394</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17354061" y="605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64172</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6560311" y="617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138914</xdr:rowOff>
    </xdr:from>
    <xdr:ext cx="534377" cy="259045"/>
    <xdr:sp macro="" textlink="">
      <xdr:nvSpPr>
        <xdr:cNvPr id="599" name="n_1main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947911" y="690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140347</xdr:rowOff>
    </xdr:from>
    <xdr:ext cx="534377" cy="259045"/>
    <xdr:sp macro="" textlink="">
      <xdr:nvSpPr>
        <xdr:cNvPr id="600" name="n_2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8166861" y="690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141688</xdr:rowOff>
    </xdr:from>
    <xdr:ext cx="534377" cy="259045"/>
    <xdr:sp macro="" textlink="">
      <xdr:nvSpPr>
        <xdr:cNvPr id="601" name="n_3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7354061" y="691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143029</xdr:rowOff>
    </xdr:from>
    <xdr:ext cx="534377" cy="259045"/>
    <xdr:sp macro="" textlink="">
      <xdr:nvSpPr>
        <xdr:cNvPr id="602" name="n_4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6560311" y="691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00000000-0008-0000-0F00-000074020000}"/>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4699614" y="9278257"/>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00000000-0008-0000-0F00-000076020000}"/>
            </a:ext>
          </a:extLst>
        </xdr:cNvPr>
        <xdr:cNvSpPr txBox="1"/>
      </xdr:nvSpPr>
      <xdr:spPr>
        <a:xfrm>
          <a:off x="14738350" y="10759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4611350" y="107559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2" name="【保健センター・保健所】&#10;有形固定資産減価償却率最大値テキスト">
          <a:extLst>
            <a:ext uri="{FF2B5EF4-FFF2-40B4-BE49-F238E27FC236}">
              <a16:creationId xmlns:a16="http://schemas.microsoft.com/office/drawing/2014/main" id="{00000000-0008-0000-0F00-000078020000}"/>
            </a:ext>
          </a:extLst>
        </xdr:cNvPr>
        <xdr:cNvSpPr txBox="1"/>
      </xdr:nvSpPr>
      <xdr:spPr>
        <a:xfrm>
          <a:off x="14738350" y="906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4611350" y="92782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12899</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00000000-0008-0000-0F00-00007A020000}"/>
            </a:ext>
          </a:extLst>
        </xdr:cNvPr>
        <xdr:cNvSpPr txBox="1"/>
      </xdr:nvSpPr>
      <xdr:spPr>
        <a:xfrm>
          <a:off x="14738350" y="95886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4649450" y="97372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3887450" y="96588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30937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104322</xdr:rowOff>
    </xdr:from>
    <xdr:to>
      <xdr:col>72</xdr:col>
      <xdr:colOff>38100</xdr:colOff>
      <xdr:row>58</xdr:row>
      <xdr:rowOff>34472</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2299950" y="95150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168003</xdr:rowOff>
    </xdr:from>
    <xdr:to>
      <xdr:col>67</xdr:col>
      <xdr:colOff>101600</xdr:colOff>
      <xdr:row>57</xdr:row>
      <xdr:rowOff>98153</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1487150" y="9413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130447</xdr:rowOff>
    </xdr:from>
    <xdr:to>
      <xdr:col>85</xdr:col>
      <xdr:colOff>177800</xdr:colOff>
      <xdr:row>62</xdr:row>
      <xdr:rowOff>60597</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4649450" y="102015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108874</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00000000-0008-0000-0F00-000086020000}"/>
            </a:ext>
          </a:extLst>
        </xdr:cNvPr>
        <xdr:cNvSpPr txBox="1"/>
      </xdr:nvSpPr>
      <xdr:spPr>
        <a:xfrm>
          <a:off x="14738350" y="1017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55335</xdr:rowOff>
    </xdr:from>
    <xdr:to>
      <xdr:col>81</xdr:col>
      <xdr:colOff>101600</xdr:colOff>
      <xdr:row>61</xdr:row>
      <xdr:rowOff>156935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3887450" y="101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106135</xdr:rowOff>
    </xdr:from>
    <xdr:to>
      <xdr:col>85</xdr:col>
      <xdr:colOff>127000</xdr:colOff>
      <xdr:row>62</xdr:row>
      <xdr:rowOff>9797</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3938250" y="10177235"/>
          <a:ext cx="762000" cy="6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151674</xdr:rowOff>
    </xdr:from>
    <xdr:to>
      <xdr:col>76</xdr:col>
      <xdr:colOff>165100</xdr:colOff>
      <xdr:row>61</xdr:row>
      <xdr:rowOff>81824</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3093700" y="100576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31024</xdr:rowOff>
    </xdr:from>
    <xdr:to>
      <xdr:col>81</xdr:col>
      <xdr:colOff>50800</xdr:colOff>
      <xdr:row>61</xdr:row>
      <xdr:rowOff>106135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144500" y="10102124"/>
          <a:ext cx="79375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76563</xdr:rowOff>
    </xdr:from>
    <xdr:to>
      <xdr:col>72</xdr:col>
      <xdr:colOff>38100</xdr:colOff>
      <xdr:row>61</xdr:row>
      <xdr:rowOff>6713</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2299950" y="99825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127363</xdr:rowOff>
    </xdr:from>
    <xdr:to>
      <xdr:col>76</xdr:col>
      <xdr:colOff>114300</xdr:colOff>
      <xdr:row>61</xdr:row>
      <xdr:rowOff>31024</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344400" y="10033363"/>
          <a:ext cx="800100" cy="6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xdr:rowOff>
    </xdr:from>
    <xdr:to>
      <xdr:col>67</xdr:col>
      <xdr:colOff>101600</xdr:colOff>
      <xdr:row>60</xdr:row>
      <xdr:rowOff>103051</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1487150" y="990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52251</xdr:rowOff>
    </xdr:from>
    <xdr:to>
      <xdr:col>71</xdr:col>
      <xdr:colOff>177800</xdr:colOff>
      <xdr:row>60</xdr:row>
      <xdr:rowOff>127363</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537950" y="9958251"/>
          <a:ext cx="80645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29771</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3742044" y="944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2960994"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2167244" y="9296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114680</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1354444" y="91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148062</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742044" y="1021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72951</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960994" y="1014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169290</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2167244" y="10068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1354444" y="10000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00000000-0008-0000-0F00-0000AE020000}"/>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flipV="1">
          <a:off x="19951064"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00000000-0008-0000-0F00-0000B0020000}"/>
            </a:ext>
          </a:extLst>
        </xdr:cNvPr>
        <xdr:cNvSpPr txBox="1"/>
      </xdr:nvSpPr>
      <xdr:spPr>
        <a:xfrm>
          <a:off x="199898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98818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00000000-0008-0000-0F00-0000B2020000}"/>
            </a:ext>
          </a:extLst>
        </xdr:cNvPr>
        <xdr:cNvSpPr txBox="1"/>
      </xdr:nvSpPr>
      <xdr:spPr>
        <a:xfrm>
          <a:off x="19989800" y="899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98818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00000000-0008-0000-0F00-0000B4020000}"/>
            </a:ext>
          </a:extLst>
        </xdr:cNvPr>
        <xdr:cNvSpPr txBox="1"/>
      </xdr:nvSpPr>
      <xdr:spPr>
        <a:xfrm>
          <a:off x="19989800" y="1015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9900900" y="10172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9157950" y="10172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8345150" y="1019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7551400" y="1019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6757650" y="1013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44450</xdr:rowOff>
    </xdr:from>
    <xdr:to>
      <xdr:col>116</xdr:col>
      <xdr:colOff>114300</xdr:colOff>
      <xdr:row>58</xdr:row>
      <xdr:rowOff>146050</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199009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67327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00000000-0008-0000-0F00-0000C0020000}"/>
            </a:ext>
          </a:extLst>
        </xdr:cNvPr>
        <xdr:cNvSpPr txBox="1"/>
      </xdr:nvSpPr>
      <xdr:spPr>
        <a:xfrm>
          <a:off x="19989800" y="947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63500</xdr:rowOff>
    </xdr:from>
    <xdr:to>
      <xdr:col>112</xdr:col>
      <xdr:colOff>38100</xdr:colOff>
      <xdr:row>58</xdr:row>
      <xdr:rowOff>165100</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19157950" y="9639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95250</xdr:rowOff>
    </xdr:from>
    <xdr:to>
      <xdr:col>116</xdr:col>
      <xdr:colOff>63500</xdr:colOff>
      <xdr:row>58</xdr:row>
      <xdr:rowOff>114300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flipV="1">
          <a:off x="19202400" y="967105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82550</xdr:rowOff>
    </xdr:from>
    <xdr:to>
      <xdr:col>107</xdr:col>
      <xdr:colOff>101600</xdr:colOff>
      <xdr:row>59</xdr:row>
      <xdr:rowOff>12700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8345150" y="9658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114300</xdr:rowOff>
    </xdr:from>
    <xdr:to>
      <xdr:col>111</xdr:col>
      <xdr:colOff>177800</xdr:colOff>
      <xdr:row>58</xdr:row>
      <xdr:rowOff>133350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18395950" y="969010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101600</xdr:rowOff>
    </xdr:from>
    <xdr:to>
      <xdr:col>102</xdr:col>
      <xdr:colOff>165100</xdr:colOff>
      <xdr:row>59</xdr:row>
      <xdr:rowOff>31750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7551400" y="9677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133350</xdr:rowOff>
    </xdr:from>
    <xdr:to>
      <xdr:col>107</xdr:col>
      <xdr:colOff>50800</xdr:colOff>
      <xdr:row>58</xdr:row>
      <xdr:rowOff>152400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17602200" y="970915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139700</xdr:rowOff>
    </xdr:from>
    <xdr:to>
      <xdr:col>98</xdr:col>
      <xdr:colOff>38100</xdr:colOff>
      <xdr:row>59</xdr:row>
      <xdr:rowOff>69850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6757650" y="9715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152400</xdr:rowOff>
    </xdr:from>
    <xdr:to>
      <xdr:col>102</xdr:col>
      <xdr:colOff>114300</xdr:colOff>
      <xdr:row>59</xdr:row>
      <xdr:rowOff>19050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6802100" y="972820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22877</xdr:rowOff>
    </xdr:from>
    <xdr:ext cx="469744" cy="259045"/>
    <xdr:sp macro="" textlink="">
      <xdr:nvSpPr>
        <xdr:cNvPr id="713" name="n_1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189802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14" name="n_2aveValue【保健センター・保健所】&#10;一人当たり面積">
          <a:extLst>
            <a:ext uri="{FF2B5EF4-FFF2-40B4-BE49-F238E27FC236}">
              <a16:creationId xmlns:a16="http://schemas.microsoft.com/office/drawing/2014/main" id="{00000000-0008-0000-0F00-0000CA020000}"/>
            </a:ext>
          </a:extLst>
        </xdr:cNvPr>
        <xdr:cNvSpPr txBox="1"/>
      </xdr:nvSpPr>
      <xdr:spPr>
        <a:xfrm>
          <a:off x="181801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15" name="n_3aveValue【保健センター・保健所】&#10;一人当たり面積">
          <a:extLst>
            <a:ext uri="{FF2B5EF4-FFF2-40B4-BE49-F238E27FC236}">
              <a16:creationId xmlns:a16="http://schemas.microsoft.com/office/drawing/2014/main" id="{00000000-0008-0000-0F00-0000CB020000}"/>
            </a:ext>
          </a:extLst>
        </xdr:cNvPr>
        <xdr:cNvSpPr txBox="1"/>
      </xdr:nvSpPr>
      <xdr:spPr>
        <a:xfrm>
          <a:off x="1738637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156227</xdr:rowOff>
    </xdr:from>
    <xdr:ext cx="469744" cy="259045"/>
    <xdr:sp macro="" textlink="">
      <xdr:nvSpPr>
        <xdr:cNvPr id="716" name="n_4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165926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10177</xdr:rowOff>
    </xdr:from>
    <xdr:ext cx="469744" cy="259045"/>
    <xdr:sp macro="" textlink="">
      <xdr:nvSpPr>
        <xdr:cNvPr id="717" name="n_1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18980227" y="942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29227</xdr:rowOff>
    </xdr:from>
    <xdr:ext cx="469744" cy="259045"/>
    <xdr:sp macro="" textlink="">
      <xdr:nvSpPr>
        <xdr:cNvPr id="718" name="n_2mainValue【保健センター・保健所】&#10;一人当たり面積">
          <a:extLst>
            <a:ext uri="{FF2B5EF4-FFF2-40B4-BE49-F238E27FC236}">
              <a16:creationId xmlns:a16="http://schemas.microsoft.com/office/drawing/2014/main" id="{00000000-0008-0000-0F00-0000CE020000}"/>
            </a:ext>
          </a:extLst>
        </xdr:cNvPr>
        <xdr:cNvSpPr txBox="1"/>
      </xdr:nvSpPr>
      <xdr:spPr>
        <a:xfrm>
          <a:off x="181801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48277</xdr:rowOff>
    </xdr:from>
    <xdr:ext cx="469744" cy="259045"/>
    <xdr:sp macro="" textlink="">
      <xdr:nvSpPr>
        <xdr:cNvPr id="719" name="n_3mainValue【保健センター・保健所】&#10;一人当たり面積">
          <a:extLst>
            <a:ext uri="{FF2B5EF4-FFF2-40B4-BE49-F238E27FC236}">
              <a16:creationId xmlns:a16="http://schemas.microsoft.com/office/drawing/2014/main" id="{00000000-0008-0000-0F00-0000CF020000}"/>
            </a:ext>
          </a:extLst>
        </xdr:cNvPr>
        <xdr:cNvSpPr txBox="1"/>
      </xdr:nvSpPr>
      <xdr:spPr>
        <a:xfrm>
          <a:off x="17386377" y="945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86377</xdr:rowOff>
    </xdr:from>
    <xdr:ext cx="469744" cy="259045"/>
    <xdr:sp macro="" textlink="">
      <xdr:nvSpPr>
        <xdr:cNvPr id="720" name="n_4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16592627" y="949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1207750" y="14236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07977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1207750" y="1379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08427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1207750" y="1336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08427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1207750" y="1291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08427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08427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00000000-0008-0000-0F00-0000E6020000}"/>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flipV="1">
          <a:off x="14699614" y="12794235"/>
          <a:ext cx="0" cy="1311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00000000-0008-0000-0F00-0000E8020000}"/>
            </a:ext>
          </a:extLst>
        </xdr:cNvPr>
        <xdr:cNvSpPr txBox="1"/>
      </xdr:nvSpPr>
      <xdr:spPr>
        <a:xfrm>
          <a:off x="14738350" y="14109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4611350" y="1410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00000000-0008-0000-0F00-0000EA020000}"/>
            </a:ext>
          </a:extLst>
        </xdr:cNvPr>
        <xdr:cNvSpPr txBox="1"/>
      </xdr:nvSpPr>
      <xdr:spPr>
        <a:xfrm>
          <a:off x="14738350" y="1257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4611350" y="127942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44466</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00000000-0008-0000-0F00-0000EC020000}"/>
            </a:ext>
          </a:extLst>
        </xdr:cNvPr>
        <xdr:cNvSpPr txBox="1"/>
      </xdr:nvSpPr>
      <xdr:spPr>
        <a:xfrm>
          <a:off x="14738350" y="13252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4649450" y="1339468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3887450" y="133713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135889</xdr:rowOff>
    </xdr:from>
    <xdr:to>
      <xdr:col>76</xdr:col>
      <xdr:colOff>165100</xdr:colOff>
      <xdr:row>81</xdr:row>
      <xdr:rowOff>66039</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3093700" y="133438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103887</xdr:rowOff>
    </xdr:from>
    <xdr:to>
      <xdr:col>72</xdr:col>
      <xdr:colOff>38100</xdr:colOff>
      <xdr:row>81</xdr:row>
      <xdr:rowOff>34037</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2299950" y="133118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167894</xdr:rowOff>
    </xdr:from>
    <xdr:to>
      <xdr:col>67</xdr:col>
      <xdr:colOff>101600</xdr:colOff>
      <xdr:row>81</xdr:row>
      <xdr:rowOff>98044</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1487150" y="133758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83313</xdr:rowOff>
    </xdr:from>
    <xdr:to>
      <xdr:col>85</xdr:col>
      <xdr:colOff>177800</xdr:colOff>
      <xdr:row>82</xdr:row>
      <xdr:rowOff>13463</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4649450" y="134564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61740</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00000000-0008-0000-0F00-0000F8020000}"/>
            </a:ext>
          </a:extLst>
        </xdr:cNvPr>
        <xdr:cNvSpPr txBox="1"/>
      </xdr:nvSpPr>
      <xdr:spPr>
        <a:xfrm>
          <a:off x="14738350" y="1343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46737</xdr:rowOff>
    </xdr:from>
    <xdr:to>
      <xdr:col>81</xdr:col>
      <xdr:colOff>101600</xdr:colOff>
      <xdr:row>81</xdr:row>
      <xdr:rowOff>148337</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3887450" y="134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97537</xdr:rowOff>
    </xdr:from>
    <xdr:to>
      <xdr:col>85</xdr:col>
      <xdr:colOff>127000</xdr:colOff>
      <xdr:row>81</xdr:row>
      <xdr:rowOff>134113</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3938250" y="13470637"/>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26163</xdr:rowOff>
    </xdr:from>
    <xdr:to>
      <xdr:col>76</xdr:col>
      <xdr:colOff>165100</xdr:colOff>
      <xdr:row>81</xdr:row>
      <xdr:rowOff>127763</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3093700" y="133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76963</xdr:rowOff>
    </xdr:from>
    <xdr:to>
      <xdr:col>81</xdr:col>
      <xdr:colOff>50800</xdr:colOff>
      <xdr:row>81</xdr:row>
      <xdr:rowOff>97537</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3144500" y="13450063"/>
          <a:ext cx="79375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156463</xdr:rowOff>
    </xdr:from>
    <xdr:to>
      <xdr:col>72</xdr:col>
      <xdr:colOff>38100</xdr:colOff>
      <xdr:row>81</xdr:row>
      <xdr:rowOff>86613</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2299950" y="133644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35813</xdr:rowOff>
    </xdr:from>
    <xdr:to>
      <xdr:col>76</xdr:col>
      <xdr:colOff>114300</xdr:colOff>
      <xdr:row>81</xdr:row>
      <xdr:rowOff>76963</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2344400" y="13408913"/>
          <a:ext cx="8001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122174</xdr:rowOff>
    </xdr:from>
    <xdr:to>
      <xdr:col>67</xdr:col>
      <xdr:colOff>101600</xdr:colOff>
      <xdr:row>82</xdr:row>
      <xdr:rowOff>52324</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1487150" y="134952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35813</xdr:rowOff>
    </xdr:from>
    <xdr:to>
      <xdr:col>71</xdr:col>
      <xdr:colOff>177800</xdr:colOff>
      <xdr:row>82</xdr:row>
      <xdr:rowOff>1524</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1537950" y="13408913"/>
          <a:ext cx="806450" cy="1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109999</xdr:rowOff>
    </xdr:from>
    <xdr:ext cx="405111" cy="259045"/>
    <xdr:sp macro="" textlink="">
      <xdr:nvSpPr>
        <xdr:cNvPr id="769" name="n_1aveValue【消防施設】&#10;有形固定資産減価償却率">
          <a:extLst>
            <a:ext uri="{FF2B5EF4-FFF2-40B4-BE49-F238E27FC236}">
              <a16:creationId xmlns:a16="http://schemas.microsoft.com/office/drawing/2014/main" id="{00000000-0008-0000-0F00-000001030000}"/>
            </a:ext>
          </a:extLst>
        </xdr:cNvPr>
        <xdr:cNvSpPr txBox="1"/>
      </xdr:nvSpPr>
      <xdr:spPr>
        <a:xfrm>
          <a:off x="13742044" y="13152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82566</xdr:rowOff>
    </xdr:from>
    <xdr:ext cx="405111" cy="259045"/>
    <xdr:sp macro="" textlink="">
      <xdr:nvSpPr>
        <xdr:cNvPr id="770" name="n_2aveValue【消防施設】&#10;有形固定資産減価償却率">
          <a:extLst>
            <a:ext uri="{FF2B5EF4-FFF2-40B4-BE49-F238E27FC236}">
              <a16:creationId xmlns:a16="http://schemas.microsoft.com/office/drawing/2014/main" id="{00000000-0008-0000-0F00-000002030000}"/>
            </a:ext>
          </a:extLst>
        </xdr:cNvPr>
        <xdr:cNvSpPr txBox="1"/>
      </xdr:nvSpPr>
      <xdr:spPr>
        <a:xfrm>
          <a:off x="12960994"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50564</xdr:rowOff>
    </xdr:from>
    <xdr:ext cx="405111" cy="259045"/>
    <xdr:sp macro="" textlink="">
      <xdr:nvSpPr>
        <xdr:cNvPr id="771" name="n_3aveValue【消防施設】&#10;有形固定資産減価償却率">
          <a:extLst>
            <a:ext uri="{FF2B5EF4-FFF2-40B4-BE49-F238E27FC236}">
              <a16:creationId xmlns:a16="http://schemas.microsoft.com/office/drawing/2014/main" id="{00000000-0008-0000-0F00-000003030000}"/>
            </a:ext>
          </a:extLst>
        </xdr:cNvPr>
        <xdr:cNvSpPr txBox="1"/>
      </xdr:nvSpPr>
      <xdr:spPr>
        <a:xfrm>
          <a:off x="12167244" y="1309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114571</xdr:rowOff>
    </xdr:from>
    <xdr:ext cx="405111" cy="259045"/>
    <xdr:sp macro="" textlink="">
      <xdr:nvSpPr>
        <xdr:cNvPr id="772" name="n_4aveValue【消防施設】&#10;有形固定資産減価償却率">
          <a:extLst>
            <a:ext uri="{FF2B5EF4-FFF2-40B4-BE49-F238E27FC236}">
              <a16:creationId xmlns:a16="http://schemas.microsoft.com/office/drawing/2014/main" id="{00000000-0008-0000-0F00-000004030000}"/>
            </a:ext>
          </a:extLst>
        </xdr:cNvPr>
        <xdr:cNvSpPr txBox="1"/>
      </xdr:nvSpPr>
      <xdr:spPr>
        <a:xfrm>
          <a:off x="11354444" y="1315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139464</xdr:rowOff>
    </xdr:from>
    <xdr:ext cx="405111" cy="259045"/>
    <xdr:sp macro="" textlink="">
      <xdr:nvSpPr>
        <xdr:cNvPr id="773" name="n_1mainValue【消防施設】&#10;有形固定資産減価償却率">
          <a:extLst>
            <a:ext uri="{FF2B5EF4-FFF2-40B4-BE49-F238E27FC236}">
              <a16:creationId xmlns:a16="http://schemas.microsoft.com/office/drawing/2014/main" id="{00000000-0008-0000-0F00-000005030000}"/>
            </a:ext>
          </a:extLst>
        </xdr:cNvPr>
        <xdr:cNvSpPr txBox="1"/>
      </xdr:nvSpPr>
      <xdr:spPr>
        <a:xfrm>
          <a:off x="13742044" y="1351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118890</xdr:rowOff>
    </xdr:from>
    <xdr:ext cx="405111" cy="259045"/>
    <xdr:sp macro="" textlink="">
      <xdr:nvSpPr>
        <xdr:cNvPr id="774" name="n_2mainValue【消防施設】&#10;有形固定資産減価償却率">
          <a:extLst>
            <a:ext uri="{FF2B5EF4-FFF2-40B4-BE49-F238E27FC236}">
              <a16:creationId xmlns:a16="http://schemas.microsoft.com/office/drawing/2014/main" id="{00000000-0008-0000-0F00-000006030000}"/>
            </a:ext>
          </a:extLst>
        </xdr:cNvPr>
        <xdr:cNvSpPr txBox="1"/>
      </xdr:nvSpPr>
      <xdr:spPr>
        <a:xfrm>
          <a:off x="12960994" y="1349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77740</xdr:rowOff>
    </xdr:from>
    <xdr:ext cx="405111" cy="259045"/>
    <xdr:sp macro="" textlink="">
      <xdr:nvSpPr>
        <xdr:cNvPr id="775" name="n_3mainValue【消防施設】&#10;有形固定資産減価償却率">
          <a:extLst>
            <a:ext uri="{FF2B5EF4-FFF2-40B4-BE49-F238E27FC236}">
              <a16:creationId xmlns:a16="http://schemas.microsoft.com/office/drawing/2014/main" id="{00000000-0008-0000-0F00-000007030000}"/>
            </a:ext>
          </a:extLst>
        </xdr:cNvPr>
        <xdr:cNvSpPr txBox="1"/>
      </xdr:nvSpPr>
      <xdr:spPr>
        <a:xfrm>
          <a:off x="12167244" y="13450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43451</xdr:rowOff>
    </xdr:from>
    <xdr:ext cx="405111" cy="259045"/>
    <xdr:sp macro="" textlink="">
      <xdr:nvSpPr>
        <xdr:cNvPr id="776" name="n_4mainValue【消防施設】&#10;有形固定資産減価償却率">
          <a:extLst>
            <a:ext uri="{FF2B5EF4-FFF2-40B4-BE49-F238E27FC236}">
              <a16:creationId xmlns:a16="http://schemas.microsoft.com/office/drawing/2014/main" id="{00000000-0008-0000-0F00-000008030000}"/>
            </a:ext>
          </a:extLst>
        </xdr:cNvPr>
        <xdr:cNvSpPr txBox="1"/>
      </xdr:nvSpPr>
      <xdr:spPr>
        <a:xfrm>
          <a:off x="11354444" y="13581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60491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0000000-0008-0000-0F00-00001E03000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flipV="1">
          <a:off x="19951064" y="12911328"/>
          <a:ext cx="0" cy="134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800" name="【消防施設】&#10;一人当たり面積最小値テキスト">
          <a:extLst>
            <a:ext uri="{FF2B5EF4-FFF2-40B4-BE49-F238E27FC236}">
              <a16:creationId xmlns:a16="http://schemas.microsoft.com/office/drawing/2014/main" id="{00000000-0008-0000-0F00-000020030000}"/>
            </a:ext>
          </a:extLst>
        </xdr:cNvPr>
        <xdr:cNvSpPr txBox="1"/>
      </xdr:nvSpPr>
      <xdr:spPr>
        <a:xfrm>
          <a:off x="19989800" y="1425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9881850" y="14254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802" name="【消防施設】&#10;一人当たり面積最大値テキスト">
          <a:extLst>
            <a:ext uri="{FF2B5EF4-FFF2-40B4-BE49-F238E27FC236}">
              <a16:creationId xmlns:a16="http://schemas.microsoft.com/office/drawing/2014/main" id="{00000000-0008-0000-0F00-000022030000}"/>
            </a:ext>
          </a:extLst>
        </xdr:cNvPr>
        <xdr:cNvSpPr txBox="1"/>
      </xdr:nvSpPr>
      <xdr:spPr>
        <a:xfrm>
          <a:off x="19989800" y="126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9881850" y="129113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804" name="【消防施設】&#10;一人当たり面積平均値テキスト">
          <a:extLst>
            <a:ext uri="{FF2B5EF4-FFF2-40B4-BE49-F238E27FC236}">
              <a16:creationId xmlns:a16="http://schemas.microsoft.com/office/drawing/2014/main" id="{00000000-0008-0000-0F00-000024030000}"/>
            </a:ext>
          </a:extLst>
        </xdr:cNvPr>
        <xdr:cNvSpPr txBox="1"/>
      </xdr:nvSpPr>
      <xdr:spPr>
        <a:xfrm>
          <a:off x="19989800" y="13704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9900900" y="138529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9157950" y="138785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807" name="フローチャート: 判断 806">
          <a:extLst>
            <a:ext uri="{FF2B5EF4-FFF2-40B4-BE49-F238E27FC236}">
              <a16:creationId xmlns:a16="http://schemas.microsoft.com/office/drawing/2014/main" id="{00000000-0008-0000-0F00-000027030000}"/>
            </a:ext>
          </a:extLst>
        </xdr:cNvPr>
        <xdr:cNvSpPr/>
      </xdr:nvSpPr>
      <xdr:spPr>
        <a:xfrm>
          <a:off x="18345150" y="1386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08" name="フローチャート: 判断 807">
          <a:extLst>
            <a:ext uri="{FF2B5EF4-FFF2-40B4-BE49-F238E27FC236}">
              <a16:creationId xmlns:a16="http://schemas.microsoft.com/office/drawing/2014/main" id="{00000000-0008-0000-0F00-000028030000}"/>
            </a:ext>
          </a:extLst>
        </xdr:cNvPr>
        <xdr:cNvSpPr/>
      </xdr:nvSpPr>
      <xdr:spPr>
        <a:xfrm>
          <a:off x="17551400" y="1387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09" name="フローチャート: 判断 808">
          <a:extLst>
            <a:ext uri="{FF2B5EF4-FFF2-40B4-BE49-F238E27FC236}">
              <a16:creationId xmlns:a16="http://schemas.microsoft.com/office/drawing/2014/main" id="{00000000-0008-0000-0F00-000029030000}"/>
            </a:ext>
          </a:extLst>
        </xdr:cNvPr>
        <xdr:cNvSpPr/>
      </xdr:nvSpPr>
      <xdr:spPr>
        <a:xfrm>
          <a:off x="16757650" y="141419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815" name="楕円 814">
          <a:extLst>
            <a:ext uri="{FF2B5EF4-FFF2-40B4-BE49-F238E27FC236}">
              <a16:creationId xmlns:a16="http://schemas.microsoft.com/office/drawing/2014/main" id="{00000000-0008-0000-0F00-00002F030000}"/>
            </a:ext>
          </a:extLst>
        </xdr:cNvPr>
        <xdr:cNvSpPr/>
      </xdr:nvSpPr>
      <xdr:spPr>
        <a:xfrm>
          <a:off x="19900900" y="1403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153179</xdr:rowOff>
    </xdr:from>
    <xdr:ext cx="469744" cy="259045"/>
    <xdr:sp macro="" textlink="">
      <xdr:nvSpPr>
        <xdr:cNvPr id="816" name="【消防施設】&#10;一人当たり面積該当値テキスト">
          <a:extLst>
            <a:ext uri="{FF2B5EF4-FFF2-40B4-BE49-F238E27FC236}">
              <a16:creationId xmlns:a16="http://schemas.microsoft.com/office/drawing/2014/main" id="{00000000-0008-0000-0F00-000030030000}"/>
            </a:ext>
          </a:extLst>
        </xdr:cNvPr>
        <xdr:cNvSpPr txBox="1"/>
      </xdr:nvSpPr>
      <xdr:spPr>
        <a:xfrm>
          <a:off x="19989800" y="1402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17" name="楕円 816">
          <a:extLst>
            <a:ext uri="{FF2B5EF4-FFF2-40B4-BE49-F238E27FC236}">
              <a16:creationId xmlns:a16="http://schemas.microsoft.com/office/drawing/2014/main" id="{00000000-0008-0000-0F00-000031030000}"/>
            </a:ext>
          </a:extLst>
        </xdr:cNvPr>
        <xdr:cNvSpPr/>
      </xdr:nvSpPr>
      <xdr:spPr>
        <a:xfrm>
          <a:off x="19157950" y="14032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54102</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9202400" y="1408303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18345150" y="140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63246</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18395950" y="14083030"/>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17551400" y="1405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63246</xdr:rowOff>
    </xdr:from>
    <xdr:to>
      <xdr:col>107</xdr:col>
      <xdr:colOff>50800</xdr:colOff>
      <xdr:row>85</xdr:row>
      <xdr:rowOff>72389</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flipV="1">
          <a:off x="17602200" y="14096746"/>
          <a:ext cx="7937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71882</xdr:rowOff>
    </xdr:from>
    <xdr:to>
      <xdr:col>98</xdr:col>
      <xdr:colOff>38100</xdr:colOff>
      <xdr:row>86</xdr:row>
      <xdr:rowOff>2032</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16757650" y="141053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122682</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16802100" y="14105889"/>
          <a:ext cx="8001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25" name="n_1aveValue【消防施設】&#10;一人当たり面積">
          <a:extLst>
            <a:ext uri="{FF2B5EF4-FFF2-40B4-BE49-F238E27FC236}">
              <a16:creationId xmlns:a16="http://schemas.microsoft.com/office/drawing/2014/main" id="{00000000-0008-0000-0F00-000039030000}"/>
            </a:ext>
          </a:extLst>
        </xdr:cNvPr>
        <xdr:cNvSpPr txBox="1"/>
      </xdr:nvSpPr>
      <xdr:spPr>
        <a:xfrm>
          <a:off x="18980227" y="136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826" name="n_2aveValue【消防施設】&#10;一人当たり面積">
          <a:extLst>
            <a:ext uri="{FF2B5EF4-FFF2-40B4-BE49-F238E27FC236}">
              <a16:creationId xmlns:a16="http://schemas.microsoft.com/office/drawing/2014/main" id="{00000000-0008-0000-0F00-00003A030000}"/>
            </a:ext>
          </a:extLst>
        </xdr:cNvPr>
        <xdr:cNvSpPr txBox="1"/>
      </xdr:nvSpPr>
      <xdr:spPr>
        <a:xfrm>
          <a:off x="18180127" y="1365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827" name="n_3aveValue【消防施設】&#10;一人当たり面積">
          <a:extLst>
            <a:ext uri="{FF2B5EF4-FFF2-40B4-BE49-F238E27FC236}">
              <a16:creationId xmlns:a16="http://schemas.microsoft.com/office/drawing/2014/main" id="{00000000-0008-0000-0F00-00003B030000}"/>
            </a:ext>
          </a:extLst>
        </xdr:cNvPr>
        <xdr:cNvSpPr txBox="1"/>
      </xdr:nvSpPr>
      <xdr:spPr>
        <a:xfrm>
          <a:off x="17386377" y="1366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29735</xdr:rowOff>
    </xdr:from>
    <xdr:ext cx="469744" cy="259045"/>
    <xdr:sp macro="" textlink="">
      <xdr:nvSpPr>
        <xdr:cNvPr id="828" name="n_4aveValue【消防施設】&#10;一人当たり面積">
          <a:extLst>
            <a:ext uri="{FF2B5EF4-FFF2-40B4-BE49-F238E27FC236}">
              <a16:creationId xmlns:a16="http://schemas.microsoft.com/office/drawing/2014/main" id="{00000000-0008-0000-0F00-00003C030000}"/>
            </a:ext>
          </a:extLst>
        </xdr:cNvPr>
        <xdr:cNvSpPr txBox="1"/>
      </xdr:nvSpPr>
      <xdr:spPr>
        <a:xfrm>
          <a:off x="165926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29" name="n_1mainValue【消防施設】&#10;一人当たり面積">
          <a:extLst>
            <a:ext uri="{FF2B5EF4-FFF2-40B4-BE49-F238E27FC236}">
              <a16:creationId xmlns:a16="http://schemas.microsoft.com/office/drawing/2014/main" id="{00000000-0008-0000-0F00-00003D030000}"/>
            </a:ext>
          </a:extLst>
        </xdr:cNvPr>
        <xdr:cNvSpPr txBox="1"/>
      </xdr:nvSpPr>
      <xdr:spPr>
        <a:xfrm>
          <a:off x="18980227" y="1412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830" name="n_2mainValue【消防施設】&#10;一人当たり面積">
          <a:extLst>
            <a:ext uri="{FF2B5EF4-FFF2-40B4-BE49-F238E27FC236}">
              <a16:creationId xmlns:a16="http://schemas.microsoft.com/office/drawing/2014/main" id="{00000000-0008-0000-0F00-00003E030000}"/>
            </a:ext>
          </a:extLst>
        </xdr:cNvPr>
        <xdr:cNvSpPr txBox="1"/>
      </xdr:nvSpPr>
      <xdr:spPr>
        <a:xfrm>
          <a:off x="18180127" y="1413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831" name="n_3mainValue【消防施設】&#10;一人当たり面積">
          <a:extLst>
            <a:ext uri="{FF2B5EF4-FFF2-40B4-BE49-F238E27FC236}">
              <a16:creationId xmlns:a16="http://schemas.microsoft.com/office/drawing/2014/main" id="{00000000-0008-0000-0F00-00003F030000}"/>
            </a:ext>
          </a:extLst>
        </xdr:cNvPr>
        <xdr:cNvSpPr txBox="1"/>
      </xdr:nvSpPr>
      <xdr:spPr>
        <a:xfrm>
          <a:off x="17386377" y="1414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18559</xdr:rowOff>
    </xdr:from>
    <xdr:ext cx="469744" cy="259045"/>
    <xdr:sp macro="" textlink="">
      <xdr:nvSpPr>
        <xdr:cNvPr id="832" name="n_4mainValue【消防施設】&#10;一人当たり面積">
          <a:extLst>
            <a:ext uri="{FF2B5EF4-FFF2-40B4-BE49-F238E27FC236}">
              <a16:creationId xmlns:a16="http://schemas.microsoft.com/office/drawing/2014/main" id="{00000000-0008-0000-0F00-000040030000}"/>
            </a:ext>
          </a:extLst>
        </xdr:cNvPr>
        <xdr:cNvSpPr txBox="1"/>
      </xdr:nvSpPr>
      <xdr:spPr>
        <a:xfrm>
          <a:off x="16592627" y="1388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1207750" y="179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0842791" y="1777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1207750" y="1746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08427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1207750" y="1702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08427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1207750" y="16586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08427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F00-00005603000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14699614" y="1649882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F00-000058030000}"/>
            </a:ext>
          </a:extLst>
        </xdr:cNvPr>
        <xdr:cNvSpPr txBox="1"/>
      </xdr:nvSpPr>
      <xdr:spPr>
        <a:xfrm>
          <a:off x="14738350" y="178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4611350" y="178704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858" name="【庁舎】&#10;有形固定資産減価償却率最大値テキスト">
          <a:extLst>
            <a:ext uri="{FF2B5EF4-FFF2-40B4-BE49-F238E27FC236}">
              <a16:creationId xmlns:a16="http://schemas.microsoft.com/office/drawing/2014/main" id="{00000000-0008-0000-0F00-00005A030000}"/>
            </a:ext>
          </a:extLst>
        </xdr:cNvPr>
        <xdr:cNvSpPr txBox="1"/>
      </xdr:nvSpPr>
      <xdr:spPr>
        <a:xfrm>
          <a:off x="14738350" y="1628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4611350" y="16498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F00-00005C030000}"/>
            </a:ext>
          </a:extLst>
        </xdr:cNvPr>
        <xdr:cNvSpPr txBox="1"/>
      </xdr:nvSpPr>
      <xdr:spPr>
        <a:xfrm>
          <a:off x="14738350" y="17010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4649450" y="171587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3887450" y="171038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3093700" y="1705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167132</xdr:rowOff>
    </xdr:from>
    <xdr:to>
      <xdr:col>72</xdr:col>
      <xdr:colOff>38100</xdr:colOff>
      <xdr:row>103</xdr:row>
      <xdr:rowOff>97282</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2299950" y="170073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34544</xdr:rowOff>
    </xdr:from>
    <xdr:to>
      <xdr:col>67</xdr:col>
      <xdr:colOff>101600</xdr:colOff>
      <xdr:row>104</xdr:row>
      <xdr:rowOff>136144</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1487150" y="1720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139700</xdr:rowOff>
    </xdr:from>
    <xdr:to>
      <xdr:col>85</xdr:col>
      <xdr:colOff>177800</xdr:colOff>
      <xdr:row>107</xdr:row>
      <xdr:rowOff>69850</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4649450" y="17640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118127</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F00-000068030000}"/>
            </a:ext>
          </a:extLst>
        </xdr:cNvPr>
        <xdr:cNvSpPr txBox="1"/>
      </xdr:nvSpPr>
      <xdr:spPr>
        <a:xfrm>
          <a:off x="14738350" y="1761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105411</xdr:rowOff>
    </xdr:from>
    <xdr:to>
      <xdr:col>81</xdr:col>
      <xdr:colOff>101600</xdr:colOff>
      <xdr:row>107</xdr:row>
      <xdr:rowOff>35561</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3887450" y="176060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156211</xdr:rowOff>
    </xdr:from>
    <xdr:to>
      <xdr:col>85</xdr:col>
      <xdr:colOff>127000</xdr:colOff>
      <xdr:row>107</xdr:row>
      <xdr:rowOff>19050</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3938250" y="17656811"/>
          <a:ext cx="762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71120</xdr:rowOff>
    </xdr:from>
    <xdr:to>
      <xdr:col>76</xdr:col>
      <xdr:colOff>165100</xdr:colOff>
      <xdr:row>107</xdr:row>
      <xdr:rowOff>1270</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3093700" y="17571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121920</xdr:rowOff>
    </xdr:from>
    <xdr:to>
      <xdr:col>81</xdr:col>
      <xdr:colOff>50800</xdr:colOff>
      <xdr:row>106</xdr:row>
      <xdr:rowOff>156211</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3144500" y="17622520"/>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29972</xdr:rowOff>
    </xdr:from>
    <xdr:to>
      <xdr:col>72</xdr:col>
      <xdr:colOff>38100</xdr:colOff>
      <xdr:row>106</xdr:row>
      <xdr:rowOff>131572</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2299950" y="17530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80772</xdr:rowOff>
    </xdr:from>
    <xdr:to>
      <xdr:col>76</xdr:col>
      <xdr:colOff>114300</xdr:colOff>
      <xdr:row>106</xdr:row>
      <xdr:rowOff>121920</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a:off x="12344400" y="17581372"/>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41402</xdr:rowOff>
    </xdr:from>
    <xdr:to>
      <xdr:col>67</xdr:col>
      <xdr:colOff>101600</xdr:colOff>
      <xdr:row>106</xdr:row>
      <xdr:rowOff>143002</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1487150" y="175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80772</xdr:rowOff>
    </xdr:from>
    <xdr:to>
      <xdr:col>71</xdr:col>
      <xdr:colOff>177800</xdr:colOff>
      <xdr:row>106</xdr:row>
      <xdr:rowOff>92202</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flipV="1">
          <a:off x="11537950" y="17581372"/>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45229</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F00-000071030000}"/>
            </a:ext>
          </a:extLst>
        </xdr:cNvPr>
        <xdr:cNvSpPr txBox="1"/>
      </xdr:nvSpPr>
      <xdr:spPr>
        <a:xfrm>
          <a:off x="13742044" y="16885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170959</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F00-000072030000}"/>
            </a:ext>
          </a:extLst>
        </xdr:cNvPr>
        <xdr:cNvSpPr txBox="1"/>
      </xdr:nvSpPr>
      <xdr:spPr>
        <a:xfrm>
          <a:off x="12960994" y="1683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113809</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F00-000073030000}"/>
            </a:ext>
          </a:extLst>
        </xdr:cNvPr>
        <xdr:cNvSpPr txBox="1"/>
      </xdr:nvSpPr>
      <xdr:spPr>
        <a:xfrm>
          <a:off x="12167244" y="167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152671</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F00-000074030000}"/>
            </a:ext>
          </a:extLst>
        </xdr:cNvPr>
        <xdr:cNvSpPr txBox="1"/>
      </xdr:nvSpPr>
      <xdr:spPr>
        <a:xfrm>
          <a:off x="11354444" y="1699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26688</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F00-000075030000}"/>
            </a:ext>
          </a:extLst>
        </xdr:cNvPr>
        <xdr:cNvSpPr txBox="1"/>
      </xdr:nvSpPr>
      <xdr:spPr>
        <a:xfrm>
          <a:off x="13742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163847</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F00-000076030000}"/>
            </a:ext>
          </a:extLst>
        </xdr:cNvPr>
        <xdr:cNvSpPr txBox="1"/>
      </xdr:nvSpPr>
      <xdr:spPr>
        <a:xfrm>
          <a:off x="12960994" y="1766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122699</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F00-000077030000}"/>
            </a:ext>
          </a:extLst>
        </xdr:cNvPr>
        <xdr:cNvSpPr txBox="1"/>
      </xdr:nvSpPr>
      <xdr:spPr>
        <a:xfrm>
          <a:off x="12167244" y="1762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134129</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F00-000078030000}"/>
            </a:ext>
          </a:extLst>
        </xdr:cNvPr>
        <xdr:cNvSpPr txBox="1"/>
      </xdr:nvSpPr>
      <xdr:spPr>
        <a:xfrm>
          <a:off x="11354444" y="17634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9" name="テキスト ボックス 898">
          <a:extLst>
            <a:ext uri="{FF2B5EF4-FFF2-40B4-BE49-F238E27FC236}">
              <a16:creationId xmlns:a16="http://schemas.microsoft.com/office/drawing/2014/main" id="{00000000-0008-0000-0F00-000083030000}"/>
            </a:ext>
          </a:extLst>
        </xdr:cNvPr>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1" name="テキスト ボックス 900">
          <a:extLst>
            <a:ext uri="{FF2B5EF4-FFF2-40B4-BE49-F238E27FC236}">
              <a16:creationId xmlns:a16="http://schemas.microsoft.com/office/drawing/2014/main" id="{00000000-0008-0000-0F00-000085030000}"/>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00000000-0008-0000-0F00-00008E030000}"/>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flipV="1">
          <a:off x="19951064" y="16758158"/>
          <a:ext cx="0" cy="1072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12" name="【庁舎】&#10;一人当たり面積最小値テキスト">
          <a:extLst>
            <a:ext uri="{FF2B5EF4-FFF2-40B4-BE49-F238E27FC236}">
              <a16:creationId xmlns:a16="http://schemas.microsoft.com/office/drawing/2014/main" id="{00000000-0008-0000-0F00-000090030000}"/>
            </a:ext>
          </a:extLst>
        </xdr:cNvPr>
        <xdr:cNvSpPr txBox="1"/>
      </xdr:nvSpPr>
      <xdr:spPr>
        <a:xfrm>
          <a:off x="19989800" y="1782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13" name="直線コネクタ 912">
          <a:extLst>
            <a:ext uri="{FF2B5EF4-FFF2-40B4-BE49-F238E27FC236}">
              <a16:creationId xmlns:a16="http://schemas.microsoft.com/office/drawing/2014/main" id="{00000000-0008-0000-0F00-000091030000}"/>
            </a:ext>
          </a:extLst>
        </xdr:cNvPr>
        <xdr:cNvCxnSpPr/>
      </xdr:nvCxnSpPr>
      <xdr:spPr>
        <a:xfrm>
          <a:off x="19881850" y="178310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14" name="【庁舎】&#10;一人当たり面積最大値テキスト">
          <a:extLst>
            <a:ext uri="{FF2B5EF4-FFF2-40B4-BE49-F238E27FC236}">
              <a16:creationId xmlns:a16="http://schemas.microsoft.com/office/drawing/2014/main" id="{00000000-0008-0000-0F00-000092030000}"/>
            </a:ext>
          </a:extLst>
        </xdr:cNvPr>
        <xdr:cNvSpPr txBox="1"/>
      </xdr:nvSpPr>
      <xdr:spPr>
        <a:xfrm>
          <a:off x="19989800" y="1653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a:off x="19881850" y="167581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98569</xdr:rowOff>
    </xdr:from>
    <xdr:ext cx="469744" cy="259045"/>
    <xdr:sp macro="" textlink="">
      <xdr:nvSpPr>
        <xdr:cNvPr id="916" name="【庁舎】&#10;一人当たり面積平均値テキスト">
          <a:extLst>
            <a:ext uri="{FF2B5EF4-FFF2-40B4-BE49-F238E27FC236}">
              <a16:creationId xmlns:a16="http://schemas.microsoft.com/office/drawing/2014/main" id="{00000000-0008-0000-0F00-000094030000}"/>
            </a:ext>
          </a:extLst>
        </xdr:cNvPr>
        <xdr:cNvSpPr txBox="1"/>
      </xdr:nvSpPr>
      <xdr:spPr>
        <a:xfrm>
          <a:off x="19989800" y="17103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17" name="フローチャート: 判断 916">
          <a:extLst>
            <a:ext uri="{FF2B5EF4-FFF2-40B4-BE49-F238E27FC236}">
              <a16:creationId xmlns:a16="http://schemas.microsoft.com/office/drawing/2014/main" id="{00000000-0008-0000-0F00-000095030000}"/>
            </a:ext>
          </a:extLst>
        </xdr:cNvPr>
        <xdr:cNvSpPr/>
      </xdr:nvSpPr>
      <xdr:spPr>
        <a:xfrm>
          <a:off x="19900900" y="172460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18" name="フローチャート: 判断 917">
          <a:extLst>
            <a:ext uri="{FF2B5EF4-FFF2-40B4-BE49-F238E27FC236}">
              <a16:creationId xmlns:a16="http://schemas.microsoft.com/office/drawing/2014/main" id="{00000000-0008-0000-0F00-000096030000}"/>
            </a:ext>
          </a:extLst>
        </xdr:cNvPr>
        <xdr:cNvSpPr/>
      </xdr:nvSpPr>
      <xdr:spPr>
        <a:xfrm>
          <a:off x="19157950" y="172598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919" name="フローチャート: 判断 918">
          <a:extLst>
            <a:ext uri="{FF2B5EF4-FFF2-40B4-BE49-F238E27FC236}">
              <a16:creationId xmlns:a16="http://schemas.microsoft.com/office/drawing/2014/main" id="{00000000-0008-0000-0F00-000097030000}"/>
            </a:ext>
          </a:extLst>
        </xdr:cNvPr>
        <xdr:cNvSpPr/>
      </xdr:nvSpPr>
      <xdr:spPr>
        <a:xfrm>
          <a:off x="18345150" y="1723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17551400" y="1723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16757650" y="17418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27" name="楕円 926">
          <a:extLst>
            <a:ext uri="{FF2B5EF4-FFF2-40B4-BE49-F238E27FC236}">
              <a16:creationId xmlns:a16="http://schemas.microsoft.com/office/drawing/2014/main" id="{00000000-0008-0000-0F00-00009F030000}"/>
            </a:ext>
          </a:extLst>
        </xdr:cNvPr>
        <xdr:cNvSpPr/>
      </xdr:nvSpPr>
      <xdr:spPr>
        <a:xfrm>
          <a:off x="19900900" y="17332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140988</xdr:rowOff>
    </xdr:from>
    <xdr:ext cx="469744" cy="259045"/>
    <xdr:sp macro="" textlink="">
      <xdr:nvSpPr>
        <xdr:cNvPr id="928" name="【庁舎】&#10;一人当たり面積該当値テキスト">
          <a:extLst>
            <a:ext uri="{FF2B5EF4-FFF2-40B4-BE49-F238E27FC236}">
              <a16:creationId xmlns:a16="http://schemas.microsoft.com/office/drawing/2014/main" id="{00000000-0008-0000-0F00-0000A0030000}"/>
            </a:ext>
          </a:extLst>
        </xdr:cNvPr>
        <xdr:cNvSpPr txBox="1"/>
      </xdr:nvSpPr>
      <xdr:spPr>
        <a:xfrm>
          <a:off x="19989800" y="1731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254</xdr:rowOff>
    </xdr:from>
    <xdr:to>
      <xdr:col>112</xdr:col>
      <xdr:colOff>38100</xdr:colOff>
      <xdr:row>105</xdr:row>
      <xdr:rowOff>101854</xdr:rowOff>
    </xdr:to>
    <xdr:sp macro="" textlink="">
      <xdr:nvSpPr>
        <xdr:cNvPr id="929" name="楕円 928">
          <a:extLst>
            <a:ext uri="{FF2B5EF4-FFF2-40B4-BE49-F238E27FC236}">
              <a16:creationId xmlns:a16="http://schemas.microsoft.com/office/drawing/2014/main" id="{00000000-0008-0000-0F00-0000A1030000}"/>
            </a:ext>
          </a:extLst>
        </xdr:cNvPr>
        <xdr:cNvSpPr/>
      </xdr:nvSpPr>
      <xdr:spPr>
        <a:xfrm>
          <a:off x="19157950" y="173357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51054</xdr:rowOff>
    </xdr:to>
    <xdr:cxnSp macro="">
      <xdr:nvCxnSpPr>
        <xdr:cNvPr id="930" name="直線コネクタ 929">
          <a:extLst>
            <a:ext uri="{FF2B5EF4-FFF2-40B4-BE49-F238E27FC236}">
              <a16:creationId xmlns:a16="http://schemas.microsoft.com/office/drawing/2014/main" id="{00000000-0008-0000-0F00-0000A2030000}"/>
            </a:ext>
          </a:extLst>
        </xdr:cNvPr>
        <xdr:cNvCxnSpPr/>
      </xdr:nvCxnSpPr>
      <xdr:spPr>
        <a:xfrm flipV="1">
          <a:off x="19202400" y="17377411"/>
          <a:ext cx="7493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4826</xdr:rowOff>
    </xdr:from>
    <xdr:to>
      <xdr:col>107</xdr:col>
      <xdr:colOff>101600</xdr:colOff>
      <xdr:row>103</xdr:row>
      <xdr:rowOff>106426</xdr:rowOff>
    </xdr:to>
    <xdr:sp macro="" textlink="">
      <xdr:nvSpPr>
        <xdr:cNvPr id="931" name="楕円 930">
          <a:extLst>
            <a:ext uri="{FF2B5EF4-FFF2-40B4-BE49-F238E27FC236}">
              <a16:creationId xmlns:a16="http://schemas.microsoft.com/office/drawing/2014/main" id="{00000000-0008-0000-0F00-0000A3030000}"/>
            </a:ext>
          </a:extLst>
        </xdr:cNvPr>
        <xdr:cNvSpPr/>
      </xdr:nvSpPr>
      <xdr:spPr>
        <a:xfrm>
          <a:off x="18345150" y="1701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55626</xdr:rowOff>
    </xdr:from>
    <xdr:to>
      <xdr:col>111</xdr:col>
      <xdr:colOff>177800</xdr:colOff>
      <xdr:row>105</xdr:row>
      <xdr:rowOff>51054</xdr:rowOff>
    </xdr:to>
    <xdr:cxnSp macro="">
      <xdr:nvCxnSpPr>
        <xdr:cNvPr id="932" name="直線コネクタ 931">
          <a:extLst>
            <a:ext uri="{FF2B5EF4-FFF2-40B4-BE49-F238E27FC236}">
              <a16:creationId xmlns:a16="http://schemas.microsoft.com/office/drawing/2014/main" id="{00000000-0008-0000-0F00-0000A4030000}"/>
            </a:ext>
          </a:extLst>
        </xdr:cNvPr>
        <xdr:cNvCxnSpPr/>
      </xdr:nvCxnSpPr>
      <xdr:spPr>
        <a:xfrm>
          <a:off x="18395950" y="17060926"/>
          <a:ext cx="806450" cy="32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23113</xdr:rowOff>
    </xdr:from>
    <xdr:to>
      <xdr:col>102</xdr:col>
      <xdr:colOff>165100</xdr:colOff>
      <xdr:row>103</xdr:row>
      <xdr:rowOff>124713</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17551400" y="1702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55626</xdr:rowOff>
    </xdr:from>
    <xdr:to>
      <xdr:col>107</xdr:col>
      <xdr:colOff>50800</xdr:colOff>
      <xdr:row>103</xdr:row>
      <xdr:rowOff>73913</xdr:rowOff>
    </xdr:to>
    <xdr:cxnSp macro="">
      <xdr:nvCxnSpPr>
        <xdr:cNvPr id="934" name="直線コネクタ 933">
          <a:extLst>
            <a:ext uri="{FF2B5EF4-FFF2-40B4-BE49-F238E27FC236}">
              <a16:creationId xmlns:a16="http://schemas.microsoft.com/office/drawing/2014/main" id="{00000000-0008-0000-0F00-0000A6030000}"/>
            </a:ext>
          </a:extLst>
        </xdr:cNvPr>
        <xdr:cNvCxnSpPr/>
      </xdr:nvCxnSpPr>
      <xdr:spPr>
        <a:xfrm flipV="1">
          <a:off x="17602200" y="17060926"/>
          <a:ext cx="79375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130556</xdr:rowOff>
    </xdr:from>
    <xdr:to>
      <xdr:col>98</xdr:col>
      <xdr:colOff>38100</xdr:colOff>
      <xdr:row>103</xdr:row>
      <xdr:rowOff>60706</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16757650" y="169707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9906</xdr:rowOff>
    </xdr:from>
    <xdr:to>
      <xdr:col>102</xdr:col>
      <xdr:colOff>114300</xdr:colOff>
      <xdr:row>103</xdr:row>
      <xdr:rowOff>73913</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a:off x="16802100" y="17015206"/>
          <a:ext cx="8001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36085</xdr:rowOff>
    </xdr:from>
    <xdr:ext cx="469744" cy="259045"/>
    <xdr:sp macro="" textlink="">
      <xdr:nvSpPr>
        <xdr:cNvPr id="937" name="n_1aveValue【庁舎】&#10;一人当たり面積">
          <a:extLst>
            <a:ext uri="{FF2B5EF4-FFF2-40B4-BE49-F238E27FC236}">
              <a16:creationId xmlns:a16="http://schemas.microsoft.com/office/drawing/2014/main" id="{00000000-0008-0000-0F00-0000A9030000}"/>
            </a:ext>
          </a:extLst>
        </xdr:cNvPr>
        <xdr:cNvSpPr txBox="1"/>
      </xdr:nvSpPr>
      <xdr:spPr>
        <a:xfrm>
          <a:off x="18980227" y="1704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154703</xdr:rowOff>
    </xdr:from>
    <xdr:ext cx="469744" cy="259045"/>
    <xdr:sp macro="" textlink="">
      <xdr:nvSpPr>
        <xdr:cNvPr id="938" name="n_2aveValue【庁舎】&#10;一人当たり面積">
          <a:extLst>
            <a:ext uri="{FF2B5EF4-FFF2-40B4-BE49-F238E27FC236}">
              <a16:creationId xmlns:a16="http://schemas.microsoft.com/office/drawing/2014/main" id="{00000000-0008-0000-0F00-0000AA030000}"/>
            </a:ext>
          </a:extLst>
        </xdr:cNvPr>
        <xdr:cNvSpPr txBox="1"/>
      </xdr:nvSpPr>
      <xdr:spPr>
        <a:xfrm>
          <a:off x="1818012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154703</xdr:rowOff>
    </xdr:from>
    <xdr:ext cx="469744" cy="259045"/>
    <xdr:sp macro="" textlink="">
      <xdr:nvSpPr>
        <xdr:cNvPr id="939" name="n_3aveValue【庁舎】&#10;一人当たり面積">
          <a:extLst>
            <a:ext uri="{FF2B5EF4-FFF2-40B4-BE49-F238E27FC236}">
              <a16:creationId xmlns:a16="http://schemas.microsoft.com/office/drawing/2014/main" id="{00000000-0008-0000-0F00-0000AB030000}"/>
            </a:ext>
          </a:extLst>
        </xdr:cNvPr>
        <xdr:cNvSpPr txBox="1"/>
      </xdr:nvSpPr>
      <xdr:spPr>
        <a:xfrm>
          <a:off x="1738637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0" name="n_4aveValue【庁舎】&#10;一人当たり面積">
          <a:extLst>
            <a:ext uri="{FF2B5EF4-FFF2-40B4-BE49-F238E27FC236}">
              <a16:creationId xmlns:a16="http://schemas.microsoft.com/office/drawing/2014/main" id="{00000000-0008-0000-0F00-0000AC030000}"/>
            </a:ext>
          </a:extLst>
        </xdr:cNvPr>
        <xdr:cNvSpPr txBox="1"/>
      </xdr:nvSpPr>
      <xdr:spPr>
        <a:xfrm>
          <a:off x="16592627" y="1750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92981</xdr:rowOff>
    </xdr:from>
    <xdr:ext cx="469744" cy="259045"/>
    <xdr:sp macro="" textlink="">
      <xdr:nvSpPr>
        <xdr:cNvPr id="941" name="n_1mainValue【庁舎】&#10;一人当たり面積">
          <a:extLst>
            <a:ext uri="{FF2B5EF4-FFF2-40B4-BE49-F238E27FC236}">
              <a16:creationId xmlns:a16="http://schemas.microsoft.com/office/drawing/2014/main" id="{00000000-0008-0000-0F00-0000AD030000}"/>
            </a:ext>
          </a:extLst>
        </xdr:cNvPr>
        <xdr:cNvSpPr txBox="1"/>
      </xdr:nvSpPr>
      <xdr:spPr>
        <a:xfrm>
          <a:off x="18980227" y="1742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122953</xdr:rowOff>
    </xdr:from>
    <xdr:ext cx="469744" cy="259045"/>
    <xdr:sp macro="" textlink="">
      <xdr:nvSpPr>
        <xdr:cNvPr id="942" name="n_2mainValue【庁舎】&#10;一人当たり面積">
          <a:extLst>
            <a:ext uri="{FF2B5EF4-FFF2-40B4-BE49-F238E27FC236}">
              <a16:creationId xmlns:a16="http://schemas.microsoft.com/office/drawing/2014/main" id="{00000000-0008-0000-0F00-0000AE030000}"/>
            </a:ext>
          </a:extLst>
        </xdr:cNvPr>
        <xdr:cNvSpPr txBox="1"/>
      </xdr:nvSpPr>
      <xdr:spPr>
        <a:xfrm>
          <a:off x="18180127" y="1679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141240</xdr:rowOff>
    </xdr:from>
    <xdr:ext cx="469744" cy="259045"/>
    <xdr:sp macro="" textlink="">
      <xdr:nvSpPr>
        <xdr:cNvPr id="943" name="n_3mainValue【庁舎】&#10;一人当たり面積">
          <a:extLst>
            <a:ext uri="{FF2B5EF4-FFF2-40B4-BE49-F238E27FC236}">
              <a16:creationId xmlns:a16="http://schemas.microsoft.com/office/drawing/2014/main" id="{00000000-0008-0000-0F00-0000AF030000}"/>
            </a:ext>
          </a:extLst>
        </xdr:cNvPr>
        <xdr:cNvSpPr txBox="1"/>
      </xdr:nvSpPr>
      <xdr:spPr>
        <a:xfrm>
          <a:off x="17386377" y="1681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77233</xdr:rowOff>
    </xdr:from>
    <xdr:ext cx="469744" cy="259045"/>
    <xdr:sp macro="" textlink="">
      <xdr:nvSpPr>
        <xdr:cNvPr id="944" name="n_4mainValue【庁舎】&#10;一人当たり面積">
          <a:extLst>
            <a:ext uri="{FF2B5EF4-FFF2-40B4-BE49-F238E27FC236}">
              <a16:creationId xmlns:a16="http://schemas.microsoft.com/office/drawing/2014/main" id="{00000000-0008-0000-0F00-0000B0030000}"/>
            </a:ext>
          </a:extLst>
        </xdr:cNvPr>
        <xdr:cNvSpPr txBox="1"/>
      </xdr:nvSpPr>
      <xdr:spPr>
        <a:xfrm>
          <a:off x="16592627" y="1675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0000000-0008-0000-0F00-0000B103000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0000000-0008-0000-0F00-0000B203000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0000000-0008-0000-0F00-0000B3030000}"/>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本市の公共施設は、市町村合併により施設数が多く、財政制約上の問題から更新が進まず、全体的に有形固定資産減価償却率が高くなっている。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合併前の地区に点在する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市民センター庁舎については、老朽化が進み、耐震基準も満たしていない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計画的に建替えを行う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必要があるが、施設の複合化についてもあわせて検討を行う必要がある。このほか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福祉施設の有形固定資産減価償却率は、老朽化に伴う建替えや施設の集約化・複合化を進めたことにより、全国平均と同水準となっている。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今後、公共施設等総合管理計画に掲げた施設保有量の削減を進めるとともに、個別施設計画に基づき、施設の維持管理経費の削減を図る。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06640625" style="162" customWidth="1"/>
    <col min="12" max="12" width="2.265625" style="162" customWidth="1"/>
    <col min="13" max="17" width="2.33203125" style="162" customWidth="1"/>
    <col min="18" max="119" width="2.066406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89713035</v>
      </c>
      <c r="BO4" s="406"/>
      <c r="BP4" s="406"/>
      <c r="BQ4" s="406"/>
      <c r="BR4" s="406"/>
      <c r="BS4" s="406"/>
      <c r="BT4" s="406"/>
      <c r="BU4" s="407"/>
      <c r="BV4" s="405">
        <v>85819024</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v>
      </c>
      <c r="CU4" s="412"/>
      <c r="CV4" s="412"/>
      <c r="CW4" s="412"/>
      <c r="CX4" s="412"/>
      <c r="CY4" s="412"/>
      <c r="CZ4" s="412"/>
      <c r="DA4" s="413"/>
      <c r="DB4" s="411">
        <v>2.1</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86880713</v>
      </c>
      <c r="BO5" s="443"/>
      <c r="BP5" s="443"/>
      <c r="BQ5" s="443"/>
      <c r="BR5" s="443"/>
      <c r="BS5" s="443"/>
      <c r="BT5" s="443"/>
      <c r="BU5" s="444"/>
      <c r="BV5" s="442">
        <v>84417130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89.7</v>
      </c>
      <c r="CU5" s="440"/>
      <c r="CV5" s="440"/>
      <c r="CW5" s="440"/>
      <c r="CX5" s="440"/>
      <c r="CY5" s="440"/>
      <c r="CZ5" s="440"/>
      <c r="DA5" s="441"/>
      <c r="DB5" s="439">
        <v>89.3</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2832322</v>
      </c>
      <c r="BO6" s="443"/>
      <c r="BP6" s="443"/>
      <c r="BQ6" s="443"/>
      <c r="BR6" s="443"/>
      <c r="BS6" s="443"/>
      <c r="BT6" s="443"/>
      <c r="BU6" s="444"/>
      <c r="BV6" s="442">
        <v>1401894</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90</v>
      </c>
      <c r="CU6" s="480"/>
      <c r="CV6" s="480"/>
      <c r="CW6" s="480"/>
      <c r="CX6" s="480"/>
      <c r="CY6" s="480"/>
      <c r="CZ6" s="480"/>
      <c r="DA6" s="481"/>
      <c r="DB6" s="479">
        <v>89.8</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1047387</v>
      </c>
      <c r="BO7" s="443"/>
      <c r="BP7" s="443"/>
      <c r="BQ7" s="443"/>
      <c r="BR7" s="443"/>
      <c r="BS7" s="443"/>
      <c r="BT7" s="443"/>
      <c r="BU7" s="444"/>
      <c r="BV7" s="442">
        <v>659778</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35447284</v>
      </c>
      <c r="CU7" s="443"/>
      <c r="CV7" s="443"/>
      <c r="CW7" s="443"/>
      <c r="CX7" s="443"/>
      <c r="CY7" s="443"/>
      <c r="CZ7" s="443"/>
      <c r="DA7" s="444"/>
      <c r="DB7" s="442">
        <v>34670896</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1784935</v>
      </c>
      <c r="BO8" s="443"/>
      <c r="BP8" s="443"/>
      <c r="BQ8" s="443"/>
      <c r="BR8" s="443"/>
      <c r="BS8" s="443"/>
      <c r="BT8" s="443"/>
      <c r="BU8" s="444"/>
      <c r="BV8" s="442">
        <v>742116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0.43</v>
      </c>
      <c r="CU8" s="483"/>
      <c r="CV8" s="483"/>
      <c r="CW8" s="483"/>
      <c r="CX8" s="483"/>
      <c r="CY8" s="483"/>
      <c r="CZ8" s="483"/>
      <c r="DA8" s="484"/>
      <c r="DB8" s="482">
        <v>0.43</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117373</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1042819</v>
      </c>
      <c r="BO9" s="443"/>
      <c r="BP9" s="443"/>
      <c r="BQ9" s="443"/>
      <c r="BR9" s="443"/>
      <c r="BS9" s="443"/>
      <c r="BT9" s="443"/>
      <c r="BU9" s="444"/>
      <c r="BV9" s="442">
        <v>-1449042</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17.5</v>
      </c>
      <c r="CU9" s="440"/>
      <c r="CV9" s="440"/>
      <c r="CW9" s="440"/>
      <c r="CX9" s="440"/>
      <c r="CY9" s="440"/>
      <c r="CZ9" s="440"/>
      <c r="DA9" s="441"/>
      <c r="DB9" s="439">
        <v>17.2</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122785</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1326</v>
      </c>
      <c r="BO10" s="443"/>
      <c r="BP10" s="443"/>
      <c r="BQ10" s="443"/>
      <c r="BR10" s="443"/>
      <c r="BS10" s="443"/>
      <c r="BT10" s="443"/>
      <c r="BU10" s="444"/>
      <c r="BV10" s="442">
        <v>30827</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5">
      <c r="A12" s="163"/>
      <c r="B12" s="502" t="s">
        <v>123</v>
      </c>
      <c r="C12" s="503"/>
      <c r="D12" s="503"/>
      <c r="E12" s="503"/>
      <c r="F12" s="503"/>
      <c r="G12" s="503"/>
      <c r="H12" s="503"/>
      <c r="I12" s="503"/>
      <c r="J12" s="503"/>
      <c r="K12" s="504"/>
      <c r="L12" s="511" t="s">
        <v>124</v>
      </c>
      <c r="M12" s="512"/>
      <c r="N12" s="512"/>
      <c r="O12" s="512"/>
      <c r="P12" s="512"/>
      <c r="Q12" s="513"/>
      <c r="R12" s="514">
        <v>113890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114</v>
      </c>
      <c r="AV12" s="475"/>
      <c r="AW12" s="475"/>
      <c r="AX12" s="475"/>
      <c r="AY12" s="476" t="s">
        <v>128</v>
      </c>
      <c r="AZ12" s="477"/>
      <c r="BA12" s="477"/>
      <c r="BB12" s="477"/>
      <c r="BC12" s="477"/>
      <c r="BD12" s="477"/>
      <c r="BE12" s="477"/>
      <c r="BF12" s="477"/>
      <c r="BG12" s="477"/>
      <c r="BH12" s="477"/>
      <c r="BI12" s="477"/>
      <c r="BJ12" s="477"/>
      <c r="BK12" s="477"/>
      <c r="BL12" s="477"/>
      <c r="BM12" s="478"/>
      <c r="BN12" s="442">
        <v>2120388</v>
      </c>
      <c r="BO12" s="443"/>
      <c r="BP12" s="443"/>
      <c r="BQ12" s="443"/>
      <c r="BR12" s="443"/>
      <c r="BS12" s="443"/>
      <c r="BT12" s="443"/>
      <c r="BU12" s="444"/>
      <c r="BV12" s="442">
        <v>833984</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2"/>
      <c r="M13" s="533" t="s">
        <v>130</v>
      </c>
      <c r="N13" s="534"/>
      <c r="O13" s="534"/>
      <c r="P13" s="534"/>
      <c r="Q13" s="535"/>
      <c r="R13" s="526">
        <v>112721</v>
      </c>
      <c r="S13" s="527"/>
      <c r="T13" s="527"/>
      <c r="U13" s="527"/>
      <c r="V13" s="528"/>
      <c r="W13" s="458" t="s">
        <v>131</v>
      </c>
      <c r="X13" s="459"/>
      <c r="Y13" s="459"/>
      <c r="Z13" s="459"/>
      <c r="AA13" s="459"/>
      <c r="AB13" s="449"/>
      <c r="AC13" s="493">
        <v>5930</v>
      </c>
      <c r="AD13" s="494"/>
      <c r="AE13" s="494"/>
      <c r="AF13" s="494"/>
      <c r="AG13" s="536"/>
      <c r="AH13" s="493">
        <v>7008</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-1076243</v>
      </c>
      <c r="BO13" s="443"/>
      <c r="BP13" s="443"/>
      <c r="BQ13" s="443"/>
      <c r="BR13" s="443"/>
      <c r="BS13" s="443"/>
      <c r="BT13" s="443"/>
      <c r="BU13" s="444"/>
      <c r="BV13" s="442">
        <v>-2252199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14.3</v>
      </c>
      <c r="CU13" s="440"/>
      <c r="CV13" s="440"/>
      <c r="CW13" s="440"/>
      <c r="CX13" s="440"/>
      <c r="CY13" s="440"/>
      <c r="CZ13" s="440"/>
      <c r="DA13" s="441"/>
      <c r="DB13" s="439">
        <v>13.5</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115475</v>
      </c>
      <c r="S14" s="527"/>
      <c r="T14" s="527"/>
      <c r="U14" s="527"/>
      <c r="V14" s="528"/>
      <c r="W14" s="432"/>
      <c r="X14" s="433"/>
      <c r="Y14" s="433"/>
      <c r="Z14" s="433"/>
      <c r="AA14" s="433"/>
      <c r="AB14" s="422"/>
      <c r="AC14" s="529">
        <v>10.7</v>
      </c>
      <c r="AD14" s="530"/>
      <c r="AE14" s="530"/>
      <c r="AF14" s="530"/>
      <c r="AG14" s="531"/>
      <c r="AH14" s="529">
        <v>12.1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117.5</v>
      </c>
      <c r="CU14" s="541"/>
      <c r="CV14" s="541"/>
      <c r="CW14" s="541"/>
      <c r="CX14" s="541"/>
      <c r="CY14" s="541"/>
      <c r="CZ14" s="541"/>
      <c r="DA14" s="542"/>
      <c r="DB14" s="540">
        <v>111.1</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2"/>
      <c r="M15" s="533" t="s">
        <v>130</v>
      </c>
      <c r="N15" s="534"/>
      <c r="O15" s="534"/>
      <c r="P15" s="534"/>
      <c r="Q15" s="535"/>
      <c r="R15" s="526">
        <v>114490</v>
      </c>
      <c r="S15" s="527"/>
      <c r="T15" s="527"/>
      <c r="U15" s="527"/>
      <c r="V15" s="528"/>
      <c r="W15" s="458" t="s">
        <v>137</v>
      </c>
      <c r="X15" s="459"/>
      <c r="Y15" s="459"/>
      <c r="Z15" s="459"/>
      <c r="AA15" s="459"/>
      <c r="AB15" s="449"/>
      <c r="AC15" s="493">
        <v>12895</v>
      </c>
      <c r="AD15" s="494"/>
      <c r="AE15" s="494"/>
      <c r="AF15" s="494"/>
      <c r="AG15" s="536"/>
      <c r="AH15" s="493">
        <v>13477</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13716632</v>
      </c>
      <c r="BO15" s="406"/>
      <c r="BP15" s="406"/>
      <c r="BQ15" s="406"/>
      <c r="BR15" s="406"/>
      <c r="BS15" s="406"/>
      <c r="BT15" s="406"/>
      <c r="BU15" s="407"/>
      <c r="BV15" s="405">
        <v>13505687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23.2</v>
      </c>
      <c r="AD16" s="530"/>
      <c r="AE16" s="530"/>
      <c r="AF16" s="530"/>
      <c r="AG16" s="531"/>
      <c r="AH16" s="529">
        <v>23.4</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31882379</v>
      </c>
      <c r="BO16" s="443"/>
      <c r="BP16" s="443"/>
      <c r="BQ16" s="443"/>
      <c r="BR16" s="443"/>
      <c r="BS16" s="443"/>
      <c r="BT16" s="443"/>
      <c r="BU16" s="444"/>
      <c r="BV16" s="442">
        <v>31035344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36706</v>
      </c>
      <c r="AD17" s="494"/>
      <c r="AE17" s="494"/>
      <c r="AF17" s="494"/>
      <c r="AG17" s="536"/>
      <c r="AH17" s="493">
        <v>37208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17201601</v>
      </c>
      <c r="BO17" s="443"/>
      <c r="BP17" s="443"/>
      <c r="BQ17" s="443"/>
      <c r="BR17" s="443"/>
      <c r="BS17" s="443"/>
      <c r="BT17" s="443"/>
      <c r="BU17" s="444"/>
      <c r="BV17" s="442">
        <v>16934027</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487.58</v>
      </c>
      <c r="M18" s="566"/>
      <c r="N18" s="566"/>
      <c r="O18" s="566"/>
      <c r="P18" s="566"/>
      <c r="Q18" s="566"/>
      <c r="R18" s="567"/>
      <c r="S18" s="567"/>
      <c r="T18" s="567"/>
      <c r="U18" s="567"/>
      <c r="V18" s="568"/>
      <c r="W18" s="460"/>
      <c r="X18" s="461"/>
      <c r="Y18" s="461"/>
      <c r="Z18" s="461"/>
      <c r="AA18" s="461"/>
      <c r="AB18" s="452"/>
      <c r="AC18" s="569">
        <v>66.099999999999994</v>
      </c>
      <c r="AD18" s="570"/>
      <c r="AE18" s="570"/>
      <c r="AF18" s="570"/>
      <c r="AG18" s="571"/>
      <c r="AH18" s="569">
        <v>64.5</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32279058</v>
      </c>
      <c r="BO18" s="443"/>
      <c r="BP18" s="443"/>
      <c r="BQ18" s="443"/>
      <c r="BR18" s="443"/>
      <c r="BS18" s="443"/>
      <c r="BT18" s="443"/>
      <c r="BU18" s="444"/>
      <c r="BV18" s="442">
        <v>31229702</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241</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46785473</v>
      </c>
      <c r="BO19" s="443"/>
      <c r="BP19" s="443"/>
      <c r="BQ19" s="443"/>
      <c r="BR19" s="443"/>
      <c r="BS19" s="443"/>
      <c r="BT19" s="443"/>
      <c r="BU19" s="444"/>
      <c r="BV19" s="442">
        <v>46413614</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44192</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85684727</v>
      </c>
      <c r="BO22" s="406"/>
      <c r="BP22" s="406"/>
      <c r="BQ22" s="406"/>
      <c r="BR22" s="406"/>
      <c r="BS22" s="406"/>
      <c r="BT22" s="406"/>
      <c r="BU22" s="407"/>
      <c r="BV22" s="405">
        <v>87302287</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64042880</v>
      </c>
      <c r="BO23" s="443"/>
      <c r="BP23" s="443"/>
      <c r="BQ23" s="443"/>
      <c r="BR23" s="443"/>
      <c r="BS23" s="443"/>
      <c r="BT23" s="443"/>
      <c r="BU23" s="444"/>
      <c r="BV23" s="442">
        <v>63761755</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9630</v>
      </c>
      <c r="R24" s="494"/>
      <c r="S24" s="494"/>
      <c r="T24" s="494"/>
      <c r="U24" s="494"/>
      <c r="V24" s="536"/>
      <c r="W24" s="588"/>
      <c r="X24" s="589"/>
      <c r="Y24" s="590"/>
      <c r="Z24" s="492" t="s">
        <v>162</v>
      </c>
      <c r="AA24" s="472"/>
      <c r="AB24" s="472"/>
      <c r="AC24" s="472"/>
      <c r="AD24" s="472"/>
      <c r="AE24" s="472"/>
      <c r="AF24" s="472"/>
      <c r="AG24" s="473"/>
      <c r="AH24" s="493">
        <v>1136</v>
      </c>
      <c r="AI24" s="494"/>
      <c r="AJ24" s="494"/>
      <c r="AK24" s="494"/>
      <c r="AL24" s="536"/>
      <c r="AM24" s="493">
        <v>3562496</v>
      </c>
      <c r="AN24" s="494"/>
      <c r="AO24" s="494"/>
      <c r="AP24" s="494"/>
      <c r="AQ24" s="494"/>
      <c r="AR24" s="536"/>
      <c r="AS24" s="493">
        <v>3136</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68395970</v>
      </c>
      <c r="BO24" s="443"/>
      <c r="BP24" s="443"/>
      <c r="BQ24" s="443"/>
      <c r="BR24" s="443"/>
      <c r="BS24" s="443"/>
      <c r="BT24" s="443"/>
      <c r="BU24" s="444"/>
      <c r="BV24" s="442">
        <v>68057519</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2</v>
      </c>
      <c r="M25" s="494"/>
      <c r="N25" s="494"/>
      <c r="O25" s="494"/>
      <c r="P25" s="536"/>
      <c r="Q25" s="493">
        <v>7700</v>
      </c>
      <c r="R25" s="494"/>
      <c r="S25" s="494"/>
      <c r="T25" s="494"/>
      <c r="U25" s="494"/>
      <c r="V25" s="536"/>
      <c r="W25" s="588"/>
      <c r="X25" s="589"/>
      <c r="Y25" s="590"/>
      <c r="Z25" s="492" t="s">
        <v>165</v>
      </c>
      <c r="AA25" s="472"/>
      <c r="AB25" s="472"/>
      <c r="AC25" s="472"/>
      <c r="AD25" s="472"/>
      <c r="AE25" s="472"/>
      <c r="AF25" s="472"/>
      <c r="AG25" s="473"/>
      <c r="AH25" s="493">
        <v>179</v>
      </c>
      <c r="AI25" s="494"/>
      <c r="AJ25" s="494"/>
      <c r="AK25" s="494"/>
      <c r="AL25" s="536"/>
      <c r="AM25" s="493">
        <v>555258</v>
      </c>
      <c r="AN25" s="494"/>
      <c r="AO25" s="494"/>
      <c r="AP25" s="494"/>
      <c r="AQ25" s="494"/>
      <c r="AR25" s="536"/>
      <c r="AS25" s="493">
        <v>3102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4156734</v>
      </c>
      <c r="BO25" s="406"/>
      <c r="BP25" s="406"/>
      <c r="BQ25" s="406"/>
      <c r="BR25" s="406"/>
      <c r="BS25" s="406"/>
      <c r="BT25" s="406"/>
      <c r="BU25" s="407"/>
      <c r="BV25" s="405">
        <v>7673528</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6900</v>
      </c>
      <c r="R26" s="494"/>
      <c r="S26" s="494"/>
      <c r="T26" s="494"/>
      <c r="U26" s="494"/>
      <c r="V26" s="536"/>
      <c r="W26" s="588"/>
      <c r="X26" s="589"/>
      <c r="Y26" s="590"/>
      <c r="Z26" s="492" t="s">
        <v>168</v>
      </c>
      <c r="AA26" s="594"/>
      <c r="AB26" s="594"/>
      <c r="AC26" s="594"/>
      <c r="AD26" s="594"/>
      <c r="AE26" s="594"/>
      <c r="AF26" s="594"/>
      <c r="AG26" s="595"/>
      <c r="AH26" s="493">
        <v>64</v>
      </c>
      <c r="AI26" s="494"/>
      <c r="AJ26" s="494"/>
      <c r="AK26" s="494"/>
      <c r="AL26" s="536"/>
      <c r="AM26" s="493">
        <v>218368</v>
      </c>
      <c r="AN26" s="494"/>
      <c r="AO26" s="494"/>
      <c r="AP26" s="494"/>
      <c r="AQ26" s="494"/>
      <c r="AR26" s="536"/>
      <c r="AS26" s="493">
        <v>3412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v>3000000</v>
      </c>
      <c r="BO26" s="443"/>
      <c r="BP26" s="443"/>
      <c r="BQ26" s="443"/>
      <c r="BR26" s="443"/>
      <c r="BS26" s="443"/>
      <c r="BT26" s="443"/>
      <c r="BU26" s="444"/>
      <c r="BV26" s="442">
        <v>4000000</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170</v>
      </c>
      <c r="F27" s="472"/>
      <c r="G27" s="472"/>
      <c r="H27" s="472"/>
      <c r="I27" s="472"/>
      <c r="J27" s="472"/>
      <c r="K27" s="473"/>
      <c r="L27" s="493">
        <v>1</v>
      </c>
      <c r="M27" s="494"/>
      <c r="N27" s="494"/>
      <c r="O27" s="494"/>
      <c r="P27" s="536"/>
      <c r="Q27" s="493">
        <v>5030</v>
      </c>
      <c r="R27" s="494"/>
      <c r="S27" s="494"/>
      <c r="T27" s="494"/>
      <c r="U27" s="494"/>
      <c r="V27" s="536"/>
      <c r="W27" s="588"/>
      <c r="X27" s="589"/>
      <c r="Y27" s="590"/>
      <c r="Z27" s="492" t="s">
        <v>171</v>
      </c>
      <c r="AA27" s="472"/>
      <c r="AB27" s="472"/>
      <c r="AC27" s="472"/>
      <c r="AD27" s="472"/>
      <c r="AE27" s="472"/>
      <c r="AF27" s="472"/>
      <c r="AG27" s="473"/>
      <c r="AH27" s="493">
        <v>8</v>
      </c>
      <c r="AI27" s="494"/>
      <c r="AJ27" s="494"/>
      <c r="AK27" s="494"/>
      <c r="AL27" s="536"/>
      <c r="AM27" s="493">
        <v>31696</v>
      </c>
      <c r="AN27" s="494"/>
      <c r="AO27" s="494"/>
      <c r="AP27" s="494"/>
      <c r="AQ27" s="494"/>
      <c r="AR27" s="536"/>
      <c r="AS27" s="493">
        <v>3962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1667774</v>
      </c>
      <c r="BO27" s="562"/>
      <c r="BP27" s="562"/>
      <c r="BQ27" s="562"/>
      <c r="BR27" s="562"/>
      <c r="BS27" s="562"/>
      <c r="BT27" s="562"/>
      <c r="BU27" s="563"/>
      <c r="BV27" s="561">
        <v>1662282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173</v>
      </c>
      <c r="F28" s="472"/>
      <c r="G28" s="472"/>
      <c r="H28" s="472"/>
      <c r="I28" s="472"/>
      <c r="J28" s="472"/>
      <c r="K28" s="473"/>
      <c r="L28" s="493">
        <v>1</v>
      </c>
      <c r="M28" s="494"/>
      <c r="N28" s="494"/>
      <c r="O28" s="494"/>
      <c r="P28" s="536"/>
      <c r="Q28" s="493">
        <v>4590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1885396</v>
      </c>
      <c r="BO28" s="406"/>
      <c r="BP28" s="406"/>
      <c r="BQ28" s="406"/>
      <c r="BR28" s="406"/>
      <c r="BS28" s="406"/>
      <c r="BT28" s="406"/>
      <c r="BU28" s="407"/>
      <c r="BV28" s="405">
        <v>3604459</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176</v>
      </c>
      <c r="F29" s="472"/>
      <c r="G29" s="472"/>
      <c r="H29" s="472"/>
      <c r="I29" s="472"/>
      <c r="J29" s="472"/>
      <c r="K29" s="473"/>
      <c r="L29" s="493">
        <v>26</v>
      </c>
      <c r="M29" s="494"/>
      <c r="N29" s="494"/>
      <c r="O29" s="494"/>
      <c r="P29" s="536"/>
      <c r="Q29" s="493">
        <v>4380</v>
      </c>
      <c r="R29" s="494"/>
      <c r="S29" s="494"/>
      <c r="T29" s="494"/>
      <c r="U29" s="494"/>
      <c r="V29" s="536"/>
      <c r="W29" s="591"/>
      <c r="X29" s="592"/>
      <c r="Y29" s="593"/>
      <c r="Z29" s="492" t="s">
        <v>177</v>
      </c>
      <c r="AA29" s="472"/>
      <c r="AB29" s="472"/>
      <c r="AC29" s="472"/>
      <c r="AD29" s="472"/>
      <c r="AE29" s="472"/>
      <c r="AF29" s="472"/>
      <c r="AG29" s="473"/>
      <c r="AH29" s="493">
        <v>1144</v>
      </c>
      <c r="AI29" s="494"/>
      <c r="AJ29" s="494"/>
      <c r="AK29" s="494"/>
      <c r="AL29" s="536"/>
      <c r="AM29" s="493">
        <v>3594192</v>
      </c>
      <c r="AN29" s="494"/>
      <c r="AO29" s="494"/>
      <c r="AP29" s="494"/>
      <c r="AQ29" s="494"/>
      <c r="AR29" s="536"/>
      <c r="AS29" s="493">
        <v>3142</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837386</v>
      </c>
      <c r="BO29" s="443"/>
      <c r="BP29" s="443"/>
      <c r="BQ29" s="443"/>
      <c r="BR29" s="443"/>
      <c r="BS29" s="443"/>
      <c r="BT29" s="443"/>
      <c r="BU29" s="444"/>
      <c r="BV29" s="442">
        <v>748876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17264975</v>
      </c>
      <c r="BO30" s="562"/>
      <c r="BP30" s="562"/>
      <c r="BQ30" s="562"/>
      <c r="BR30" s="562"/>
      <c r="BS30" s="562"/>
      <c r="BT30" s="562"/>
      <c r="BU30" s="563"/>
      <c r="BV30" s="561">
        <v>19729570</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5</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8</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f>IF(BG34="","",MAX(C34:D43,U34:V43,AM34:AN43)+1)</f>
        <v>13</v>
      </c>
      <c r="BF34" s="632"/>
      <c r="BG34" s="633" t="str">
        <f>IF('各会計、関係団体の財政状況及び健全化判断比率'!B36="","",'各会計、関係団体の財政状況及び健全化判断比率'!B36)</f>
        <v>国民宿舎特別会計</v>
      </c>
      <c r="BH34" s="633"/>
      <c r="BI34" s="633"/>
      <c r="BJ34" s="633"/>
      <c r="BK34" s="633"/>
      <c r="BL34" s="633"/>
      <c r="BM34" s="633"/>
      <c r="BN34" s="633"/>
      <c r="BO34" s="633"/>
      <c r="BP34" s="633"/>
      <c r="BQ34" s="633"/>
      <c r="BR34" s="633"/>
      <c r="BS34" s="633"/>
      <c r="BT34" s="633"/>
      <c r="BU34" s="633"/>
      <c r="BV34" s="163"/>
      <c r="BW34" s="632">
        <f>IF(BY34="","",MAX(C34:D43,U34:V43,AM34:AN43,BE34:BF43)+1)</f>
        <v>14</v>
      </c>
      <c r="BX34" s="632"/>
      <c r="BY34" s="633" t="str">
        <f>IF('各会計、関係団体の財政状況及び健全化判断比率'!B68="","",'各会計、関係団体の財政状況及び健全化判断比率'!B68)</f>
        <v>佐賀県後期高齢者医療広域連合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唐津市土地開発公社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v>
      </c>
      <c r="DH34" s="634"/>
      <c r="DI34" s="190"/>
    </row>
    <row r="35" spans="1:113" ht="32.25" customHeight="1" x14ac:dyDescent="0.25">
      <c r="A35" s="163"/>
      <c r="B35" s="187"/>
      <c r="C35" s="632">
        <f>IF(E35="","",C34+1)</f>
        <v>2</v>
      </c>
      <c r="D35" s="632"/>
      <c r="E35" s="633" t="str">
        <f>IF('各会計、関係団体の財政状況及び健全化判断比率'!B8="","",'各会計、関係団体の財政状況及び健全化判断比率'!B8)</f>
        <v>有線テレビ事業特別会計</v>
      </c>
      <c r="F35" s="633"/>
      <c r="G35" s="633"/>
      <c r="H35" s="633"/>
      <c r="I35" s="633"/>
      <c r="J35" s="633"/>
      <c r="K35" s="633"/>
      <c r="L35" s="633"/>
      <c r="M35" s="633"/>
      <c r="N35" s="633"/>
      <c r="O35" s="633"/>
      <c r="P35" s="633"/>
      <c r="Q35" s="633"/>
      <c r="R35" s="633"/>
      <c r="S35" s="633"/>
      <c r="T35" s="163"/>
      <c r="U35" s="632">
        <f>IF(W35="","",U34+1)</f>
        <v>6</v>
      </c>
      <c r="V35" s="632"/>
      <c r="W35" s="633" t="str">
        <f>IF('各会計、関係団体の財政状況及び健全化判断比率'!B29="","",'各会計、関係団体の財政状況及び健全化判断比率'!B29)</f>
        <v>介護保険特別会計（普通会計除く）</v>
      </c>
      <c r="X35" s="633"/>
      <c r="Y35" s="633"/>
      <c r="Z35" s="633"/>
      <c r="AA35" s="633"/>
      <c r="AB35" s="633"/>
      <c r="AC35" s="633"/>
      <c r="AD35" s="633"/>
      <c r="AE35" s="633"/>
      <c r="AF35" s="633"/>
      <c r="AG35" s="633"/>
      <c r="AH35" s="633"/>
      <c r="AI35" s="633"/>
      <c r="AJ35" s="633"/>
      <c r="AK35" s="633"/>
      <c r="AL35" s="163"/>
      <c r="AM35" s="632">
        <f t="shared" ref="AM35:AM43" si="0">IF(AO35="","",AM34+1)</f>
        <v>9</v>
      </c>
      <c r="AN35" s="632"/>
      <c r="AO35" s="633" t="str">
        <f>IF('各会計、関係団体の財政状況及び健全化判断比率'!B32="","",'各会計、関係団体の財政状況及び健全化判断比率'!B32)</f>
        <v>工業用水道事業会計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15</v>
      </c>
      <c r="BX35" s="632"/>
      <c r="BY35" s="633" t="str">
        <f>IF('各会計、関係団体の財政状況及び健全化判断比率'!B69="","",'各会計、関係団体の財政状況及び健全化判断比率'!B69)</f>
        <v>佐賀県後期高齢者医療広域連合（医療）</v>
      </c>
      <c r="BZ35" s="633"/>
      <c r="CA35" s="633"/>
      <c r="CB35" s="633"/>
      <c r="CC35" s="633"/>
      <c r="CD35" s="633"/>
      <c r="CE35" s="633"/>
      <c r="CF35" s="633"/>
      <c r="CG35" s="633"/>
      <c r="CH35" s="633"/>
      <c r="CI35" s="633"/>
      <c r="CJ35" s="633"/>
      <c r="CK35" s="633"/>
      <c r="CL35" s="633"/>
      <c r="CM35" s="633"/>
      <c r="CN35" s="163"/>
      <c r="CO35" s="632">
        <f t="shared" ref="CO35:CO43" si="3">IF(CQ35="","",CO34+1)</f>
        <v>19</v>
      </c>
      <c r="CP35" s="632"/>
      <c r="CQ35" s="633" t="str">
        <f>IF('各会計、関係団体の財政状況及び健全化判断比率'!BS8="","",'各会計、関係団体の財政状況及び健全化判断比率'!BS8)</f>
        <v>公益財団法人唐津市文化事業団</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5">
      <c r="A36" s="163"/>
      <c r="B36" s="187"/>
      <c r="C36" s="632">
        <f>IF(E36="","",C35+1)</f>
        <v>3</v>
      </c>
      <c r="D36" s="632"/>
      <c r="E36" s="633" t="str">
        <f>IF('各会計、関係団体の財政状況及び健全化判断比率'!B9="","",'各会計、関係団体の財政状況及び健全化判断比率'!B9)</f>
        <v>介護保険特別会計（普通会計分）</v>
      </c>
      <c r="F36" s="633"/>
      <c r="G36" s="633"/>
      <c r="H36" s="633"/>
      <c r="I36" s="633"/>
      <c r="J36" s="633"/>
      <c r="K36" s="633"/>
      <c r="L36" s="633"/>
      <c r="M36" s="633"/>
      <c r="N36" s="633"/>
      <c r="O36" s="633"/>
      <c r="P36" s="633"/>
      <c r="Q36" s="633"/>
      <c r="R36" s="633"/>
      <c r="S36" s="633"/>
      <c r="T36" s="163"/>
      <c r="U36" s="632">
        <f t="shared" ref="U36:U43" si="4">IF(W36="","",U35+1)</f>
        <v>7</v>
      </c>
      <c r="V36" s="632"/>
      <c r="W36" s="633" t="str">
        <f>IF('各会計、関係団体の財政状況及び健全化判断比率'!B30="","",'各会計、関係団体の財政状況及び健全化判断比率'!B30)</f>
        <v>後期高齢者医療特別会計（普通会計除く）</v>
      </c>
      <c r="X36" s="633"/>
      <c r="Y36" s="633"/>
      <c r="Z36" s="633"/>
      <c r="AA36" s="633"/>
      <c r="AB36" s="633"/>
      <c r="AC36" s="633"/>
      <c r="AD36" s="633"/>
      <c r="AE36" s="633"/>
      <c r="AF36" s="633"/>
      <c r="AG36" s="633"/>
      <c r="AH36" s="633"/>
      <c r="AI36" s="633"/>
      <c r="AJ36" s="633"/>
      <c r="AK36" s="633"/>
      <c r="AL36" s="163"/>
      <c r="AM36" s="632">
        <f t="shared" si="0"/>
        <v>10</v>
      </c>
      <c r="AN36" s="632"/>
      <c r="AO36" s="633" t="str">
        <f>IF('各会計、関係団体の財政状況及び健全化判断比率'!B33="","",'各会計、関係団体の財政状況及び健全化判断比率'!B33)</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16</v>
      </c>
      <c r="BX36" s="632"/>
      <c r="BY36" s="633" t="str">
        <f>IF('各会計、関係団体の財政状況及び健全化判断比率'!B70="","",'各会計、関係団体の財政状況及び健全化判断比率'!B70)</f>
        <v>佐賀県市町総合事務組合</v>
      </c>
      <c r="BZ36" s="633"/>
      <c r="CA36" s="633"/>
      <c r="CB36" s="633"/>
      <c r="CC36" s="633"/>
      <c r="CD36" s="633"/>
      <c r="CE36" s="633"/>
      <c r="CF36" s="633"/>
      <c r="CG36" s="633"/>
      <c r="CH36" s="633"/>
      <c r="CI36" s="633"/>
      <c r="CJ36" s="633"/>
      <c r="CK36" s="633"/>
      <c r="CL36" s="633"/>
      <c r="CM36" s="633"/>
      <c r="CN36" s="163"/>
      <c r="CO36" s="632">
        <f t="shared" si="3"/>
        <v>20</v>
      </c>
      <c r="CP36" s="632"/>
      <c r="CQ36" s="633" t="str">
        <f>IF('各会計、関係団体の財政状況及び健全化判断比率'!BS9="","",'各会計、関係団体の財政状況及び健全化判断比率'!BS9)</f>
        <v>株式会社桃山天下市</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5">
      <c r="A37" s="163"/>
      <c r="B37" s="187"/>
      <c r="C37" s="632">
        <f>IF(E37="","",C36+1)</f>
        <v>4</v>
      </c>
      <c r="D37" s="632"/>
      <c r="E37" s="633" t="str">
        <f>IF('各会計、関係団体の財政状況及び健全化判断比率'!B10="","",'各会計、関係団体の財政状況及び健全化判断比率'!B10)</f>
        <v>後期高齢者医療特別会計（普通会計分）</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f t="shared" si="0"/>
        <v>11</v>
      </c>
      <c r="AN37" s="632"/>
      <c r="AO37" s="633" t="str">
        <f>IF('各会計、関係団体の財政状況及び健全化判断比率'!B34="","",'各会計、関係団体の財政状況及び健全化判断比率'!B34)</f>
        <v>市民病院きたはた事業会計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17</v>
      </c>
      <c r="BX37" s="632"/>
      <c r="BY37" s="633" t="str">
        <f>IF('各会計、関係団体の財政状況及び健全化判断比率'!B71="","",'各会計、関係団体の財政状況及び健全化判断比率'!B71)</f>
        <v>佐賀県市町総合事務組合（交通災害）</v>
      </c>
      <c r="BZ37" s="633"/>
      <c r="CA37" s="633"/>
      <c r="CB37" s="633"/>
      <c r="CC37" s="633"/>
      <c r="CD37" s="633"/>
      <c r="CE37" s="633"/>
      <c r="CF37" s="633"/>
      <c r="CG37" s="633"/>
      <c r="CH37" s="633"/>
      <c r="CI37" s="633"/>
      <c r="CJ37" s="633"/>
      <c r="CK37" s="633"/>
      <c r="CL37" s="633"/>
      <c r="CM37" s="633"/>
      <c r="CN37" s="163"/>
      <c r="CO37" s="632">
        <f t="shared" si="3"/>
        <v>21</v>
      </c>
      <c r="CP37" s="632"/>
      <c r="CQ37" s="633" t="str">
        <f>IF('各会計、関係団体の財政状況及び健全化判断比率'!BS10="","",'各会計、関係団体の財政状況及び健全化判断比率'!BS10)</f>
        <v>株式会社鳴神の庄</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f t="shared" si="0"/>
        <v>12</v>
      </c>
      <c r="AN38" s="632"/>
      <c r="AO38" s="633" t="str">
        <f>IF('各会計、関係団体の財政状況及び健全化判断比率'!B35="","",'各会計、関係団体の財政状況及び健全化判断比率'!B35)</f>
        <v>モーターボート競走事業会計</v>
      </c>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t="str">
        <f t="shared" si="2"/>
        <v/>
      </c>
      <c r="BX38" s="632"/>
      <c r="BY38" s="633" t="str">
        <f>IF('各会計、関係団体の財政状況及び健全化判断比率'!B72="","",'各会計、関係団体の財政状況及び健全化判断比率'!B72)</f>
        <v/>
      </c>
      <c r="BZ38" s="633"/>
      <c r="CA38" s="633"/>
      <c r="CB38" s="633"/>
      <c r="CC38" s="633"/>
      <c r="CD38" s="633"/>
      <c r="CE38" s="633"/>
      <c r="CF38" s="633"/>
      <c r="CG38" s="633"/>
      <c r="CH38" s="633"/>
      <c r="CI38" s="633"/>
      <c r="CJ38" s="633"/>
      <c r="CK38" s="633"/>
      <c r="CL38" s="633"/>
      <c r="CM38" s="633"/>
      <c r="CN38" s="163"/>
      <c r="CO38" s="632">
        <f t="shared" si="3"/>
        <v>22</v>
      </c>
      <c r="CP38" s="632"/>
      <c r="CQ38" s="633" t="str">
        <f>IF('各会計、関係団体の財政状況及び健全化判断比率'!BS11="","",'各会計、関係団体の財政状況及び健全化判断比率'!BS11)</f>
        <v>株式会社鳴神温泉</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f t="shared" si="3"/>
        <v>23</v>
      </c>
      <c r="CP39" s="632"/>
      <c r="CQ39" s="633" t="str">
        <f>IF('各会計、関係団体の財政状況及び健全化判断比率'!BS12="","",'各会計、関係団体の財政状況及び健全化判断比率'!BS12)</f>
        <v>株式会社キコリななやま</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f t="shared" si="3"/>
        <v>24</v>
      </c>
      <c r="CP40" s="632"/>
      <c r="CQ40" s="633" t="str">
        <f>IF('各会計、関係団体の財政状況及び健全化判断比率'!BS13="","",'各会計、関係団体の財政状況及び健全化判断比率'!BS13)</f>
        <v>公益財団法人唐津市スポーツ協会</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f t="shared" si="3"/>
        <v>25</v>
      </c>
      <c r="CP41" s="632"/>
      <c r="CQ41" s="633" t="str">
        <f>IF('各会計、関係団体の財政状況及び健全化判断比率'!BS14="","",'各会計、関係団体の財政状況及び健全化判断比率'!BS14)</f>
        <v>株式会社肥前風力エネルギー開発</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r6rE5tW3yeTWOZ+22Dsr2w4IRVilGxpNLbrJYyhjDm4Q7w40dd8Pcqci9DOwGigS+0TYFx0CSNiK5n2/Q1qyRA==" saltValue="s84dbfulnD0x1BLOFa0Jj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3203125" style="196" customWidth="1"/>
    <col min="3" max="16" width="2.59765625" style="196" customWidth="1"/>
    <col min="17" max="17" width="2.3320312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215</v>
      </c>
      <c r="C5" s="645"/>
      <c r="D5" s="645"/>
      <c r="E5" s="645"/>
      <c r="F5" s="645"/>
      <c r="G5" s="645"/>
      <c r="H5" s="645"/>
      <c r="I5" s="645"/>
      <c r="J5" s="645"/>
      <c r="K5" s="645"/>
      <c r="L5" s="645"/>
      <c r="M5" s="645"/>
      <c r="N5" s="645"/>
      <c r="O5" s="645"/>
      <c r="P5" s="645"/>
      <c r="Q5" s="646"/>
      <c r="R5" s="647">
        <v>12919257</v>
      </c>
      <c r="S5" s="648"/>
      <c r="T5" s="648"/>
      <c r="U5" s="648"/>
      <c r="V5" s="648"/>
      <c r="W5" s="648"/>
      <c r="X5" s="648"/>
      <c r="Y5" s="649"/>
      <c r="Z5" s="650">
        <v>14.4</v>
      </c>
      <c r="AA5" s="650"/>
      <c r="AB5" s="650"/>
      <c r="AC5" s="650"/>
      <c r="AD5" s="651">
        <v>12919257</v>
      </c>
      <c r="AE5" s="651"/>
      <c r="AF5" s="651"/>
      <c r="AG5" s="651"/>
      <c r="AH5" s="651"/>
      <c r="AI5" s="651"/>
      <c r="AJ5" s="651"/>
      <c r="AK5" s="651"/>
      <c r="AL5" s="652">
        <v>36</v>
      </c>
      <c r="AM5" s="653"/>
      <c r="AN5" s="653"/>
      <c r="AO5" s="654"/>
      <c r="AP5" s="644" t="s">
        <v>216</v>
      </c>
      <c r="AQ5" s="645"/>
      <c r="AR5" s="645"/>
      <c r="AS5" s="645"/>
      <c r="AT5" s="645"/>
      <c r="AU5" s="645"/>
      <c r="AV5" s="645"/>
      <c r="AW5" s="645"/>
      <c r="AX5" s="645"/>
      <c r="AY5" s="645"/>
      <c r="AZ5" s="645"/>
      <c r="BA5" s="645"/>
      <c r="BB5" s="645"/>
      <c r="BC5" s="645"/>
      <c r="BD5" s="645"/>
      <c r="BE5" s="645"/>
      <c r="BF5" s="646"/>
      <c r="BG5" s="658">
        <v>12895956</v>
      </c>
      <c r="BH5" s="659"/>
      <c r="BI5" s="659"/>
      <c r="BJ5" s="659"/>
      <c r="BK5" s="659"/>
      <c r="BL5" s="659"/>
      <c r="BM5" s="659"/>
      <c r="BN5" s="660"/>
      <c r="BO5" s="661">
        <v>99.8</v>
      </c>
      <c r="BP5" s="661"/>
      <c r="BQ5" s="661"/>
      <c r="BR5" s="661"/>
      <c r="BS5" s="662">
        <v>127934</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5">
      <c r="B6" s="655" t="s">
        <v>220</v>
      </c>
      <c r="C6" s="656"/>
      <c r="D6" s="656"/>
      <c r="E6" s="656"/>
      <c r="F6" s="656"/>
      <c r="G6" s="656"/>
      <c r="H6" s="656"/>
      <c r="I6" s="656"/>
      <c r="J6" s="656"/>
      <c r="K6" s="656"/>
      <c r="L6" s="656"/>
      <c r="M6" s="656"/>
      <c r="N6" s="656"/>
      <c r="O6" s="656"/>
      <c r="P6" s="656"/>
      <c r="Q6" s="657"/>
      <c r="R6" s="658">
        <v>584068</v>
      </c>
      <c r="S6" s="659"/>
      <c r="T6" s="659"/>
      <c r="U6" s="659"/>
      <c r="V6" s="659"/>
      <c r="W6" s="659"/>
      <c r="X6" s="659"/>
      <c r="Y6" s="660"/>
      <c r="Z6" s="661">
        <v>0.7</v>
      </c>
      <c r="AA6" s="661"/>
      <c r="AB6" s="661"/>
      <c r="AC6" s="661"/>
      <c r="AD6" s="662">
        <v>584068</v>
      </c>
      <c r="AE6" s="662"/>
      <c r="AF6" s="662"/>
      <c r="AG6" s="662"/>
      <c r="AH6" s="662"/>
      <c r="AI6" s="662"/>
      <c r="AJ6" s="662"/>
      <c r="AK6" s="662"/>
      <c r="AL6" s="663">
        <v>1.6</v>
      </c>
      <c r="AM6" s="664"/>
      <c r="AN6" s="664"/>
      <c r="AO6" s="665"/>
      <c r="AP6" s="655" t="s">
        <v>221</v>
      </c>
      <c r="AQ6" s="656"/>
      <c r="AR6" s="656"/>
      <c r="AS6" s="656"/>
      <c r="AT6" s="656"/>
      <c r="AU6" s="656"/>
      <c r="AV6" s="656"/>
      <c r="AW6" s="656"/>
      <c r="AX6" s="656"/>
      <c r="AY6" s="656"/>
      <c r="AZ6" s="656"/>
      <c r="BA6" s="656"/>
      <c r="BB6" s="656"/>
      <c r="BC6" s="656"/>
      <c r="BD6" s="656"/>
      <c r="BE6" s="656"/>
      <c r="BF6" s="657"/>
      <c r="BG6" s="658">
        <v>12895956</v>
      </c>
      <c r="BH6" s="659"/>
      <c r="BI6" s="659"/>
      <c r="BJ6" s="659"/>
      <c r="BK6" s="659"/>
      <c r="BL6" s="659"/>
      <c r="BM6" s="659"/>
      <c r="BN6" s="660"/>
      <c r="BO6" s="661">
        <v>99.8</v>
      </c>
      <c r="BP6" s="661"/>
      <c r="BQ6" s="661"/>
      <c r="BR6" s="661"/>
      <c r="BS6" s="662">
        <v>127934</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325519</v>
      </c>
      <c r="CS6" s="659"/>
      <c r="CT6" s="659"/>
      <c r="CU6" s="659"/>
      <c r="CV6" s="659"/>
      <c r="CW6" s="659"/>
      <c r="CX6" s="659"/>
      <c r="CY6" s="660"/>
      <c r="CZ6" s="652">
        <v>0.4</v>
      </c>
      <c r="DA6" s="653"/>
      <c r="DB6" s="653"/>
      <c r="DC6" s="669"/>
      <c r="DD6" s="667" t="s">
        <v>122</v>
      </c>
      <c r="DE6" s="659"/>
      <c r="DF6" s="659"/>
      <c r="DG6" s="659"/>
      <c r="DH6" s="659"/>
      <c r="DI6" s="659"/>
      <c r="DJ6" s="659"/>
      <c r="DK6" s="659"/>
      <c r="DL6" s="659"/>
      <c r="DM6" s="659"/>
      <c r="DN6" s="659"/>
      <c r="DO6" s="659"/>
      <c r="DP6" s="660"/>
      <c r="DQ6" s="667">
        <v>325296</v>
      </c>
      <c r="DR6" s="659"/>
      <c r="DS6" s="659"/>
      <c r="DT6" s="659"/>
      <c r="DU6" s="659"/>
      <c r="DV6" s="659"/>
      <c r="DW6" s="659"/>
      <c r="DX6" s="659"/>
      <c r="DY6" s="659"/>
      <c r="DZ6" s="659"/>
      <c r="EA6" s="659"/>
      <c r="EB6" s="659"/>
      <c r="EC6" s="668"/>
    </row>
    <row r="7" spans="2:143" ht="11.25" customHeight="1" x14ac:dyDescent="0.25">
      <c r="B7" s="655" t="s">
        <v>223</v>
      </c>
      <c r="C7" s="656"/>
      <c r="D7" s="656"/>
      <c r="E7" s="656"/>
      <c r="F7" s="656"/>
      <c r="G7" s="656"/>
      <c r="H7" s="656"/>
      <c r="I7" s="656"/>
      <c r="J7" s="656"/>
      <c r="K7" s="656"/>
      <c r="L7" s="656"/>
      <c r="M7" s="656"/>
      <c r="N7" s="656"/>
      <c r="O7" s="656"/>
      <c r="P7" s="656"/>
      <c r="Q7" s="657"/>
      <c r="R7" s="658">
        <v>4934</v>
      </c>
      <c r="S7" s="659"/>
      <c r="T7" s="659"/>
      <c r="U7" s="659"/>
      <c r="V7" s="659"/>
      <c r="W7" s="659"/>
      <c r="X7" s="659"/>
      <c r="Y7" s="660"/>
      <c r="Z7" s="661">
        <v>0</v>
      </c>
      <c r="AA7" s="661"/>
      <c r="AB7" s="661"/>
      <c r="AC7" s="661"/>
      <c r="AD7" s="662">
        <v>4934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5178498</v>
      </c>
      <c r="BH7" s="659"/>
      <c r="BI7" s="659"/>
      <c r="BJ7" s="659"/>
      <c r="BK7" s="659"/>
      <c r="BL7" s="659"/>
      <c r="BM7" s="659"/>
      <c r="BN7" s="660"/>
      <c r="BO7" s="661">
        <v>40.1</v>
      </c>
      <c r="BP7" s="661"/>
      <c r="BQ7" s="661"/>
      <c r="BR7" s="661"/>
      <c r="BS7" s="662">
        <v>127934</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19703944</v>
      </c>
      <c r="CS7" s="659"/>
      <c r="CT7" s="659"/>
      <c r="CU7" s="659"/>
      <c r="CV7" s="659"/>
      <c r="CW7" s="659"/>
      <c r="CX7" s="659"/>
      <c r="CY7" s="660"/>
      <c r="CZ7" s="661">
        <v>22.7</v>
      </c>
      <c r="DA7" s="661"/>
      <c r="DB7" s="661"/>
      <c r="DC7" s="661"/>
      <c r="DD7" s="667">
        <v>4723587</v>
      </c>
      <c r="DE7" s="659"/>
      <c r="DF7" s="659"/>
      <c r="DG7" s="659"/>
      <c r="DH7" s="659"/>
      <c r="DI7" s="659"/>
      <c r="DJ7" s="659"/>
      <c r="DK7" s="659"/>
      <c r="DL7" s="659"/>
      <c r="DM7" s="659"/>
      <c r="DN7" s="659"/>
      <c r="DO7" s="659"/>
      <c r="DP7" s="660"/>
      <c r="DQ7" s="667">
        <v>7569512</v>
      </c>
      <c r="DR7" s="659"/>
      <c r="DS7" s="659"/>
      <c r="DT7" s="659"/>
      <c r="DU7" s="659"/>
      <c r="DV7" s="659"/>
      <c r="DW7" s="659"/>
      <c r="DX7" s="659"/>
      <c r="DY7" s="659"/>
      <c r="DZ7" s="659"/>
      <c r="EA7" s="659"/>
      <c r="EB7" s="659"/>
      <c r="EC7" s="668"/>
    </row>
    <row r="8" spans="2:143" ht="11.25" customHeight="1" x14ac:dyDescent="0.25">
      <c r="B8" s="655" t="s">
        <v>226</v>
      </c>
      <c r="C8" s="656"/>
      <c r="D8" s="656"/>
      <c r="E8" s="656"/>
      <c r="F8" s="656"/>
      <c r="G8" s="656"/>
      <c r="H8" s="656"/>
      <c r="I8" s="656"/>
      <c r="J8" s="656"/>
      <c r="K8" s="656"/>
      <c r="L8" s="656"/>
      <c r="M8" s="656"/>
      <c r="N8" s="656"/>
      <c r="O8" s="656"/>
      <c r="P8" s="656"/>
      <c r="Q8" s="657"/>
      <c r="R8" s="658">
        <v>75642</v>
      </c>
      <c r="S8" s="659"/>
      <c r="T8" s="659"/>
      <c r="U8" s="659"/>
      <c r="V8" s="659"/>
      <c r="W8" s="659"/>
      <c r="X8" s="659"/>
      <c r="Y8" s="660"/>
      <c r="Z8" s="661">
        <v>0.1</v>
      </c>
      <c r="AA8" s="661"/>
      <c r="AB8" s="661"/>
      <c r="AC8" s="661"/>
      <c r="AD8" s="662">
        <v>75642</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171687</v>
      </c>
      <c r="BH8" s="659"/>
      <c r="BI8" s="659"/>
      <c r="BJ8" s="659"/>
      <c r="BK8" s="659"/>
      <c r="BL8" s="659"/>
      <c r="BM8" s="659"/>
      <c r="BN8" s="660"/>
      <c r="BO8" s="661">
        <v>1.3</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26312179</v>
      </c>
      <c r="CS8" s="659"/>
      <c r="CT8" s="659"/>
      <c r="CU8" s="659"/>
      <c r="CV8" s="659"/>
      <c r="CW8" s="659"/>
      <c r="CX8" s="659"/>
      <c r="CY8" s="660"/>
      <c r="CZ8" s="661">
        <v>30.3</v>
      </c>
      <c r="DA8" s="661"/>
      <c r="DB8" s="661"/>
      <c r="DC8" s="661"/>
      <c r="DD8" s="667">
        <v>132206</v>
      </c>
      <c r="DE8" s="659"/>
      <c r="DF8" s="659"/>
      <c r="DG8" s="659"/>
      <c r="DH8" s="659"/>
      <c r="DI8" s="659"/>
      <c r="DJ8" s="659"/>
      <c r="DK8" s="659"/>
      <c r="DL8" s="659"/>
      <c r="DM8" s="659"/>
      <c r="DN8" s="659"/>
      <c r="DO8" s="659"/>
      <c r="DP8" s="660"/>
      <c r="DQ8" s="667">
        <v>12050963</v>
      </c>
      <c r="DR8" s="659"/>
      <c r="DS8" s="659"/>
      <c r="DT8" s="659"/>
      <c r="DU8" s="659"/>
      <c r="DV8" s="659"/>
      <c r="DW8" s="659"/>
      <c r="DX8" s="659"/>
      <c r="DY8" s="659"/>
      <c r="DZ8" s="659"/>
      <c r="EA8" s="659"/>
      <c r="EB8" s="659"/>
      <c r="EC8" s="668"/>
    </row>
    <row r="9" spans="2:143" ht="11.25" customHeight="1" x14ac:dyDescent="0.25">
      <c r="B9" s="655" t="s">
        <v>229</v>
      </c>
      <c r="C9" s="656"/>
      <c r="D9" s="656"/>
      <c r="E9" s="656"/>
      <c r="F9" s="656"/>
      <c r="G9" s="656"/>
      <c r="H9" s="656"/>
      <c r="I9" s="656"/>
      <c r="J9" s="656"/>
      <c r="K9" s="656"/>
      <c r="L9" s="656"/>
      <c r="M9" s="656"/>
      <c r="N9" s="656"/>
      <c r="O9" s="656"/>
      <c r="P9" s="656"/>
      <c r="Q9" s="657"/>
      <c r="R9" s="658">
        <v>93347</v>
      </c>
      <c r="S9" s="659"/>
      <c r="T9" s="659"/>
      <c r="U9" s="659"/>
      <c r="V9" s="659"/>
      <c r="W9" s="659"/>
      <c r="X9" s="659"/>
      <c r="Y9" s="660"/>
      <c r="Z9" s="661">
        <v>0.1</v>
      </c>
      <c r="AA9" s="661"/>
      <c r="AB9" s="661"/>
      <c r="AC9" s="661"/>
      <c r="AD9" s="662">
        <v>93347</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4297288</v>
      </c>
      <c r="BH9" s="659"/>
      <c r="BI9" s="659"/>
      <c r="BJ9" s="659"/>
      <c r="BK9" s="659"/>
      <c r="BL9" s="659"/>
      <c r="BM9" s="659"/>
      <c r="BN9" s="660"/>
      <c r="BO9" s="661">
        <v>33.299999999999997</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4866353</v>
      </c>
      <c r="CS9" s="659"/>
      <c r="CT9" s="659"/>
      <c r="CU9" s="659"/>
      <c r="CV9" s="659"/>
      <c r="CW9" s="659"/>
      <c r="CX9" s="659"/>
      <c r="CY9" s="660"/>
      <c r="CZ9" s="661">
        <v>5.6</v>
      </c>
      <c r="DA9" s="661"/>
      <c r="DB9" s="661"/>
      <c r="DC9" s="661"/>
      <c r="DD9" s="667">
        <v>688591</v>
      </c>
      <c r="DE9" s="659"/>
      <c r="DF9" s="659"/>
      <c r="DG9" s="659"/>
      <c r="DH9" s="659"/>
      <c r="DI9" s="659"/>
      <c r="DJ9" s="659"/>
      <c r="DK9" s="659"/>
      <c r="DL9" s="659"/>
      <c r="DM9" s="659"/>
      <c r="DN9" s="659"/>
      <c r="DO9" s="659"/>
      <c r="DP9" s="660"/>
      <c r="DQ9" s="667">
        <v>3082763</v>
      </c>
      <c r="DR9" s="659"/>
      <c r="DS9" s="659"/>
      <c r="DT9" s="659"/>
      <c r="DU9" s="659"/>
      <c r="DV9" s="659"/>
      <c r="DW9" s="659"/>
      <c r="DX9" s="659"/>
      <c r="DY9" s="659"/>
      <c r="DZ9" s="659"/>
      <c r="EA9" s="659"/>
      <c r="EB9" s="659"/>
      <c r="EC9" s="668"/>
    </row>
    <row r="10" spans="2:143" ht="11.25" customHeight="1" x14ac:dyDescent="0.2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261885</v>
      </c>
      <c r="BH10" s="659"/>
      <c r="BI10" s="659"/>
      <c r="BJ10" s="659"/>
      <c r="BK10" s="659"/>
      <c r="BL10" s="659"/>
      <c r="BM10" s="659"/>
      <c r="BN10" s="660"/>
      <c r="BO10" s="661">
        <v>2</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56369</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6369</v>
      </c>
      <c r="DR10" s="659"/>
      <c r="DS10" s="659"/>
      <c r="DT10" s="659"/>
      <c r="DU10" s="659"/>
      <c r="DV10" s="659"/>
      <c r="DW10" s="659"/>
      <c r="DX10" s="659"/>
      <c r="DY10" s="659"/>
      <c r="DZ10" s="659"/>
      <c r="EA10" s="659"/>
      <c r="EB10" s="659"/>
      <c r="EC10" s="668"/>
    </row>
    <row r="11" spans="2:143" ht="11.25" customHeight="1" x14ac:dyDescent="0.25">
      <c r="B11" s="655" t="s">
        <v>235</v>
      </c>
      <c r="C11" s="656"/>
      <c r="D11" s="656"/>
      <c r="E11" s="656"/>
      <c r="F11" s="656"/>
      <c r="G11" s="656"/>
      <c r="H11" s="656"/>
      <c r="I11" s="656"/>
      <c r="J11" s="656"/>
      <c r="K11" s="656"/>
      <c r="L11" s="656"/>
      <c r="M11" s="656"/>
      <c r="N11" s="656"/>
      <c r="O11" s="656"/>
      <c r="P11" s="656"/>
      <c r="Q11" s="657"/>
      <c r="R11" s="658">
        <v>3007126</v>
      </c>
      <c r="S11" s="659"/>
      <c r="T11" s="659"/>
      <c r="U11" s="659"/>
      <c r="V11" s="659"/>
      <c r="W11" s="659"/>
      <c r="X11" s="659"/>
      <c r="Y11" s="660"/>
      <c r="Z11" s="663">
        <v>3.4</v>
      </c>
      <c r="AA11" s="664"/>
      <c r="AB11" s="664"/>
      <c r="AC11" s="670"/>
      <c r="AD11" s="667">
        <v>3007126</v>
      </c>
      <c r="AE11" s="659"/>
      <c r="AF11" s="659"/>
      <c r="AG11" s="659"/>
      <c r="AH11" s="659"/>
      <c r="AI11" s="659"/>
      <c r="AJ11" s="659"/>
      <c r="AK11" s="660"/>
      <c r="AL11" s="663">
        <v>8.4</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447638</v>
      </c>
      <c r="BH11" s="659"/>
      <c r="BI11" s="659"/>
      <c r="BJ11" s="659"/>
      <c r="BK11" s="659"/>
      <c r="BL11" s="659"/>
      <c r="BM11" s="659"/>
      <c r="BN11" s="660"/>
      <c r="BO11" s="661">
        <v>3.5</v>
      </c>
      <c r="BP11" s="661"/>
      <c r="BQ11" s="661"/>
      <c r="BR11" s="661"/>
      <c r="BS11" s="662">
        <v>127934</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3333900</v>
      </c>
      <c r="CS11" s="659"/>
      <c r="CT11" s="659"/>
      <c r="CU11" s="659"/>
      <c r="CV11" s="659"/>
      <c r="CW11" s="659"/>
      <c r="CX11" s="659"/>
      <c r="CY11" s="660"/>
      <c r="CZ11" s="661">
        <v>3.8</v>
      </c>
      <c r="DA11" s="661"/>
      <c r="DB11" s="661"/>
      <c r="DC11" s="661"/>
      <c r="DD11" s="667">
        <v>1112518</v>
      </c>
      <c r="DE11" s="659"/>
      <c r="DF11" s="659"/>
      <c r="DG11" s="659"/>
      <c r="DH11" s="659"/>
      <c r="DI11" s="659"/>
      <c r="DJ11" s="659"/>
      <c r="DK11" s="659"/>
      <c r="DL11" s="659"/>
      <c r="DM11" s="659"/>
      <c r="DN11" s="659"/>
      <c r="DO11" s="659"/>
      <c r="DP11" s="660"/>
      <c r="DQ11" s="667">
        <v>1029381</v>
      </c>
      <c r="DR11" s="659"/>
      <c r="DS11" s="659"/>
      <c r="DT11" s="659"/>
      <c r="DU11" s="659"/>
      <c r="DV11" s="659"/>
      <c r="DW11" s="659"/>
      <c r="DX11" s="659"/>
      <c r="DY11" s="659"/>
      <c r="DZ11" s="659"/>
      <c r="EA11" s="659"/>
      <c r="EB11" s="659"/>
      <c r="EC11" s="668"/>
    </row>
    <row r="12" spans="2:143" ht="11.25" customHeight="1" x14ac:dyDescent="0.25">
      <c r="B12" s="655" t="s">
        <v>238</v>
      </c>
      <c r="C12" s="656"/>
      <c r="D12" s="656"/>
      <c r="E12" s="656"/>
      <c r="F12" s="656"/>
      <c r="G12" s="656"/>
      <c r="H12" s="656"/>
      <c r="I12" s="656"/>
      <c r="J12" s="656"/>
      <c r="K12" s="656"/>
      <c r="L12" s="656"/>
      <c r="M12" s="656"/>
      <c r="N12" s="656"/>
      <c r="O12" s="656"/>
      <c r="P12" s="656"/>
      <c r="Q12" s="657"/>
      <c r="R12" s="658">
        <v>35709</v>
      </c>
      <c r="S12" s="659"/>
      <c r="T12" s="659"/>
      <c r="U12" s="659"/>
      <c r="V12" s="659"/>
      <c r="W12" s="659"/>
      <c r="X12" s="659"/>
      <c r="Y12" s="660"/>
      <c r="Z12" s="661">
        <v>0</v>
      </c>
      <c r="AA12" s="661"/>
      <c r="AB12" s="661"/>
      <c r="AC12" s="661"/>
      <c r="AD12" s="662">
        <v>35709</v>
      </c>
      <c r="AE12" s="662"/>
      <c r="AF12" s="662"/>
      <c r="AG12" s="662"/>
      <c r="AH12" s="662"/>
      <c r="AI12" s="662"/>
      <c r="AJ12" s="662"/>
      <c r="AK12" s="662"/>
      <c r="AL12" s="663">
        <v>0.1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6224095</v>
      </c>
      <c r="BH12" s="659"/>
      <c r="BI12" s="659"/>
      <c r="BJ12" s="659"/>
      <c r="BK12" s="659"/>
      <c r="BL12" s="659"/>
      <c r="BM12" s="659"/>
      <c r="BN12" s="660"/>
      <c r="BO12" s="661">
        <v>48.2</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2544779</v>
      </c>
      <c r="CS12" s="659"/>
      <c r="CT12" s="659"/>
      <c r="CU12" s="659"/>
      <c r="CV12" s="659"/>
      <c r="CW12" s="659"/>
      <c r="CX12" s="659"/>
      <c r="CY12" s="660"/>
      <c r="CZ12" s="661">
        <v>2.9</v>
      </c>
      <c r="DA12" s="661"/>
      <c r="DB12" s="661"/>
      <c r="DC12" s="661"/>
      <c r="DD12" s="667">
        <v>148341</v>
      </c>
      <c r="DE12" s="659"/>
      <c r="DF12" s="659"/>
      <c r="DG12" s="659"/>
      <c r="DH12" s="659"/>
      <c r="DI12" s="659"/>
      <c r="DJ12" s="659"/>
      <c r="DK12" s="659"/>
      <c r="DL12" s="659"/>
      <c r="DM12" s="659"/>
      <c r="DN12" s="659"/>
      <c r="DO12" s="659"/>
      <c r="DP12" s="660"/>
      <c r="DQ12" s="667">
        <v>1154353</v>
      </c>
      <c r="DR12" s="659"/>
      <c r="DS12" s="659"/>
      <c r="DT12" s="659"/>
      <c r="DU12" s="659"/>
      <c r="DV12" s="659"/>
      <c r="DW12" s="659"/>
      <c r="DX12" s="659"/>
      <c r="DY12" s="659"/>
      <c r="DZ12" s="659"/>
      <c r="EA12" s="659"/>
      <c r="EB12" s="659"/>
      <c r="EC12" s="668"/>
    </row>
    <row r="13" spans="2:143" ht="11.25" customHeight="1" x14ac:dyDescent="0.2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6131400</v>
      </c>
      <c r="BH13" s="659"/>
      <c r="BI13" s="659"/>
      <c r="BJ13" s="659"/>
      <c r="BK13" s="659"/>
      <c r="BL13" s="659"/>
      <c r="BM13" s="659"/>
      <c r="BN13" s="660"/>
      <c r="BO13" s="661">
        <v>47.5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5870068</v>
      </c>
      <c r="CS13" s="659"/>
      <c r="CT13" s="659"/>
      <c r="CU13" s="659"/>
      <c r="CV13" s="659"/>
      <c r="CW13" s="659"/>
      <c r="CX13" s="659"/>
      <c r="CY13" s="660"/>
      <c r="CZ13" s="661">
        <v>6.8</v>
      </c>
      <c r="DA13" s="661"/>
      <c r="DB13" s="661"/>
      <c r="DC13" s="661"/>
      <c r="DD13" s="667">
        <v>1611707</v>
      </c>
      <c r="DE13" s="659"/>
      <c r="DF13" s="659"/>
      <c r="DG13" s="659"/>
      <c r="DH13" s="659"/>
      <c r="DI13" s="659"/>
      <c r="DJ13" s="659"/>
      <c r="DK13" s="659"/>
      <c r="DL13" s="659"/>
      <c r="DM13" s="659"/>
      <c r="DN13" s="659"/>
      <c r="DO13" s="659"/>
      <c r="DP13" s="660"/>
      <c r="DQ13" s="667">
        <v>3819840</v>
      </c>
      <c r="DR13" s="659"/>
      <c r="DS13" s="659"/>
      <c r="DT13" s="659"/>
      <c r="DU13" s="659"/>
      <c r="DV13" s="659"/>
      <c r="DW13" s="659"/>
      <c r="DX13" s="659"/>
      <c r="DY13" s="659"/>
      <c r="DZ13" s="659"/>
      <c r="EA13" s="659"/>
      <c r="EB13" s="659"/>
      <c r="EC13" s="668"/>
    </row>
    <row r="14" spans="2:143" ht="11.25" customHeight="1" x14ac:dyDescent="0.2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508814</v>
      </c>
      <c r="BH14" s="659"/>
      <c r="BI14" s="659"/>
      <c r="BJ14" s="659"/>
      <c r="BK14" s="659"/>
      <c r="BL14" s="659"/>
      <c r="BM14" s="659"/>
      <c r="BN14" s="660"/>
      <c r="BO14" s="661">
        <v>3.9</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2690041</v>
      </c>
      <c r="CS14" s="659"/>
      <c r="CT14" s="659"/>
      <c r="CU14" s="659"/>
      <c r="CV14" s="659"/>
      <c r="CW14" s="659"/>
      <c r="CX14" s="659"/>
      <c r="CY14" s="660"/>
      <c r="CZ14" s="661">
        <v>3.1</v>
      </c>
      <c r="DA14" s="661"/>
      <c r="DB14" s="661"/>
      <c r="DC14" s="661"/>
      <c r="DD14" s="667">
        <v>474565</v>
      </c>
      <c r="DE14" s="659"/>
      <c r="DF14" s="659"/>
      <c r="DG14" s="659"/>
      <c r="DH14" s="659"/>
      <c r="DI14" s="659"/>
      <c r="DJ14" s="659"/>
      <c r="DK14" s="659"/>
      <c r="DL14" s="659"/>
      <c r="DM14" s="659"/>
      <c r="DN14" s="659"/>
      <c r="DO14" s="659"/>
      <c r="DP14" s="660"/>
      <c r="DQ14" s="667">
        <v>1816846</v>
      </c>
      <c r="DR14" s="659"/>
      <c r="DS14" s="659"/>
      <c r="DT14" s="659"/>
      <c r="DU14" s="659"/>
      <c r="DV14" s="659"/>
      <c r="DW14" s="659"/>
      <c r="DX14" s="659"/>
      <c r="DY14" s="659"/>
      <c r="DZ14" s="659"/>
      <c r="EA14" s="659"/>
      <c r="EB14" s="659"/>
      <c r="EC14" s="668"/>
    </row>
    <row r="15" spans="2:143" ht="11.25" customHeight="1" x14ac:dyDescent="0.25">
      <c r="B15" s="655" t="s">
        <v>247</v>
      </c>
      <c r="C15" s="656"/>
      <c r="D15" s="656"/>
      <c r="E15" s="656"/>
      <c r="F15" s="656"/>
      <c r="G15" s="656"/>
      <c r="H15" s="656"/>
      <c r="I15" s="656"/>
      <c r="J15" s="656"/>
      <c r="K15" s="656"/>
      <c r="L15" s="656"/>
      <c r="M15" s="656"/>
      <c r="N15" s="656"/>
      <c r="O15" s="656"/>
      <c r="P15" s="656"/>
      <c r="Q15" s="657"/>
      <c r="R15" s="658">
        <v>50855</v>
      </c>
      <c r="S15" s="659"/>
      <c r="T15" s="659"/>
      <c r="U15" s="659"/>
      <c r="V15" s="659"/>
      <c r="W15" s="659"/>
      <c r="X15" s="659"/>
      <c r="Y15" s="660"/>
      <c r="Z15" s="661">
        <v>0.1</v>
      </c>
      <c r="AA15" s="661"/>
      <c r="AB15" s="661"/>
      <c r="AC15" s="661"/>
      <c r="AD15" s="662">
        <v>50855</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984549</v>
      </c>
      <c r="BH15" s="659"/>
      <c r="BI15" s="659"/>
      <c r="BJ15" s="659"/>
      <c r="BK15" s="659"/>
      <c r="BL15" s="659"/>
      <c r="BM15" s="659"/>
      <c r="BN15" s="660"/>
      <c r="BO15" s="661">
        <v>7.6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9565229</v>
      </c>
      <c r="CS15" s="659"/>
      <c r="CT15" s="659"/>
      <c r="CU15" s="659"/>
      <c r="CV15" s="659"/>
      <c r="CW15" s="659"/>
      <c r="CX15" s="659"/>
      <c r="CY15" s="660"/>
      <c r="CZ15" s="661">
        <v>11</v>
      </c>
      <c r="DA15" s="661"/>
      <c r="DB15" s="661"/>
      <c r="DC15" s="661"/>
      <c r="DD15" s="667">
        <v>2284996</v>
      </c>
      <c r="DE15" s="659"/>
      <c r="DF15" s="659"/>
      <c r="DG15" s="659"/>
      <c r="DH15" s="659"/>
      <c r="DI15" s="659"/>
      <c r="DJ15" s="659"/>
      <c r="DK15" s="659"/>
      <c r="DL15" s="659"/>
      <c r="DM15" s="659"/>
      <c r="DN15" s="659"/>
      <c r="DO15" s="659"/>
      <c r="DP15" s="660"/>
      <c r="DQ15" s="667">
        <v>4299099</v>
      </c>
      <c r="DR15" s="659"/>
      <c r="DS15" s="659"/>
      <c r="DT15" s="659"/>
      <c r="DU15" s="659"/>
      <c r="DV15" s="659"/>
      <c r="DW15" s="659"/>
      <c r="DX15" s="659"/>
      <c r="DY15" s="659"/>
      <c r="DZ15" s="659"/>
      <c r="EA15" s="659"/>
      <c r="EB15" s="659"/>
      <c r="EC15" s="668"/>
    </row>
    <row r="16" spans="2:143" ht="11.25" customHeight="1" x14ac:dyDescent="0.25">
      <c r="B16" s="655" t="s">
        <v>250</v>
      </c>
      <c r="C16" s="656"/>
      <c r="D16" s="656"/>
      <c r="E16" s="656"/>
      <c r="F16" s="656"/>
      <c r="G16" s="656"/>
      <c r="H16" s="656"/>
      <c r="I16" s="656"/>
      <c r="J16" s="656"/>
      <c r="K16" s="656"/>
      <c r="L16" s="656"/>
      <c r="M16" s="656"/>
      <c r="N16" s="656"/>
      <c r="O16" s="656"/>
      <c r="P16" s="656"/>
      <c r="Q16" s="657"/>
      <c r="R16" s="658">
        <v>238915</v>
      </c>
      <c r="S16" s="659"/>
      <c r="T16" s="659"/>
      <c r="U16" s="659"/>
      <c r="V16" s="659"/>
      <c r="W16" s="659"/>
      <c r="X16" s="659"/>
      <c r="Y16" s="660"/>
      <c r="Z16" s="661">
        <v>0.3</v>
      </c>
      <c r="AA16" s="661"/>
      <c r="AB16" s="661"/>
      <c r="AC16" s="661"/>
      <c r="AD16" s="662">
        <v>238915</v>
      </c>
      <c r="AE16" s="662"/>
      <c r="AF16" s="662"/>
      <c r="AG16" s="662"/>
      <c r="AH16" s="662"/>
      <c r="AI16" s="662"/>
      <c r="AJ16" s="662"/>
      <c r="AK16" s="662"/>
      <c r="AL16" s="663">
        <v>0.7</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3105471</v>
      </c>
      <c r="CS16" s="659"/>
      <c r="CT16" s="659"/>
      <c r="CU16" s="659"/>
      <c r="CV16" s="659"/>
      <c r="CW16" s="659"/>
      <c r="CX16" s="659"/>
      <c r="CY16" s="660"/>
      <c r="CZ16" s="661">
        <v>3.6</v>
      </c>
      <c r="DA16" s="661"/>
      <c r="DB16" s="661"/>
      <c r="DC16" s="661"/>
      <c r="DD16" s="667" t="s">
        <v>122</v>
      </c>
      <c r="DE16" s="659"/>
      <c r="DF16" s="659"/>
      <c r="DG16" s="659"/>
      <c r="DH16" s="659"/>
      <c r="DI16" s="659"/>
      <c r="DJ16" s="659"/>
      <c r="DK16" s="659"/>
      <c r="DL16" s="659"/>
      <c r="DM16" s="659"/>
      <c r="DN16" s="659"/>
      <c r="DO16" s="659"/>
      <c r="DP16" s="660"/>
      <c r="DQ16" s="667">
        <v>517107</v>
      </c>
      <c r="DR16" s="659"/>
      <c r="DS16" s="659"/>
      <c r="DT16" s="659"/>
      <c r="DU16" s="659"/>
      <c r="DV16" s="659"/>
      <c r="DW16" s="659"/>
      <c r="DX16" s="659"/>
      <c r="DY16" s="659"/>
      <c r="DZ16" s="659"/>
      <c r="EA16" s="659"/>
      <c r="EB16" s="659"/>
      <c r="EC16" s="668"/>
    </row>
    <row r="17" spans="2:133" ht="11.25" customHeight="1" x14ac:dyDescent="0.25">
      <c r="B17" s="655" t="s">
        <v>253</v>
      </c>
      <c r="C17" s="656"/>
      <c r="D17" s="656"/>
      <c r="E17" s="656"/>
      <c r="F17" s="656"/>
      <c r="G17" s="656"/>
      <c r="H17" s="656"/>
      <c r="I17" s="656"/>
      <c r="J17" s="656"/>
      <c r="K17" s="656"/>
      <c r="L17" s="656"/>
      <c r="M17" s="656"/>
      <c r="N17" s="656"/>
      <c r="O17" s="656"/>
      <c r="P17" s="656"/>
      <c r="Q17" s="657"/>
      <c r="R17" s="658">
        <v>579103</v>
      </c>
      <c r="S17" s="659"/>
      <c r="T17" s="659"/>
      <c r="U17" s="659"/>
      <c r="V17" s="659"/>
      <c r="W17" s="659"/>
      <c r="X17" s="659"/>
      <c r="Y17" s="660"/>
      <c r="Z17" s="661">
        <v>0.6</v>
      </c>
      <c r="AA17" s="661"/>
      <c r="AB17" s="661"/>
      <c r="AC17" s="661"/>
      <c r="AD17" s="662">
        <v>579103</v>
      </c>
      <c r="AE17" s="662"/>
      <c r="AF17" s="662"/>
      <c r="AG17" s="662"/>
      <c r="AH17" s="662"/>
      <c r="AI17" s="662"/>
      <c r="AJ17" s="662"/>
      <c r="AK17" s="662"/>
      <c r="AL17" s="663">
        <v>1.6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8410338</v>
      </c>
      <c r="CS17" s="659"/>
      <c r="CT17" s="659"/>
      <c r="CU17" s="659"/>
      <c r="CV17" s="659"/>
      <c r="CW17" s="659"/>
      <c r="CX17" s="659"/>
      <c r="CY17" s="660"/>
      <c r="CZ17" s="661">
        <v>9.6999999999999993</v>
      </c>
      <c r="DA17" s="661"/>
      <c r="DB17" s="661"/>
      <c r="DC17" s="661"/>
      <c r="DD17" s="667" t="s">
        <v>122</v>
      </c>
      <c r="DE17" s="659"/>
      <c r="DF17" s="659"/>
      <c r="DG17" s="659"/>
      <c r="DH17" s="659"/>
      <c r="DI17" s="659"/>
      <c r="DJ17" s="659"/>
      <c r="DK17" s="659"/>
      <c r="DL17" s="659"/>
      <c r="DM17" s="659"/>
      <c r="DN17" s="659"/>
      <c r="DO17" s="659"/>
      <c r="DP17" s="660"/>
      <c r="DQ17" s="667">
        <v>8185099</v>
      </c>
      <c r="DR17" s="659"/>
      <c r="DS17" s="659"/>
      <c r="DT17" s="659"/>
      <c r="DU17" s="659"/>
      <c r="DV17" s="659"/>
      <c r="DW17" s="659"/>
      <c r="DX17" s="659"/>
      <c r="DY17" s="659"/>
      <c r="DZ17" s="659"/>
      <c r="EA17" s="659"/>
      <c r="EB17" s="659"/>
      <c r="EC17" s="668"/>
    </row>
    <row r="18" spans="2:133" ht="11.25" customHeight="1" x14ac:dyDescent="0.25">
      <c r="B18" s="655" t="s">
        <v>256</v>
      </c>
      <c r="C18" s="656"/>
      <c r="D18" s="656"/>
      <c r="E18" s="656"/>
      <c r="F18" s="656"/>
      <c r="G18" s="656"/>
      <c r="H18" s="656"/>
      <c r="I18" s="656"/>
      <c r="J18" s="656"/>
      <c r="K18" s="656"/>
      <c r="L18" s="656"/>
      <c r="M18" s="656"/>
      <c r="N18" s="656"/>
      <c r="O18" s="656"/>
      <c r="P18" s="656"/>
      <c r="Q18" s="657"/>
      <c r="R18" s="658">
        <v>105118</v>
      </c>
      <c r="S18" s="659"/>
      <c r="T18" s="659"/>
      <c r="U18" s="659"/>
      <c r="V18" s="659"/>
      <c r="W18" s="659"/>
      <c r="X18" s="659"/>
      <c r="Y18" s="660"/>
      <c r="Z18" s="661">
        <v>0.1</v>
      </c>
      <c r="AA18" s="661"/>
      <c r="AB18" s="661"/>
      <c r="AC18" s="661"/>
      <c r="AD18" s="662">
        <v>105118</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v>96523</v>
      </c>
      <c r="CS18" s="659"/>
      <c r="CT18" s="659"/>
      <c r="CU18" s="659"/>
      <c r="CV18" s="659"/>
      <c r="CW18" s="659"/>
      <c r="CX18" s="659"/>
      <c r="CY18" s="660"/>
      <c r="CZ18" s="661">
        <v>0.1</v>
      </c>
      <c r="DA18" s="661"/>
      <c r="DB18" s="661"/>
      <c r="DC18" s="661"/>
      <c r="DD18" s="667">
        <v>94400</v>
      </c>
      <c r="DE18" s="659"/>
      <c r="DF18" s="659"/>
      <c r="DG18" s="659"/>
      <c r="DH18" s="659"/>
      <c r="DI18" s="659"/>
      <c r="DJ18" s="659"/>
      <c r="DK18" s="659"/>
      <c r="DL18" s="659"/>
      <c r="DM18" s="659"/>
      <c r="DN18" s="659"/>
      <c r="DO18" s="659"/>
      <c r="DP18" s="660"/>
      <c r="DQ18" s="667">
        <v>96523</v>
      </c>
      <c r="DR18" s="659"/>
      <c r="DS18" s="659"/>
      <c r="DT18" s="659"/>
      <c r="DU18" s="659"/>
      <c r="DV18" s="659"/>
      <c r="DW18" s="659"/>
      <c r="DX18" s="659"/>
      <c r="DY18" s="659"/>
      <c r="DZ18" s="659"/>
      <c r="EA18" s="659"/>
      <c r="EB18" s="659"/>
      <c r="EC18" s="668"/>
    </row>
    <row r="19" spans="2:133" ht="11.25" customHeight="1" x14ac:dyDescent="0.25">
      <c r="B19" s="655" t="s">
        <v>259</v>
      </c>
      <c r="C19" s="656"/>
      <c r="D19" s="656"/>
      <c r="E19" s="656"/>
      <c r="F19" s="656"/>
      <c r="G19" s="656"/>
      <c r="H19" s="656"/>
      <c r="I19" s="656"/>
      <c r="J19" s="656"/>
      <c r="K19" s="656"/>
      <c r="L19" s="656"/>
      <c r="M19" s="656"/>
      <c r="N19" s="656"/>
      <c r="O19" s="656"/>
      <c r="P19" s="656"/>
      <c r="Q19" s="657"/>
      <c r="R19" s="658">
        <v>467124</v>
      </c>
      <c r="S19" s="659"/>
      <c r="T19" s="659"/>
      <c r="U19" s="659"/>
      <c r="V19" s="659"/>
      <c r="W19" s="659"/>
      <c r="X19" s="659"/>
      <c r="Y19" s="660"/>
      <c r="Z19" s="661">
        <v>0.5</v>
      </c>
      <c r="AA19" s="661"/>
      <c r="AB19" s="661"/>
      <c r="AC19" s="661"/>
      <c r="AD19" s="662">
        <v>467124</v>
      </c>
      <c r="AE19" s="662"/>
      <c r="AF19" s="662"/>
      <c r="AG19" s="662"/>
      <c r="AH19" s="662"/>
      <c r="AI19" s="662"/>
      <c r="AJ19" s="662"/>
      <c r="AK19" s="662"/>
      <c r="AL19" s="663">
        <v>1.3</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23301</v>
      </c>
      <c r="BH19" s="659"/>
      <c r="BI19" s="659"/>
      <c r="BJ19" s="659"/>
      <c r="BK19" s="659"/>
      <c r="BL19" s="659"/>
      <c r="BM19" s="659"/>
      <c r="BN19" s="660"/>
      <c r="BO19" s="661">
        <v>0.2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5">
      <c r="B20" s="671" t="s">
        <v>262</v>
      </c>
      <c r="C20" s="672"/>
      <c r="D20" s="672"/>
      <c r="E20" s="672"/>
      <c r="F20" s="672"/>
      <c r="G20" s="672"/>
      <c r="H20" s="672"/>
      <c r="I20" s="672"/>
      <c r="J20" s="672"/>
      <c r="K20" s="672"/>
      <c r="L20" s="672"/>
      <c r="M20" s="672"/>
      <c r="N20" s="672"/>
      <c r="O20" s="672"/>
      <c r="P20" s="672"/>
      <c r="Q20" s="673"/>
      <c r="R20" s="658">
        <v>6861</v>
      </c>
      <c r="S20" s="659"/>
      <c r="T20" s="659"/>
      <c r="U20" s="659"/>
      <c r="V20" s="659"/>
      <c r="W20" s="659"/>
      <c r="X20" s="659"/>
      <c r="Y20" s="660"/>
      <c r="Z20" s="661">
        <v>0</v>
      </c>
      <c r="AA20" s="661"/>
      <c r="AB20" s="661"/>
      <c r="AC20" s="661"/>
      <c r="AD20" s="662">
        <v>6861</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23301</v>
      </c>
      <c r="BH20" s="659"/>
      <c r="BI20" s="659"/>
      <c r="BJ20" s="659"/>
      <c r="BK20" s="659"/>
      <c r="BL20" s="659"/>
      <c r="BM20" s="659"/>
      <c r="BN20" s="660"/>
      <c r="BO20" s="661">
        <v>0.2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86880713</v>
      </c>
      <c r="CS20" s="659"/>
      <c r="CT20" s="659"/>
      <c r="CU20" s="659"/>
      <c r="CV20" s="659"/>
      <c r="CW20" s="659"/>
      <c r="CX20" s="659"/>
      <c r="CY20" s="660"/>
      <c r="CZ20" s="661">
        <v>100</v>
      </c>
      <c r="DA20" s="661"/>
      <c r="DB20" s="661"/>
      <c r="DC20" s="661"/>
      <c r="DD20" s="667">
        <v>11270911</v>
      </c>
      <c r="DE20" s="659"/>
      <c r="DF20" s="659"/>
      <c r="DG20" s="659"/>
      <c r="DH20" s="659"/>
      <c r="DI20" s="659"/>
      <c r="DJ20" s="659"/>
      <c r="DK20" s="659"/>
      <c r="DL20" s="659"/>
      <c r="DM20" s="659"/>
      <c r="DN20" s="659"/>
      <c r="DO20" s="659"/>
      <c r="DP20" s="660"/>
      <c r="DQ20" s="667">
        <v>43953151</v>
      </c>
      <c r="DR20" s="659"/>
      <c r="DS20" s="659"/>
      <c r="DT20" s="659"/>
      <c r="DU20" s="659"/>
      <c r="DV20" s="659"/>
      <c r="DW20" s="659"/>
      <c r="DX20" s="659"/>
      <c r="DY20" s="659"/>
      <c r="DZ20" s="659"/>
      <c r="EA20" s="659"/>
      <c r="EB20" s="659"/>
      <c r="EC20" s="668"/>
    </row>
    <row r="21" spans="2:133" ht="11.25" customHeight="1" x14ac:dyDescent="0.25">
      <c r="B21" s="655" t="s">
        <v>265</v>
      </c>
      <c r="C21" s="656"/>
      <c r="D21" s="656"/>
      <c r="E21" s="656"/>
      <c r="F21" s="656"/>
      <c r="G21" s="656"/>
      <c r="H21" s="656"/>
      <c r="I21" s="656"/>
      <c r="J21" s="656"/>
      <c r="K21" s="656"/>
      <c r="L21" s="656"/>
      <c r="M21" s="656"/>
      <c r="N21" s="656"/>
      <c r="O21" s="656"/>
      <c r="P21" s="656"/>
      <c r="Q21" s="657"/>
      <c r="R21" s="658">
        <v>20091160</v>
      </c>
      <c r="S21" s="659"/>
      <c r="T21" s="659"/>
      <c r="U21" s="659"/>
      <c r="V21" s="659"/>
      <c r="W21" s="659"/>
      <c r="X21" s="659"/>
      <c r="Y21" s="660"/>
      <c r="Z21" s="661">
        <v>22.4</v>
      </c>
      <c r="AA21" s="661"/>
      <c r="AB21" s="661"/>
      <c r="AC21" s="661"/>
      <c r="AD21" s="662">
        <v>18146334</v>
      </c>
      <c r="AE21" s="662"/>
      <c r="AF21" s="662"/>
      <c r="AG21" s="662"/>
      <c r="AH21" s="662"/>
      <c r="AI21" s="662"/>
      <c r="AJ21" s="662"/>
      <c r="AK21" s="662"/>
      <c r="AL21" s="663">
        <v>50.6</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23301</v>
      </c>
      <c r="BH21" s="659"/>
      <c r="BI21" s="659"/>
      <c r="BJ21" s="659"/>
      <c r="BK21" s="659"/>
      <c r="BL21" s="659"/>
      <c r="BM21" s="659"/>
      <c r="BN21" s="660"/>
      <c r="BO21" s="661">
        <v>0.2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267</v>
      </c>
      <c r="C22" s="656"/>
      <c r="D22" s="656"/>
      <c r="E22" s="656"/>
      <c r="F22" s="656"/>
      <c r="G22" s="656"/>
      <c r="H22" s="656"/>
      <c r="I22" s="656"/>
      <c r="J22" s="656"/>
      <c r="K22" s="656"/>
      <c r="L22" s="656"/>
      <c r="M22" s="656"/>
      <c r="N22" s="656"/>
      <c r="O22" s="656"/>
      <c r="P22" s="656"/>
      <c r="Q22" s="657"/>
      <c r="R22" s="658">
        <v>18146334</v>
      </c>
      <c r="S22" s="659"/>
      <c r="T22" s="659"/>
      <c r="U22" s="659"/>
      <c r="V22" s="659"/>
      <c r="W22" s="659"/>
      <c r="X22" s="659"/>
      <c r="Y22" s="660"/>
      <c r="Z22" s="661">
        <v>20.2</v>
      </c>
      <c r="AA22" s="661"/>
      <c r="AB22" s="661"/>
      <c r="AC22" s="661"/>
      <c r="AD22" s="662">
        <v>18146334</v>
      </c>
      <c r="AE22" s="662"/>
      <c r="AF22" s="662"/>
      <c r="AG22" s="662"/>
      <c r="AH22" s="662"/>
      <c r="AI22" s="662"/>
      <c r="AJ22" s="662"/>
      <c r="AK22" s="662"/>
      <c r="AL22" s="663">
        <v>50.6</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270</v>
      </c>
      <c r="C23" s="656"/>
      <c r="D23" s="656"/>
      <c r="E23" s="656"/>
      <c r="F23" s="656"/>
      <c r="G23" s="656"/>
      <c r="H23" s="656"/>
      <c r="I23" s="656"/>
      <c r="J23" s="656"/>
      <c r="K23" s="656"/>
      <c r="L23" s="656"/>
      <c r="M23" s="656"/>
      <c r="N23" s="656"/>
      <c r="O23" s="656"/>
      <c r="P23" s="656"/>
      <c r="Q23" s="657"/>
      <c r="R23" s="658">
        <v>1944826</v>
      </c>
      <c r="S23" s="659"/>
      <c r="T23" s="659"/>
      <c r="U23" s="659"/>
      <c r="V23" s="659"/>
      <c r="W23" s="659"/>
      <c r="X23" s="659"/>
      <c r="Y23" s="660"/>
      <c r="Z23" s="661">
        <v>2.2000000000000002</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37384690</v>
      </c>
      <c r="CS24" s="648"/>
      <c r="CT24" s="648"/>
      <c r="CU24" s="648"/>
      <c r="CV24" s="648"/>
      <c r="CW24" s="648"/>
      <c r="CX24" s="648"/>
      <c r="CY24" s="649"/>
      <c r="CZ24" s="652">
        <v>43</v>
      </c>
      <c r="DA24" s="653"/>
      <c r="DB24" s="653"/>
      <c r="DC24" s="669"/>
      <c r="DD24" s="693">
        <v>24097164</v>
      </c>
      <c r="DE24" s="648"/>
      <c r="DF24" s="648"/>
      <c r="DG24" s="648"/>
      <c r="DH24" s="648"/>
      <c r="DI24" s="648"/>
      <c r="DJ24" s="648"/>
      <c r="DK24" s="649"/>
      <c r="DL24" s="693">
        <v>21855503</v>
      </c>
      <c r="DM24" s="648"/>
      <c r="DN24" s="648"/>
      <c r="DO24" s="648"/>
      <c r="DP24" s="648"/>
      <c r="DQ24" s="648"/>
      <c r="DR24" s="648"/>
      <c r="DS24" s="648"/>
      <c r="DT24" s="648"/>
      <c r="DU24" s="648"/>
      <c r="DV24" s="649"/>
      <c r="DW24" s="652">
        <v>60.8</v>
      </c>
      <c r="DX24" s="653"/>
      <c r="DY24" s="653"/>
      <c r="DZ24" s="653"/>
      <c r="EA24" s="653"/>
      <c r="EB24" s="653"/>
      <c r="EC24" s="654"/>
    </row>
    <row r="25" spans="2:133" ht="11.25" customHeight="1" x14ac:dyDescent="0.25">
      <c r="B25" s="655" t="s">
        <v>280</v>
      </c>
      <c r="C25" s="656"/>
      <c r="D25" s="656"/>
      <c r="E25" s="656"/>
      <c r="F25" s="656"/>
      <c r="G25" s="656"/>
      <c r="H25" s="656"/>
      <c r="I25" s="656"/>
      <c r="J25" s="656"/>
      <c r="K25" s="656"/>
      <c r="L25" s="656"/>
      <c r="M25" s="656"/>
      <c r="N25" s="656"/>
      <c r="O25" s="656"/>
      <c r="P25" s="656"/>
      <c r="Q25" s="657"/>
      <c r="R25" s="658">
        <v>37680116</v>
      </c>
      <c r="S25" s="659"/>
      <c r="T25" s="659"/>
      <c r="U25" s="659"/>
      <c r="V25" s="659"/>
      <c r="W25" s="659"/>
      <c r="X25" s="659"/>
      <c r="Y25" s="660"/>
      <c r="Z25" s="661">
        <v>42</v>
      </c>
      <c r="AA25" s="661"/>
      <c r="AB25" s="661"/>
      <c r="AC25" s="661"/>
      <c r="AD25" s="662">
        <v>35735290</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11165691</v>
      </c>
      <c r="CS25" s="690"/>
      <c r="CT25" s="690"/>
      <c r="CU25" s="690"/>
      <c r="CV25" s="690"/>
      <c r="CW25" s="690"/>
      <c r="CX25" s="690"/>
      <c r="CY25" s="691"/>
      <c r="CZ25" s="663">
        <v>12.9</v>
      </c>
      <c r="DA25" s="688"/>
      <c r="DB25" s="688"/>
      <c r="DC25" s="692"/>
      <c r="DD25" s="667">
        <v>10036485</v>
      </c>
      <c r="DE25" s="690"/>
      <c r="DF25" s="690"/>
      <c r="DG25" s="690"/>
      <c r="DH25" s="690"/>
      <c r="DI25" s="690"/>
      <c r="DJ25" s="690"/>
      <c r="DK25" s="691"/>
      <c r="DL25" s="667">
        <v>9456266</v>
      </c>
      <c r="DM25" s="690"/>
      <c r="DN25" s="690"/>
      <c r="DO25" s="690"/>
      <c r="DP25" s="690"/>
      <c r="DQ25" s="690"/>
      <c r="DR25" s="690"/>
      <c r="DS25" s="690"/>
      <c r="DT25" s="690"/>
      <c r="DU25" s="690"/>
      <c r="DV25" s="691"/>
      <c r="DW25" s="663">
        <v>26.3</v>
      </c>
      <c r="DX25" s="688"/>
      <c r="DY25" s="688"/>
      <c r="DZ25" s="688"/>
      <c r="EA25" s="688"/>
      <c r="EB25" s="688"/>
      <c r="EC25" s="689"/>
    </row>
    <row r="26" spans="2:133" ht="11.25" customHeight="1" x14ac:dyDescent="0.25">
      <c r="B26" s="655" t="s">
        <v>283</v>
      </c>
      <c r="C26" s="656"/>
      <c r="D26" s="656"/>
      <c r="E26" s="656"/>
      <c r="F26" s="656"/>
      <c r="G26" s="656"/>
      <c r="H26" s="656"/>
      <c r="I26" s="656"/>
      <c r="J26" s="656"/>
      <c r="K26" s="656"/>
      <c r="L26" s="656"/>
      <c r="M26" s="656"/>
      <c r="N26" s="656"/>
      <c r="O26" s="656"/>
      <c r="P26" s="656"/>
      <c r="Q26" s="657"/>
      <c r="R26" s="658">
        <v>16051</v>
      </c>
      <c r="S26" s="659"/>
      <c r="T26" s="659"/>
      <c r="U26" s="659"/>
      <c r="V26" s="659"/>
      <c r="W26" s="659"/>
      <c r="X26" s="659"/>
      <c r="Y26" s="660"/>
      <c r="Z26" s="661">
        <v>0</v>
      </c>
      <c r="AA26" s="661"/>
      <c r="AB26" s="661"/>
      <c r="AC26" s="661"/>
      <c r="AD26" s="662">
        <v>16051</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6784817</v>
      </c>
      <c r="CS26" s="659"/>
      <c r="CT26" s="659"/>
      <c r="CU26" s="659"/>
      <c r="CV26" s="659"/>
      <c r="CW26" s="659"/>
      <c r="CX26" s="659"/>
      <c r="CY26" s="660"/>
      <c r="CZ26" s="663">
        <v>7.8</v>
      </c>
      <c r="DA26" s="688"/>
      <c r="DB26" s="688"/>
      <c r="DC26" s="692"/>
      <c r="DD26" s="667">
        <v>6295834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5">
      <c r="B27" s="655" t="s">
        <v>286</v>
      </c>
      <c r="C27" s="656"/>
      <c r="D27" s="656"/>
      <c r="E27" s="656"/>
      <c r="F27" s="656"/>
      <c r="G27" s="656"/>
      <c r="H27" s="656"/>
      <c r="I27" s="656"/>
      <c r="J27" s="656"/>
      <c r="K27" s="656"/>
      <c r="L27" s="656"/>
      <c r="M27" s="656"/>
      <c r="N27" s="656"/>
      <c r="O27" s="656"/>
      <c r="P27" s="656"/>
      <c r="Q27" s="657"/>
      <c r="R27" s="658">
        <v>829286</v>
      </c>
      <c r="S27" s="659"/>
      <c r="T27" s="659"/>
      <c r="U27" s="659"/>
      <c r="V27" s="659"/>
      <c r="W27" s="659"/>
      <c r="X27" s="659"/>
      <c r="Y27" s="660"/>
      <c r="Z27" s="661">
        <v>0.9</v>
      </c>
      <c r="AA27" s="661"/>
      <c r="AB27" s="661"/>
      <c r="AC27" s="661"/>
      <c r="AD27" s="662">
        <v>2881</v>
      </c>
      <c r="AE27" s="662"/>
      <c r="AF27" s="662"/>
      <c r="AG27" s="662"/>
      <c r="AH27" s="662"/>
      <c r="AI27" s="662"/>
      <c r="AJ27" s="662"/>
      <c r="AK27" s="662"/>
      <c r="AL27" s="663">
        <v>0</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12919257</v>
      </c>
      <c r="BH27" s="659"/>
      <c r="BI27" s="659"/>
      <c r="BJ27" s="659"/>
      <c r="BK27" s="659"/>
      <c r="BL27" s="659"/>
      <c r="BM27" s="659"/>
      <c r="BN27" s="660"/>
      <c r="BO27" s="661">
        <v>100</v>
      </c>
      <c r="BP27" s="661"/>
      <c r="BQ27" s="661"/>
      <c r="BR27" s="661"/>
      <c r="BS27" s="662">
        <v>127934</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17808661</v>
      </c>
      <c r="CS27" s="690"/>
      <c r="CT27" s="690"/>
      <c r="CU27" s="690"/>
      <c r="CV27" s="690"/>
      <c r="CW27" s="690"/>
      <c r="CX27" s="690"/>
      <c r="CY27" s="691"/>
      <c r="CZ27" s="663">
        <v>20.5</v>
      </c>
      <c r="DA27" s="688"/>
      <c r="DB27" s="688"/>
      <c r="DC27" s="692"/>
      <c r="DD27" s="667">
        <v>5875580</v>
      </c>
      <c r="DE27" s="690"/>
      <c r="DF27" s="690"/>
      <c r="DG27" s="690"/>
      <c r="DH27" s="690"/>
      <c r="DI27" s="690"/>
      <c r="DJ27" s="690"/>
      <c r="DK27" s="691"/>
      <c r="DL27" s="667">
        <v>4214138</v>
      </c>
      <c r="DM27" s="690"/>
      <c r="DN27" s="690"/>
      <c r="DO27" s="690"/>
      <c r="DP27" s="690"/>
      <c r="DQ27" s="690"/>
      <c r="DR27" s="690"/>
      <c r="DS27" s="690"/>
      <c r="DT27" s="690"/>
      <c r="DU27" s="690"/>
      <c r="DV27" s="691"/>
      <c r="DW27" s="663">
        <v>11.7</v>
      </c>
      <c r="DX27" s="688"/>
      <c r="DY27" s="688"/>
      <c r="DZ27" s="688"/>
      <c r="EA27" s="688"/>
      <c r="EB27" s="688"/>
      <c r="EC27" s="689"/>
    </row>
    <row r="28" spans="2:133" ht="11.25" customHeight="1" x14ac:dyDescent="0.25">
      <c r="B28" s="655" t="s">
        <v>289</v>
      </c>
      <c r="C28" s="656"/>
      <c r="D28" s="656"/>
      <c r="E28" s="656"/>
      <c r="F28" s="656"/>
      <c r="G28" s="656"/>
      <c r="H28" s="656"/>
      <c r="I28" s="656"/>
      <c r="J28" s="656"/>
      <c r="K28" s="656"/>
      <c r="L28" s="656"/>
      <c r="M28" s="656"/>
      <c r="N28" s="656"/>
      <c r="O28" s="656"/>
      <c r="P28" s="656"/>
      <c r="Q28" s="657"/>
      <c r="R28" s="658">
        <v>1024962</v>
      </c>
      <c r="S28" s="659"/>
      <c r="T28" s="659"/>
      <c r="U28" s="659"/>
      <c r="V28" s="659"/>
      <c r="W28" s="659"/>
      <c r="X28" s="659"/>
      <c r="Y28" s="660"/>
      <c r="Z28" s="661">
        <v>1.1000000000000001</v>
      </c>
      <c r="AA28" s="661"/>
      <c r="AB28" s="661"/>
      <c r="AC28" s="661"/>
      <c r="AD28" s="662">
        <v>69842</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8410338</v>
      </c>
      <c r="CS28" s="659"/>
      <c r="CT28" s="659"/>
      <c r="CU28" s="659"/>
      <c r="CV28" s="659"/>
      <c r="CW28" s="659"/>
      <c r="CX28" s="659"/>
      <c r="CY28" s="660"/>
      <c r="CZ28" s="663">
        <v>9.6999999999999993</v>
      </c>
      <c r="DA28" s="688"/>
      <c r="DB28" s="688"/>
      <c r="DC28" s="692"/>
      <c r="DD28" s="667">
        <v>8185099</v>
      </c>
      <c r="DE28" s="659"/>
      <c r="DF28" s="659"/>
      <c r="DG28" s="659"/>
      <c r="DH28" s="659"/>
      <c r="DI28" s="659"/>
      <c r="DJ28" s="659"/>
      <c r="DK28" s="660"/>
      <c r="DL28" s="667">
        <v>8185099</v>
      </c>
      <c r="DM28" s="659"/>
      <c r="DN28" s="659"/>
      <c r="DO28" s="659"/>
      <c r="DP28" s="659"/>
      <c r="DQ28" s="659"/>
      <c r="DR28" s="659"/>
      <c r="DS28" s="659"/>
      <c r="DT28" s="659"/>
      <c r="DU28" s="659"/>
      <c r="DV28" s="660"/>
      <c r="DW28" s="663">
        <v>22.8</v>
      </c>
      <c r="DX28" s="688"/>
      <c r="DY28" s="688"/>
      <c r="DZ28" s="688"/>
      <c r="EA28" s="688"/>
      <c r="EB28" s="688"/>
      <c r="EC28" s="689"/>
    </row>
    <row r="29" spans="2:133" ht="11.25" customHeight="1" x14ac:dyDescent="0.25">
      <c r="B29" s="655" t="s">
        <v>291</v>
      </c>
      <c r="C29" s="656"/>
      <c r="D29" s="656"/>
      <c r="E29" s="656"/>
      <c r="F29" s="656"/>
      <c r="G29" s="656"/>
      <c r="H29" s="656"/>
      <c r="I29" s="656"/>
      <c r="J29" s="656"/>
      <c r="K29" s="656"/>
      <c r="L29" s="656"/>
      <c r="M29" s="656"/>
      <c r="N29" s="656"/>
      <c r="O29" s="656"/>
      <c r="P29" s="656"/>
      <c r="Q29" s="657"/>
      <c r="R29" s="658">
        <v>438424</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8408216</v>
      </c>
      <c r="CS29" s="690"/>
      <c r="CT29" s="690"/>
      <c r="CU29" s="690"/>
      <c r="CV29" s="690"/>
      <c r="CW29" s="690"/>
      <c r="CX29" s="690"/>
      <c r="CY29" s="691"/>
      <c r="CZ29" s="663">
        <v>9.6999999999999993</v>
      </c>
      <c r="DA29" s="688"/>
      <c r="DB29" s="688"/>
      <c r="DC29" s="692"/>
      <c r="DD29" s="667">
        <v>8182977</v>
      </c>
      <c r="DE29" s="690"/>
      <c r="DF29" s="690"/>
      <c r="DG29" s="690"/>
      <c r="DH29" s="690"/>
      <c r="DI29" s="690"/>
      <c r="DJ29" s="690"/>
      <c r="DK29" s="691"/>
      <c r="DL29" s="667">
        <v>8182977</v>
      </c>
      <c r="DM29" s="690"/>
      <c r="DN29" s="690"/>
      <c r="DO29" s="690"/>
      <c r="DP29" s="690"/>
      <c r="DQ29" s="690"/>
      <c r="DR29" s="690"/>
      <c r="DS29" s="690"/>
      <c r="DT29" s="690"/>
      <c r="DU29" s="690"/>
      <c r="DV29" s="691"/>
      <c r="DW29" s="663">
        <v>22.7</v>
      </c>
      <c r="DX29" s="688"/>
      <c r="DY29" s="688"/>
      <c r="DZ29" s="688"/>
      <c r="EA29" s="688"/>
      <c r="EB29" s="688"/>
      <c r="EC29" s="689"/>
    </row>
    <row r="30" spans="2:133" ht="11.25" customHeight="1" x14ac:dyDescent="0.25">
      <c r="B30" s="655" t="s">
        <v>293</v>
      </c>
      <c r="C30" s="656"/>
      <c r="D30" s="656"/>
      <c r="E30" s="656"/>
      <c r="F30" s="656"/>
      <c r="G30" s="656"/>
      <c r="H30" s="656"/>
      <c r="I30" s="656"/>
      <c r="J30" s="656"/>
      <c r="K30" s="656"/>
      <c r="L30" s="656"/>
      <c r="M30" s="656"/>
      <c r="N30" s="656"/>
      <c r="O30" s="656"/>
      <c r="P30" s="656"/>
      <c r="Q30" s="657"/>
      <c r="R30" s="658">
        <v>13890335</v>
      </c>
      <c r="S30" s="659"/>
      <c r="T30" s="659"/>
      <c r="U30" s="659"/>
      <c r="V30" s="659"/>
      <c r="W30" s="659"/>
      <c r="X30" s="659"/>
      <c r="Y30" s="660"/>
      <c r="Z30" s="661">
        <v>15.5</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8129909</v>
      </c>
      <c r="CS30" s="659"/>
      <c r="CT30" s="659"/>
      <c r="CU30" s="659"/>
      <c r="CV30" s="659"/>
      <c r="CW30" s="659"/>
      <c r="CX30" s="659"/>
      <c r="CY30" s="660"/>
      <c r="CZ30" s="663">
        <v>9.4</v>
      </c>
      <c r="DA30" s="688"/>
      <c r="DB30" s="688"/>
      <c r="DC30" s="692"/>
      <c r="DD30" s="667">
        <v>7919884</v>
      </c>
      <c r="DE30" s="659"/>
      <c r="DF30" s="659"/>
      <c r="DG30" s="659"/>
      <c r="DH30" s="659"/>
      <c r="DI30" s="659"/>
      <c r="DJ30" s="659"/>
      <c r="DK30" s="660"/>
      <c r="DL30" s="667">
        <v>7919884</v>
      </c>
      <c r="DM30" s="659"/>
      <c r="DN30" s="659"/>
      <c r="DO30" s="659"/>
      <c r="DP30" s="659"/>
      <c r="DQ30" s="659"/>
      <c r="DR30" s="659"/>
      <c r="DS30" s="659"/>
      <c r="DT30" s="659"/>
      <c r="DU30" s="659"/>
      <c r="DV30" s="660"/>
      <c r="DW30" s="663">
        <v>22</v>
      </c>
      <c r="DX30" s="688"/>
      <c r="DY30" s="688"/>
      <c r="DZ30" s="688"/>
      <c r="EA30" s="688"/>
      <c r="EB30" s="688"/>
      <c r="EC30" s="689"/>
    </row>
    <row r="31" spans="2:133" ht="11.25" customHeight="1" x14ac:dyDescent="0.2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99.1</v>
      </c>
      <c r="BH31" s="702"/>
      <c r="BI31" s="702"/>
      <c r="BJ31" s="702"/>
      <c r="BK31" s="702"/>
      <c r="BL31" s="702"/>
      <c r="BM31" s="653">
        <v>97.5</v>
      </c>
      <c r="BN31" s="702"/>
      <c r="BO31" s="702"/>
      <c r="BP31" s="702"/>
      <c r="BQ31" s="703"/>
      <c r="BR31" s="714">
        <v>99.1</v>
      </c>
      <c r="BS31" s="702"/>
      <c r="BT31" s="702"/>
      <c r="BU31" s="702"/>
      <c r="BV31" s="702"/>
      <c r="BW31" s="702"/>
      <c r="BX31" s="653">
        <v>97.5</v>
      </c>
      <c r="BY31" s="702"/>
      <c r="BZ31" s="702"/>
      <c r="CA31" s="702"/>
      <c r="CB31" s="703"/>
      <c r="CD31" s="696"/>
      <c r="CE31" s="697"/>
      <c r="CF31" s="655" t="s">
        <v>300</v>
      </c>
      <c r="CG31" s="656"/>
      <c r="CH31" s="656"/>
      <c r="CI31" s="656"/>
      <c r="CJ31" s="656"/>
      <c r="CK31" s="656"/>
      <c r="CL31" s="656"/>
      <c r="CM31" s="656"/>
      <c r="CN31" s="656"/>
      <c r="CO31" s="656"/>
      <c r="CP31" s="656"/>
      <c r="CQ31" s="657"/>
      <c r="CR31" s="658">
        <v>278307</v>
      </c>
      <c r="CS31" s="690"/>
      <c r="CT31" s="690"/>
      <c r="CU31" s="690"/>
      <c r="CV31" s="690"/>
      <c r="CW31" s="690"/>
      <c r="CX31" s="690"/>
      <c r="CY31" s="691"/>
      <c r="CZ31" s="663">
        <v>0.3</v>
      </c>
      <c r="DA31" s="688"/>
      <c r="DB31" s="688"/>
      <c r="DC31" s="692"/>
      <c r="DD31" s="667">
        <v>263093</v>
      </c>
      <c r="DE31" s="690"/>
      <c r="DF31" s="690"/>
      <c r="DG31" s="690"/>
      <c r="DH31" s="690"/>
      <c r="DI31" s="690"/>
      <c r="DJ31" s="690"/>
      <c r="DK31" s="691"/>
      <c r="DL31" s="667">
        <v>263093</v>
      </c>
      <c r="DM31" s="690"/>
      <c r="DN31" s="690"/>
      <c r="DO31" s="690"/>
      <c r="DP31" s="690"/>
      <c r="DQ31" s="690"/>
      <c r="DR31" s="690"/>
      <c r="DS31" s="690"/>
      <c r="DT31" s="690"/>
      <c r="DU31" s="690"/>
      <c r="DV31" s="691"/>
      <c r="DW31" s="663">
        <v>0.7</v>
      </c>
      <c r="DX31" s="688"/>
      <c r="DY31" s="688"/>
      <c r="DZ31" s="688"/>
      <c r="EA31" s="688"/>
      <c r="EB31" s="688"/>
      <c r="EC31" s="689"/>
    </row>
    <row r="32" spans="2:133" ht="11.25" customHeight="1" x14ac:dyDescent="0.25">
      <c r="B32" s="655" t="s">
        <v>301</v>
      </c>
      <c r="C32" s="656"/>
      <c r="D32" s="656"/>
      <c r="E32" s="656"/>
      <c r="F32" s="656"/>
      <c r="G32" s="656"/>
      <c r="H32" s="656"/>
      <c r="I32" s="656"/>
      <c r="J32" s="656"/>
      <c r="K32" s="656"/>
      <c r="L32" s="656"/>
      <c r="M32" s="656"/>
      <c r="N32" s="656"/>
      <c r="O32" s="656"/>
      <c r="P32" s="656"/>
      <c r="Q32" s="657"/>
      <c r="R32" s="658">
        <v>7250012</v>
      </c>
      <c r="S32" s="659"/>
      <c r="T32" s="659"/>
      <c r="U32" s="659"/>
      <c r="V32" s="659"/>
      <c r="W32" s="659"/>
      <c r="X32" s="659"/>
      <c r="Y32" s="660"/>
      <c r="Z32" s="661">
        <v>8.1</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99.1</v>
      </c>
      <c r="BH32" s="690"/>
      <c r="BI32" s="690"/>
      <c r="BJ32" s="690"/>
      <c r="BK32" s="690"/>
      <c r="BL32" s="690"/>
      <c r="BM32" s="664">
        <v>97.8</v>
      </c>
      <c r="BN32" s="690"/>
      <c r="BO32" s="690"/>
      <c r="BP32" s="690"/>
      <c r="BQ32" s="713"/>
      <c r="BR32" s="715">
        <v>99</v>
      </c>
      <c r="BS32" s="690"/>
      <c r="BT32" s="690"/>
      <c r="BU32" s="690"/>
      <c r="BV32" s="690"/>
      <c r="BW32" s="690"/>
      <c r="BX32" s="664">
        <v>97.7</v>
      </c>
      <c r="BY32" s="690"/>
      <c r="BZ32" s="690"/>
      <c r="CA32" s="690"/>
      <c r="CB32" s="713"/>
      <c r="CD32" s="698"/>
      <c r="CE32" s="699"/>
      <c r="CF32" s="655" t="s">
        <v>304</v>
      </c>
      <c r="CG32" s="656"/>
      <c r="CH32" s="656"/>
      <c r="CI32" s="656"/>
      <c r="CJ32" s="656"/>
      <c r="CK32" s="656"/>
      <c r="CL32" s="656"/>
      <c r="CM32" s="656"/>
      <c r="CN32" s="656"/>
      <c r="CO32" s="656"/>
      <c r="CP32" s="656"/>
      <c r="CQ32" s="657"/>
      <c r="CR32" s="658">
        <v>2122</v>
      </c>
      <c r="CS32" s="659"/>
      <c r="CT32" s="659"/>
      <c r="CU32" s="659"/>
      <c r="CV32" s="659"/>
      <c r="CW32" s="659"/>
      <c r="CX32" s="659"/>
      <c r="CY32" s="660"/>
      <c r="CZ32" s="663">
        <v>0</v>
      </c>
      <c r="DA32" s="688"/>
      <c r="DB32" s="688"/>
      <c r="DC32" s="692"/>
      <c r="DD32" s="667">
        <v>2122</v>
      </c>
      <c r="DE32" s="659"/>
      <c r="DF32" s="659"/>
      <c r="DG32" s="659"/>
      <c r="DH32" s="659"/>
      <c r="DI32" s="659"/>
      <c r="DJ32" s="659"/>
      <c r="DK32" s="660"/>
      <c r="DL32" s="667">
        <v>2122</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5">
      <c r="B33" s="655" t="s">
        <v>305</v>
      </c>
      <c r="C33" s="656"/>
      <c r="D33" s="656"/>
      <c r="E33" s="656"/>
      <c r="F33" s="656"/>
      <c r="G33" s="656"/>
      <c r="H33" s="656"/>
      <c r="I33" s="656"/>
      <c r="J33" s="656"/>
      <c r="K33" s="656"/>
      <c r="L33" s="656"/>
      <c r="M33" s="656"/>
      <c r="N33" s="656"/>
      <c r="O33" s="656"/>
      <c r="P33" s="656"/>
      <c r="Q33" s="657"/>
      <c r="R33" s="658">
        <v>152900</v>
      </c>
      <c r="S33" s="659"/>
      <c r="T33" s="659"/>
      <c r="U33" s="659"/>
      <c r="V33" s="659"/>
      <c r="W33" s="659"/>
      <c r="X33" s="659"/>
      <c r="Y33" s="660"/>
      <c r="Z33" s="661">
        <v>0.2</v>
      </c>
      <c r="AA33" s="661"/>
      <c r="AB33" s="661"/>
      <c r="AC33" s="661"/>
      <c r="AD33" s="662">
        <v>41078</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v>
      </c>
      <c r="BH33" s="717"/>
      <c r="BI33" s="717"/>
      <c r="BJ33" s="717"/>
      <c r="BK33" s="717"/>
      <c r="BL33" s="717"/>
      <c r="BM33" s="718">
        <v>96.9</v>
      </c>
      <c r="BN33" s="717"/>
      <c r="BO33" s="717"/>
      <c r="BP33" s="717"/>
      <c r="BQ33" s="719"/>
      <c r="BR33" s="716">
        <v>99.1</v>
      </c>
      <c r="BS33" s="717"/>
      <c r="BT33" s="717"/>
      <c r="BU33" s="717"/>
      <c r="BV33" s="717"/>
      <c r="BW33" s="717"/>
      <c r="BX33" s="718">
        <v>96.9</v>
      </c>
      <c r="BY33" s="717"/>
      <c r="BZ33" s="717"/>
      <c r="CA33" s="717"/>
      <c r="CB33" s="719"/>
      <c r="CD33" s="655" t="s">
        <v>307</v>
      </c>
      <c r="CE33" s="656"/>
      <c r="CF33" s="656"/>
      <c r="CG33" s="656"/>
      <c r="CH33" s="656"/>
      <c r="CI33" s="656"/>
      <c r="CJ33" s="656"/>
      <c r="CK33" s="656"/>
      <c r="CL33" s="656"/>
      <c r="CM33" s="656"/>
      <c r="CN33" s="656"/>
      <c r="CO33" s="656"/>
      <c r="CP33" s="656"/>
      <c r="CQ33" s="657"/>
      <c r="CR33" s="658">
        <v>35119641</v>
      </c>
      <c r="CS33" s="690"/>
      <c r="CT33" s="690"/>
      <c r="CU33" s="690"/>
      <c r="CV33" s="690"/>
      <c r="CW33" s="690"/>
      <c r="CX33" s="690"/>
      <c r="CY33" s="691"/>
      <c r="CZ33" s="663">
        <v>40.4</v>
      </c>
      <c r="DA33" s="688"/>
      <c r="DB33" s="688"/>
      <c r="DC33" s="692"/>
      <c r="DD33" s="667">
        <v>18303613</v>
      </c>
      <c r="DE33" s="690"/>
      <c r="DF33" s="690"/>
      <c r="DG33" s="690"/>
      <c r="DH33" s="690"/>
      <c r="DI33" s="690"/>
      <c r="DJ33" s="690"/>
      <c r="DK33" s="691"/>
      <c r="DL33" s="667">
        <v>10423555</v>
      </c>
      <c r="DM33" s="690"/>
      <c r="DN33" s="690"/>
      <c r="DO33" s="690"/>
      <c r="DP33" s="690"/>
      <c r="DQ33" s="690"/>
      <c r="DR33" s="690"/>
      <c r="DS33" s="690"/>
      <c r="DT33" s="690"/>
      <c r="DU33" s="690"/>
      <c r="DV33" s="691"/>
      <c r="DW33" s="663">
        <v>29</v>
      </c>
      <c r="DX33" s="688"/>
      <c r="DY33" s="688"/>
      <c r="DZ33" s="688"/>
      <c r="EA33" s="688"/>
      <c r="EB33" s="688"/>
      <c r="EC33" s="689"/>
    </row>
    <row r="34" spans="2:133" ht="11.25" customHeight="1" x14ac:dyDescent="0.25">
      <c r="B34" s="655" t="s">
        <v>308</v>
      </c>
      <c r="C34" s="656"/>
      <c r="D34" s="656"/>
      <c r="E34" s="656"/>
      <c r="F34" s="656"/>
      <c r="G34" s="656"/>
      <c r="H34" s="656"/>
      <c r="I34" s="656"/>
      <c r="J34" s="656"/>
      <c r="K34" s="656"/>
      <c r="L34" s="656"/>
      <c r="M34" s="656"/>
      <c r="N34" s="656"/>
      <c r="O34" s="656"/>
      <c r="P34" s="656"/>
      <c r="Q34" s="657"/>
      <c r="R34" s="658">
        <v>5582614</v>
      </c>
      <c r="S34" s="659"/>
      <c r="T34" s="659"/>
      <c r="U34" s="659"/>
      <c r="V34" s="659"/>
      <c r="W34" s="659"/>
      <c r="X34" s="659"/>
      <c r="Y34" s="660"/>
      <c r="Z34" s="661">
        <v>6.2</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14456195</v>
      </c>
      <c r="CS34" s="659"/>
      <c r="CT34" s="659"/>
      <c r="CU34" s="659"/>
      <c r="CV34" s="659"/>
      <c r="CW34" s="659"/>
      <c r="CX34" s="659"/>
      <c r="CY34" s="660"/>
      <c r="CZ34" s="663">
        <v>16.600000000000001</v>
      </c>
      <c r="DA34" s="688"/>
      <c r="DB34" s="688"/>
      <c r="DC34" s="692"/>
      <c r="DD34" s="667">
        <v>5824821</v>
      </c>
      <c r="DE34" s="659"/>
      <c r="DF34" s="659"/>
      <c r="DG34" s="659"/>
      <c r="DH34" s="659"/>
      <c r="DI34" s="659"/>
      <c r="DJ34" s="659"/>
      <c r="DK34" s="660"/>
      <c r="DL34" s="667">
        <v>4709808</v>
      </c>
      <c r="DM34" s="659"/>
      <c r="DN34" s="659"/>
      <c r="DO34" s="659"/>
      <c r="DP34" s="659"/>
      <c r="DQ34" s="659"/>
      <c r="DR34" s="659"/>
      <c r="DS34" s="659"/>
      <c r="DT34" s="659"/>
      <c r="DU34" s="659"/>
      <c r="DV34" s="660"/>
      <c r="DW34" s="663">
        <v>13.1</v>
      </c>
      <c r="DX34" s="688"/>
      <c r="DY34" s="688"/>
      <c r="DZ34" s="688"/>
      <c r="EA34" s="688"/>
      <c r="EB34" s="688"/>
      <c r="EC34" s="689"/>
    </row>
    <row r="35" spans="2:133" ht="11.25" customHeight="1" x14ac:dyDescent="0.25">
      <c r="B35" s="655" t="s">
        <v>310</v>
      </c>
      <c r="C35" s="656"/>
      <c r="D35" s="656"/>
      <c r="E35" s="656"/>
      <c r="F35" s="656"/>
      <c r="G35" s="656"/>
      <c r="H35" s="656"/>
      <c r="I35" s="656"/>
      <c r="J35" s="656"/>
      <c r="K35" s="656"/>
      <c r="L35" s="656"/>
      <c r="M35" s="656"/>
      <c r="N35" s="656"/>
      <c r="O35" s="656"/>
      <c r="P35" s="656"/>
      <c r="Q35" s="657"/>
      <c r="R35" s="658">
        <v>10653437</v>
      </c>
      <c r="S35" s="659"/>
      <c r="T35" s="659"/>
      <c r="U35" s="659"/>
      <c r="V35" s="659"/>
      <c r="W35" s="659"/>
      <c r="X35" s="659"/>
      <c r="Y35" s="660"/>
      <c r="Z35" s="661">
        <v>11.9</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277483</v>
      </c>
      <c r="CS35" s="690"/>
      <c r="CT35" s="690"/>
      <c r="CU35" s="690"/>
      <c r="CV35" s="690"/>
      <c r="CW35" s="690"/>
      <c r="CX35" s="690"/>
      <c r="CY35" s="691"/>
      <c r="CZ35" s="663">
        <v>0.3</v>
      </c>
      <c r="DA35" s="688"/>
      <c r="DB35" s="688"/>
      <c r="DC35" s="692"/>
      <c r="DD35" s="667">
        <v>157006</v>
      </c>
      <c r="DE35" s="690"/>
      <c r="DF35" s="690"/>
      <c r="DG35" s="690"/>
      <c r="DH35" s="690"/>
      <c r="DI35" s="690"/>
      <c r="DJ35" s="690"/>
      <c r="DK35" s="691"/>
      <c r="DL35" s="667">
        <v>138563</v>
      </c>
      <c r="DM35" s="690"/>
      <c r="DN35" s="690"/>
      <c r="DO35" s="690"/>
      <c r="DP35" s="690"/>
      <c r="DQ35" s="690"/>
      <c r="DR35" s="690"/>
      <c r="DS35" s="690"/>
      <c r="DT35" s="690"/>
      <c r="DU35" s="690"/>
      <c r="DV35" s="691"/>
      <c r="DW35" s="663">
        <v>0.4</v>
      </c>
      <c r="DX35" s="688"/>
      <c r="DY35" s="688"/>
      <c r="DZ35" s="688"/>
      <c r="EA35" s="688"/>
      <c r="EB35" s="688"/>
      <c r="EC35" s="689"/>
    </row>
    <row r="36" spans="2:133" ht="11.25" customHeight="1" x14ac:dyDescent="0.25">
      <c r="B36" s="655" t="s">
        <v>314</v>
      </c>
      <c r="C36" s="656"/>
      <c r="D36" s="656"/>
      <c r="E36" s="656"/>
      <c r="F36" s="656"/>
      <c r="G36" s="656"/>
      <c r="H36" s="656"/>
      <c r="I36" s="656"/>
      <c r="J36" s="656"/>
      <c r="K36" s="656"/>
      <c r="L36" s="656"/>
      <c r="M36" s="656"/>
      <c r="N36" s="656"/>
      <c r="O36" s="656"/>
      <c r="P36" s="656"/>
      <c r="Q36" s="657"/>
      <c r="R36" s="658">
        <v>1001894</v>
      </c>
      <c r="S36" s="659"/>
      <c r="T36" s="659"/>
      <c r="U36" s="659"/>
      <c r="V36" s="659"/>
      <c r="W36" s="659"/>
      <c r="X36" s="659"/>
      <c r="Y36" s="660"/>
      <c r="Z36" s="661">
        <v>1.1000000000000001</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8741584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473411</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7294374</v>
      </c>
      <c r="CS36" s="659"/>
      <c r="CT36" s="659"/>
      <c r="CU36" s="659"/>
      <c r="CV36" s="659"/>
      <c r="CW36" s="659"/>
      <c r="CX36" s="659"/>
      <c r="CY36" s="660"/>
      <c r="CZ36" s="663">
        <v>8.4</v>
      </c>
      <c r="DA36" s="688"/>
      <c r="DB36" s="688"/>
      <c r="DC36" s="692"/>
      <c r="DD36" s="667">
        <v>3833013</v>
      </c>
      <c r="DE36" s="659"/>
      <c r="DF36" s="659"/>
      <c r="DG36" s="659"/>
      <c r="DH36" s="659"/>
      <c r="DI36" s="659"/>
      <c r="DJ36" s="659"/>
      <c r="DK36" s="660"/>
      <c r="DL36" s="667">
        <v>1227632</v>
      </c>
      <c r="DM36" s="659"/>
      <c r="DN36" s="659"/>
      <c r="DO36" s="659"/>
      <c r="DP36" s="659"/>
      <c r="DQ36" s="659"/>
      <c r="DR36" s="659"/>
      <c r="DS36" s="659"/>
      <c r="DT36" s="659"/>
      <c r="DU36" s="659"/>
      <c r="DV36" s="660"/>
      <c r="DW36" s="663">
        <v>3.4</v>
      </c>
      <c r="DX36" s="688"/>
      <c r="DY36" s="688"/>
      <c r="DZ36" s="688"/>
      <c r="EA36" s="688"/>
      <c r="EB36" s="688"/>
      <c r="EC36" s="689"/>
    </row>
    <row r="37" spans="2:133" ht="11.25" customHeight="1" x14ac:dyDescent="0.25">
      <c r="B37" s="655" t="s">
        <v>318</v>
      </c>
      <c r="C37" s="656"/>
      <c r="D37" s="656"/>
      <c r="E37" s="656"/>
      <c r="F37" s="656"/>
      <c r="G37" s="656"/>
      <c r="H37" s="656"/>
      <c r="I37" s="656"/>
      <c r="J37" s="656"/>
      <c r="K37" s="656"/>
      <c r="L37" s="656"/>
      <c r="M37" s="656"/>
      <c r="N37" s="656"/>
      <c r="O37" s="656"/>
      <c r="P37" s="656"/>
      <c r="Q37" s="657"/>
      <c r="R37" s="658">
        <v>4680655</v>
      </c>
      <c r="S37" s="659"/>
      <c r="T37" s="659"/>
      <c r="U37" s="659"/>
      <c r="V37" s="659"/>
      <c r="W37" s="659"/>
      <c r="X37" s="659"/>
      <c r="Y37" s="660"/>
      <c r="Z37" s="661">
        <v>5.2</v>
      </c>
      <c r="AA37" s="661"/>
      <c r="AB37" s="661"/>
      <c r="AC37" s="661"/>
      <c r="AD37" s="662">
        <v>5205</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2752669</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265583</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11526</v>
      </c>
      <c r="CS37" s="690"/>
      <c r="CT37" s="690"/>
      <c r="CU37" s="690"/>
      <c r="CV37" s="690"/>
      <c r="CW37" s="690"/>
      <c r="CX37" s="690"/>
      <c r="CY37" s="691"/>
      <c r="CZ37" s="663">
        <v>0</v>
      </c>
      <c r="DA37" s="688"/>
      <c r="DB37" s="688"/>
      <c r="DC37" s="692"/>
      <c r="DD37" s="667">
        <v>11526</v>
      </c>
      <c r="DE37" s="690"/>
      <c r="DF37" s="690"/>
      <c r="DG37" s="690"/>
      <c r="DH37" s="690"/>
      <c r="DI37" s="690"/>
      <c r="DJ37" s="690"/>
      <c r="DK37" s="691"/>
      <c r="DL37" s="667">
        <v>11526</v>
      </c>
      <c r="DM37" s="690"/>
      <c r="DN37" s="690"/>
      <c r="DO37" s="690"/>
      <c r="DP37" s="690"/>
      <c r="DQ37" s="690"/>
      <c r="DR37" s="690"/>
      <c r="DS37" s="690"/>
      <c r="DT37" s="690"/>
      <c r="DU37" s="690"/>
      <c r="DV37" s="691"/>
      <c r="DW37" s="663">
        <v>0</v>
      </c>
      <c r="DX37" s="688"/>
      <c r="DY37" s="688"/>
      <c r="DZ37" s="688"/>
      <c r="EA37" s="688"/>
      <c r="EB37" s="688"/>
      <c r="EC37" s="689"/>
    </row>
    <row r="38" spans="2:133" ht="11.25" customHeight="1" x14ac:dyDescent="0.25">
      <c r="B38" s="655" t="s">
        <v>322</v>
      </c>
      <c r="C38" s="656"/>
      <c r="D38" s="656"/>
      <c r="E38" s="656"/>
      <c r="F38" s="656"/>
      <c r="G38" s="656"/>
      <c r="H38" s="656"/>
      <c r="I38" s="656"/>
      <c r="J38" s="656"/>
      <c r="K38" s="656"/>
      <c r="L38" s="656"/>
      <c r="M38" s="656"/>
      <c r="N38" s="656"/>
      <c r="O38" s="656"/>
      <c r="P38" s="656"/>
      <c r="Q38" s="657"/>
      <c r="R38" s="658">
        <v>6512349</v>
      </c>
      <c r="S38" s="659"/>
      <c r="T38" s="659"/>
      <c r="U38" s="659"/>
      <c r="V38" s="659"/>
      <c r="W38" s="659"/>
      <c r="X38" s="659"/>
      <c r="Y38" s="660"/>
      <c r="Z38" s="661">
        <v>7.3</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238777</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14617</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5597496</v>
      </c>
      <c r="CS38" s="659"/>
      <c r="CT38" s="659"/>
      <c r="CU38" s="659"/>
      <c r="CV38" s="659"/>
      <c r="CW38" s="659"/>
      <c r="CX38" s="659"/>
      <c r="CY38" s="660"/>
      <c r="CZ38" s="663">
        <v>6.4</v>
      </c>
      <c r="DA38" s="688"/>
      <c r="DB38" s="688"/>
      <c r="DC38" s="692"/>
      <c r="DD38" s="667">
        <v>4508886</v>
      </c>
      <c r="DE38" s="659"/>
      <c r="DF38" s="659"/>
      <c r="DG38" s="659"/>
      <c r="DH38" s="659"/>
      <c r="DI38" s="659"/>
      <c r="DJ38" s="659"/>
      <c r="DK38" s="660"/>
      <c r="DL38" s="667">
        <v>3908848</v>
      </c>
      <c r="DM38" s="659"/>
      <c r="DN38" s="659"/>
      <c r="DO38" s="659"/>
      <c r="DP38" s="659"/>
      <c r="DQ38" s="659"/>
      <c r="DR38" s="659"/>
      <c r="DS38" s="659"/>
      <c r="DT38" s="659"/>
      <c r="DU38" s="659"/>
      <c r="DV38" s="660"/>
      <c r="DW38" s="663">
        <v>10.9</v>
      </c>
      <c r="DX38" s="688"/>
      <c r="DY38" s="688"/>
      <c r="DZ38" s="688"/>
      <c r="EA38" s="688"/>
      <c r="EB38" s="688"/>
      <c r="EC38" s="689"/>
    </row>
    <row r="39" spans="2:133" ht="11.25" customHeight="1" x14ac:dyDescent="0.2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150519</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23050</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6157498</v>
      </c>
      <c r="CS39" s="690"/>
      <c r="CT39" s="690"/>
      <c r="CU39" s="690"/>
      <c r="CV39" s="690"/>
      <c r="CW39" s="690"/>
      <c r="CX39" s="690"/>
      <c r="CY39" s="691"/>
      <c r="CZ39" s="663">
        <v>7.1</v>
      </c>
      <c r="DA39" s="688"/>
      <c r="DB39" s="688"/>
      <c r="DC39" s="692"/>
      <c r="DD39" s="667">
        <v>3346292</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5">
      <c r="B40" s="655" t="s">
        <v>330</v>
      </c>
      <c r="C40" s="656"/>
      <c r="D40" s="656"/>
      <c r="E40" s="656"/>
      <c r="F40" s="656"/>
      <c r="G40" s="656"/>
      <c r="H40" s="656"/>
      <c r="I40" s="656"/>
      <c r="J40" s="656"/>
      <c r="K40" s="656"/>
      <c r="L40" s="656"/>
      <c r="M40" s="656"/>
      <c r="N40" s="656"/>
      <c r="O40" s="656"/>
      <c r="P40" s="656"/>
      <c r="Q40" s="657"/>
      <c r="R40" s="658">
        <v>99349</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25324</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112</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1336595</v>
      </c>
      <c r="CS40" s="659"/>
      <c r="CT40" s="659"/>
      <c r="CU40" s="659"/>
      <c r="CV40" s="659"/>
      <c r="CW40" s="659"/>
      <c r="CX40" s="659"/>
      <c r="CY40" s="660"/>
      <c r="CZ40" s="663">
        <v>1.5</v>
      </c>
      <c r="DA40" s="688"/>
      <c r="DB40" s="688"/>
      <c r="DC40" s="692"/>
      <c r="DD40" s="667">
        <v>633595</v>
      </c>
      <c r="DE40" s="659"/>
      <c r="DF40" s="659"/>
      <c r="DG40" s="659"/>
      <c r="DH40" s="659"/>
      <c r="DI40" s="659"/>
      <c r="DJ40" s="659"/>
      <c r="DK40" s="660"/>
      <c r="DL40" s="667">
        <v>438704</v>
      </c>
      <c r="DM40" s="659"/>
      <c r="DN40" s="659"/>
      <c r="DO40" s="659"/>
      <c r="DP40" s="659"/>
      <c r="DQ40" s="659"/>
      <c r="DR40" s="659"/>
      <c r="DS40" s="659"/>
      <c r="DT40" s="659"/>
      <c r="DU40" s="659"/>
      <c r="DV40" s="660"/>
      <c r="DW40" s="663">
        <v>1.2</v>
      </c>
      <c r="DX40" s="688"/>
      <c r="DY40" s="688"/>
      <c r="DZ40" s="688"/>
      <c r="EA40" s="688"/>
      <c r="EB40" s="688"/>
      <c r="EC40" s="689"/>
    </row>
    <row r="41" spans="2:133" ht="11.25" customHeight="1" x14ac:dyDescent="0.25">
      <c r="B41" s="679" t="s">
        <v>335</v>
      </c>
      <c r="C41" s="680"/>
      <c r="D41" s="680"/>
      <c r="E41" s="680"/>
      <c r="F41" s="680"/>
      <c r="G41" s="680"/>
      <c r="H41" s="680"/>
      <c r="I41" s="680"/>
      <c r="J41" s="680"/>
      <c r="K41" s="680"/>
      <c r="L41" s="680"/>
      <c r="M41" s="680"/>
      <c r="N41" s="680"/>
      <c r="O41" s="680"/>
      <c r="P41" s="680"/>
      <c r="Q41" s="681"/>
      <c r="R41" s="730">
        <v>89713035</v>
      </c>
      <c r="S41" s="731"/>
      <c r="T41" s="731"/>
      <c r="U41" s="731"/>
      <c r="V41" s="731"/>
      <c r="W41" s="731"/>
      <c r="X41" s="731"/>
      <c r="Y41" s="735"/>
      <c r="Z41" s="736">
        <v>100</v>
      </c>
      <c r="AA41" s="736"/>
      <c r="AB41" s="736"/>
      <c r="AC41" s="736"/>
      <c r="AD41" s="737">
        <v>35870347</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1269962</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339</v>
      </c>
      <c r="AR42" s="728"/>
      <c r="AS42" s="728"/>
      <c r="AT42" s="728"/>
      <c r="AU42" s="728"/>
      <c r="AV42" s="728"/>
      <c r="AW42" s="728"/>
      <c r="AX42" s="728"/>
      <c r="AY42" s="729"/>
      <c r="AZ42" s="730">
        <v>4304333</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433</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14376382</v>
      </c>
      <c r="CS42" s="690"/>
      <c r="CT42" s="690"/>
      <c r="CU42" s="690"/>
      <c r="CV42" s="690"/>
      <c r="CW42" s="690"/>
      <c r="CX42" s="690"/>
      <c r="CY42" s="691"/>
      <c r="CZ42" s="663">
        <v>16.5</v>
      </c>
      <c r="DA42" s="688"/>
      <c r="DB42" s="688"/>
      <c r="DC42" s="692"/>
      <c r="DD42" s="667">
        <v>1552374</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342</v>
      </c>
      <c r="CD43" s="655" t="s">
        <v>343</v>
      </c>
      <c r="CE43" s="656"/>
      <c r="CF43" s="656"/>
      <c r="CG43" s="656"/>
      <c r="CH43" s="656"/>
      <c r="CI43" s="656"/>
      <c r="CJ43" s="656"/>
      <c r="CK43" s="656"/>
      <c r="CL43" s="656"/>
      <c r="CM43" s="656"/>
      <c r="CN43" s="656"/>
      <c r="CO43" s="656"/>
      <c r="CP43" s="656"/>
      <c r="CQ43" s="657"/>
      <c r="CR43" s="658">
        <v>153493</v>
      </c>
      <c r="CS43" s="690"/>
      <c r="CT43" s="690"/>
      <c r="CU43" s="690"/>
      <c r="CV43" s="690"/>
      <c r="CW43" s="690"/>
      <c r="CX43" s="690"/>
      <c r="CY43" s="691"/>
      <c r="CZ43" s="663">
        <v>0.2</v>
      </c>
      <c r="DA43" s="688"/>
      <c r="DB43" s="688"/>
      <c r="DC43" s="692"/>
      <c r="DD43" s="667">
        <v>153493</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11270911</v>
      </c>
      <c r="CS44" s="659"/>
      <c r="CT44" s="659"/>
      <c r="CU44" s="659"/>
      <c r="CV44" s="659"/>
      <c r="CW44" s="659"/>
      <c r="CX44" s="659"/>
      <c r="CY44" s="660"/>
      <c r="CZ44" s="663">
        <v>13</v>
      </c>
      <c r="DA44" s="664"/>
      <c r="DB44" s="664"/>
      <c r="DC44" s="670"/>
      <c r="DD44" s="667">
        <v>1035267</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2354079</v>
      </c>
      <c r="CS45" s="690"/>
      <c r="CT45" s="690"/>
      <c r="CU45" s="690"/>
      <c r="CV45" s="690"/>
      <c r="CW45" s="690"/>
      <c r="CX45" s="690"/>
      <c r="CY45" s="691"/>
      <c r="CZ45" s="663">
        <v>2.7</v>
      </c>
      <c r="DA45" s="688"/>
      <c r="DB45" s="688"/>
      <c r="DC45" s="692"/>
      <c r="DD45" s="667">
        <v>68114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6"/>
      <c r="CE46" s="697"/>
      <c r="CF46" s="655" t="s">
        <v>348</v>
      </c>
      <c r="CG46" s="656"/>
      <c r="CH46" s="656"/>
      <c r="CI46" s="656"/>
      <c r="CJ46" s="656"/>
      <c r="CK46" s="656"/>
      <c r="CL46" s="656"/>
      <c r="CM46" s="656"/>
      <c r="CN46" s="656"/>
      <c r="CO46" s="656"/>
      <c r="CP46" s="656"/>
      <c r="CQ46" s="657"/>
      <c r="CR46" s="658">
        <v>8677082</v>
      </c>
      <c r="CS46" s="659"/>
      <c r="CT46" s="659"/>
      <c r="CU46" s="659"/>
      <c r="CV46" s="659"/>
      <c r="CW46" s="659"/>
      <c r="CX46" s="659"/>
      <c r="CY46" s="660"/>
      <c r="CZ46" s="663">
        <v>10</v>
      </c>
      <c r="DA46" s="664"/>
      <c r="DB46" s="664"/>
      <c r="DC46" s="670"/>
      <c r="DD46" s="667">
        <v>956648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6"/>
      <c r="CE47" s="697"/>
      <c r="CF47" s="655" t="s">
        <v>349</v>
      </c>
      <c r="CG47" s="656"/>
      <c r="CH47" s="656"/>
      <c r="CI47" s="656"/>
      <c r="CJ47" s="656"/>
      <c r="CK47" s="656"/>
      <c r="CL47" s="656"/>
      <c r="CM47" s="656"/>
      <c r="CN47" s="656"/>
      <c r="CO47" s="656"/>
      <c r="CP47" s="656"/>
      <c r="CQ47" s="657"/>
      <c r="CR47" s="658">
        <v>3105471</v>
      </c>
      <c r="CS47" s="690"/>
      <c r="CT47" s="690"/>
      <c r="CU47" s="690"/>
      <c r="CV47" s="690"/>
      <c r="CW47" s="690"/>
      <c r="CX47" s="690"/>
      <c r="CY47" s="691"/>
      <c r="CZ47" s="663">
        <v>3.6</v>
      </c>
      <c r="DA47" s="688"/>
      <c r="DB47" s="688"/>
      <c r="DC47" s="692"/>
      <c r="DD47" s="667">
        <v>517107</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351</v>
      </c>
      <c r="CE49" s="680"/>
      <c r="CF49" s="680"/>
      <c r="CG49" s="680"/>
      <c r="CH49" s="680"/>
      <c r="CI49" s="680"/>
      <c r="CJ49" s="680"/>
      <c r="CK49" s="680"/>
      <c r="CL49" s="680"/>
      <c r="CM49" s="680"/>
      <c r="CN49" s="680"/>
      <c r="CO49" s="680"/>
      <c r="CP49" s="680"/>
      <c r="CQ49" s="681"/>
      <c r="CR49" s="730">
        <v>86880713</v>
      </c>
      <c r="CS49" s="717"/>
      <c r="CT49" s="717"/>
      <c r="CU49" s="717"/>
      <c r="CV49" s="717"/>
      <c r="CW49" s="717"/>
      <c r="CX49" s="717"/>
      <c r="CY49" s="746"/>
      <c r="CZ49" s="738">
        <v>100</v>
      </c>
      <c r="DA49" s="747"/>
      <c r="DB49" s="747"/>
      <c r="DC49" s="748"/>
      <c r="DD49" s="749">
        <v>43953151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iRqsGv6zFO4VIpAPCGCvk0euRb8mPCNd/BpHYiPuKC3kyHQnZ+ahBgBPtoKeOluRHcz6QFOKWpGDyZ/ijx6F2g==" saltValue="ypT+y8m/BAvuNFdDZwF7E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801" t="s">
        <v>371</v>
      </c>
      <c r="DH5" s="802"/>
      <c r="DI5" s="802"/>
      <c r="DJ5" s="802"/>
      <c r="DK5" s="803"/>
      <c r="DL5" s="801" t="s">
        <v>372</v>
      </c>
      <c r="DM5" s="802"/>
      <c r="DN5" s="802"/>
      <c r="DO5" s="802"/>
      <c r="DP5" s="803"/>
      <c r="DQ5" s="768" t="s">
        <v>373</v>
      </c>
      <c r="DR5" s="769"/>
      <c r="DS5" s="769"/>
      <c r="DT5" s="769"/>
      <c r="DU5" s="770"/>
      <c r="DV5" s="768" t="s">
        <v>364</v>
      </c>
      <c r="DW5" s="769"/>
      <c r="DX5" s="769"/>
      <c r="DY5" s="769"/>
      <c r="DZ5" s="775"/>
      <c r="EA5" s="216"/>
    </row>
    <row r="6" spans="1:131" s="217"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4"/>
      <c r="DH6" s="805"/>
      <c r="DI6" s="805"/>
      <c r="DJ6" s="805"/>
      <c r="DK6" s="806"/>
      <c r="DL6" s="804"/>
      <c r="DM6" s="805"/>
      <c r="DN6" s="805"/>
      <c r="DO6" s="805"/>
      <c r="DP6" s="806"/>
      <c r="DQ6" s="771"/>
      <c r="DR6" s="772"/>
      <c r="DS6" s="772"/>
      <c r="DT6" s="772"/>
      <c r="DU6" s="773"/>
      <c r="DV6" s="771"/>
      <c r="DW6" s="772"/>
      <c r="DX6" s="772"/>
      <c r="DY6" s="772"/>
      <c r="DZ6" s="777"/>
      <c r="EA6" s="216"/>
    </row>
    <row r="7" spans="1:131" s="217" customFormat="1" ht="26.25" customHeight="1" thickTop="1" x14ac:dyDescent="0.25">
      <c r="A7" s="218">
        <v>1</v>
      </c>
      <c r="B7" s="787" t="s">
        <v>374</v>
      </c>
      <c r="C7" s="788"/>
      <c r="D7" s="788"/>
      <c r="E7" s="788"/>
      <c r="F7" s="788"/>
      <c r="G7" s="788"/>
      <c r="H7" s="788"/>
      <c r="I7" s="788"/>
      <c r="J7" s="788"/>
      <c r="K7" s="788"/>
      <c r="L7" s="788"/>
      <c r="M7" s="788"/>
      <c r="N7" s="788"/>
      <c r="O7" s="788"/>
      <c r="P7" s="789"/>
      <c r="Q7" s="790">
        <v>89073</v>
      </c>
      <c r="R7" s="791"/>
      <c r="S7" s="791"/>
      <c r="T7" s="791"/>
      <c r="U7" s="791"/>
      <c r="V7" s="791">
        <v>86395</v>
      </c>
      <c r="W7" s="791"/>
      <c r="X7" s="791"/>
      <c r="Y7" s="791"/>
      <c r="Z7" s="791"/>
      <c r="AA7" s="791">
        <v>2678</v>
      </c>
      <c r="AB7" s="791"/>
      <c r="AC7" s="791"/>
      <c r="AD7" s="791"/>
      <c r="AE7" s="792"/>
      <c r="AF7" s="793">
        <v>1636</v>
      </c>
      <c r="AG7" s="794"/>
      <c r="AH7" s="794"/>
      <c r="AI7" s="794"/>
      <c r="AJ7" s="795"/>
      <c r="AK7" s="796">
        <v>10410</v>
      </c>
      <c r="AL7" s="797"/>
      <c r="AM7" s="797"/>
      <c r="AN7" s="797"/>
      <c r="AO7" s="797"/>
      <c r="AP7" s="797">
        <v>85685</v>
      </c>
      <c r="AQ7" s="797"/>
      <c r="AR7" s="797"/>
      <c r="AS7" s="797"/>
      <c r="AT7" s="797"/>
      <c r="AU7" s="798"/>
      <c r="AV7" s="798"/>
      <c r="AW7" s="798"/>
      <c r="AX7" s="798"/>
      <c r="AY7" s="799"/>
      <c r="AZ7" s="214"/>
      <c r="BA7" s="214"/>
      <c r="BB7" s="214"/>
      <c r="BC7" s="214"/>
      <c r="BD7" s="214"/>
      <c r="BE7" s="215"/>
      <c r="BF7" s="215"/>
      <c r="BG7" s="215"/>
      <c r="BH7" s="215"/>
      <c r="BI7" s="215"/>
      <c r="BJ7" s="215"/>
      <c r="BK7" s="215"/>
      <c r="BL7" s="215"/>
      <c r="BM7" s="215"/>
      <c r="BN7" s="215"/>
      <c r="BO7" s="215"/>
      <c r="BP7" s="215"/>
      <c r="BQ7" s="218">
        <v>1</v>
      </c>
      <c r="BR7" s="219" t="s">
        <v>579</v>
      </c>
      <c r="BS7" s="784" t="s">
        <v>578</v>
      </c>
      <c r="BT7" s="785"/>
      <c r="BU7" s="785"/>
      <c r="BV7" s="785"/>
      <c r="BW7" s="785"/>
      <c r="BX7" s="785"/>
      <c r="BY7" s="785"/>
      <c r="BZ7" s="785"/>
      <c r="CA7" s="785"/>
      <c r="CB7" s="785"/>
      <c r="CC7" s="785"/>
      <c r="CD7" s="785"/>
      <c r="CE7" s="785"/>
      <c r="CF7" s="785"/>
      <c r="CG7" s="800"/>
      <c r="CH7" s="778">
        <v>0</v>
      </c>
      <c r="CI7" s="779"/>
      <c r="CJ7" s="779"/>
      <c r="CK7" s="779"/>
      <c r="CL7" s="780"/>
      <c r="CM7" s="778">
        <v>364</v>
      </c>
      <c r="CN7" s="779"/>
      <c r="CO7" s="779"/>
      <c r="CP7" s="779"/>
      <c r="CQ7" s="780"/>
      <c r="CR7" s="778">
        <v>5</v>
      </c>
      <c r="CS7" s="779"/>
      <c r="CT7" s="779"/>
      <c r="CU7" s="779"/>
      <c r="CV7" s="780"/>
      <c r="CW7" s="778" t="s">
        <v>494</v>
      </c>
      <c r="CX7" s="779"/>
      <c r="CY7" s="779"/>
      <c r="CZ7" s="779"/>
      <c r="DA7" s="780"/>
      <c r="DB7" s="778" t="s">
        <v>494</v>
      </c>
      <c r="DC7" s="779"/>
      <c r="DD7" s="779"/>
      <c r="DE7" s="779"/>
      <c r="DF7" s="780"/>
      <c r="DG7" s="778">
        <v>2480</v>
      </c>
      <c r="DH7" s="779"/>
      <c r="DI7" s="779"/>
      <c r="DJ7" s="779"/>
      <c r="DK7" s="780"/>
      <c r="DL7" s="778" t="s">
        <v>494</v>
      </c>
      <c r="DM7" s="779"/>
      <c r="DN7" s="779"/>
      <c r="DO7" s="779"/>
      <c r="DP7" s="780"/>
      <c r="DQ7" s="781">
        <v>557</v>
      </c>
      <c r="DR7" s="782"/>
      <c r="DS7" s="782"/>
      <c r="DT7" s="782"/>
      <c r="DU7" s="783"/>
      <c r="DV7" s="784"/>
      <c r="DW7" s="785"/>
      <c r="DX7" s="785"/>
      <c r="DY7" s="785"/>
      <c r="DZ7" s="786"/>
      <c r="EA7" s="216"/>
    </row>
    <row r="8" spans="1:131" s="217" customFormat="1" ht="26.25" customHeight="1" x14ac:dyDescent="0.25">
      <c r="A8" s="220">
        <v>2</v>
      </c>
      <c r="B8" s="820" t="s">
        <v>375</v>
      </c>
      <c r="C8" s="821"/>
      <c r="D8" s="821"/>
      <c r="E8" s="821"/>
      <c r="F8" s="821"/>
      <c r="G8" s="821"/>
      <c r="H8" s="821"/>
      <c r="I8" s="821"/>
      <c r="J8" s="821"/>
      <c r="K8" s="821"/>
      <c r="L8" s="821"/>
      <c r="M8" s="821"/>
      <c r="N8" s="821"/>
      <c r="O8" s="821"/>
      <c r="P8" s="822"/>
      <c r="Q8" s="823">
        <v>614</v>
      </c>
      <c r="R8" s="824"/>
      <c r="S8" s="824"/>
      <c r="T8" s="824"/>
      <c r="U8" s="824"/>
      <c r="V8" s="824">
        <v>468</v>
      </c>
      <c r="W8" s="824"/>
      <c r="X8" s="824"/>
      <c r="Y8" s="824"/>
      <c r="Z8" s="824"/>
      <c r="AA8" s="824">
        <v>147</v>
      </c>
      <c r="AB8" s="824"/>
      <c r="AC8" s="824"/>
      <c r="AD8" s="824"/>
      <c r="AE8" s="825"/>
      <c r="AF8" s="826">
        <v>142</v>
      </c>
      <c r="AG8" s="827"/>
      <c r="AH8" s="827"/>
      <c r="AI8" s="827"/>
      <c r="AJ8" s="828"/>
      <c r="AK8" s="807" t="s">
        <v>554</v>
      </c>
      <c r="AL8" s="808"/>
      <c r="AM8" s="808"/>
      <c r="AN8" s="808"/>
      <c r="AO8" s="808"/>
      <c r="AP8" s="808" t="s">
        <v>555</v>
      </c>
      <c r="AQ8" s="808"/>
      <c r="AR8" s="808"/>
      <c r="AS8" s="808"/>
      <c r="AT8" s="808"/>
      <c r="AU8" s="809"/>
      <c r="AV8" s="809"/>
      <c r="AW8" s="809"/>
      <c r="AX8" s="809"/>
      <c r="AY8" s="810"/>
      <c r="AZ8" s="214"/>
      <c r="BA8" s="214"/>
      <c r="BB8" s="214"/>
      <c r="BC8" s="214"/>
      <c r="BD8" s="214"/>
      <c r="BE8" s="215"/>
      <c r="BF8" s="215"/>
      <c r="BG8" s="215"/>
      <c r="BH8" s="215"/>
      <c r="BI8" s="215"/>
      <c r="BJ8" s="215"/>
      <c r="BK8" s="215"/>
      <c r="BL8" s="215"/>
      <c r="BM8" s="215"/>
      <c r="BN8" s="215"/>
      <c r="BO8" s="215"/>
      <c r="BP8" s="215"/>
      <c r="BQ8" s="220">
        <v>2</v>
      </c>
      <c r="BR8" s="221"/>
      <c r="BS8" s="817" t="s">
        <v>601</v>
      </c>
      <c r="BT8" s="818"/>
      <c r="BU8" s="818"/>
      <c r="BV8" s="818"/>
      <c r="BW8" s="818"/>
      <c r="BX8" s="818"/>
      <c r="BY8" s="818"/>
      <c r="BZ8" s="818"/>
      <c r="CA8" s="818"/>
      <c r="CB8" s="818"/>
      <c r="CC8" s="818"/>
      <c r="CD8" s="818"/>
      <c r="CE8" s="818"/>
      <c r="CF8" s="818"/>
      <c r="CG8" s="829"/>
      <c r="CH8" s="814">
        <v>-4</v>
      </c>
      <c r="CI8" s="815"/>
      <c r="CJ8" s="815"/>
      <c r="CK8" s="815"/>
      <c r="CL8" s="816"/>
      <c r="CM8" s="814">
        <v>113</v>
      </c>
      <c r="CN8" s="815"/>
      <c r="CO8" s="815"/>
      <c r="CP8" s="815"/>
      <c r="CQ8" s="816"/>
      <c r="CR8" s="814">
        <v>30</v>
      </c>
      <c r="CS8" s="815"/>
      <c r="CT8" s="815"/>
      <c r="CU8" s="815"/>
      <c r="CV8" s="816"/>
      <c r="CW8" s="814">
        <v>12</v>
      </c>
      <c r="CX8" s="815"/>
      <c r="CY8" s="815"/>
      <c r="CZ8" s="815"/>
      <c r="DA8" s="816"/>
      <c r="DB8" s="814" t="s">
        <v>494</v>
      </c>
      <c r="DC8" s="815"/>
      <c r="DD8" s="815"/>
      <c r="DE8" s="815"/>
      <c r="DF8" s="816"/>
      <c r="DG8" s="814" t="s">
        <v>494</v>
      </c>
      <c r="DH8" s="815"/>
      <c r="DI8" s="815"/>
      <c r="DJ8" s="815"/>
      <c r="DK8" s="816"/>
      <c r="DL8" s="814" t="s">
        <v>494</v>
      </c>
      <c r="DM8" s="815"/>
      <c r="DN8" s="815"/>
      <c r="DO8" s="815"/>
      <c r="DP8" s="816"/>
      <c r="DQ8" s="814" t="s">
        <v>494</v>
      </c>
      <c r="DR8" s="815"/>
      <c r="DS8" s="815"/>
      <c r="DT8" s="815"/>
      <c r="DU8" s="816"/>
      <c r="DV8" s="817"/>
      <c r="DW8" s="818"/>
      <c r="DX8" s="818"/>
      <c r="DY8" s="818"/>
      <c r="DZ8" s="819"/>
      <c r="EA8" s="216"/>
    </row>
    <row r="9" spans="1:131" s="217" customFormat="1" ht="26.25" customHeight="1" x14ac:dyDescent="0.25">
      <c r="A9" s="220">
        <v>3</v>
      </c>
      <c r="B9" s="820" t="s">
        <v>376</v>
      </c>
      <c r="C9" s="821"/>
      <c r="D9" s="821"/>
      <c r="E9" s="821"/>
      <c r="F9" s="821"/>
      <c r="G9" s="821"/>
      <c r="H9" s="821"/>
      <c r="I9" s="821"/>
      <c r="J9" s="821"/>
      <c r="K9" s="821"/>
      <c r="L9" s="821"/>
      <c r="M9" s="821"/>
      <c r="N9" s="821"/>
      <c r="O9" s="821"/>
      <c r="P9" s="822"/>
      <c r="Q9" s="823">
        <v>43</v>
      </c>
      <c r="R9" s="824"/>
      <c r="S9" s="824"/>
      <c r="T9" s="824"/>
      <c r="U9" s="824"/>
      <c r="V9" s="824">
        <v>36</v>
      </c>
      <c r="W9" s="824"/>
      <c r="X9" s="824"/>
      <c r="Y9" s="824"/>
      <c r="Z9" s="824"/>
      <c r="AA9" s="824">
        <v>7</v>
      </c>
      <c r="AB9" s="824"/>
      <c r="AC9" s="824"/>
      <c r="AD9" s="824"/>
      <c r="AE9" s="825"/>
      <c r="AF9" s="826">
        <v>7</v>
      </c>
      <c r="AG9" s="827"/>
      <c r="AH9" s="827"/>
      <c r="AI9" s="827"/>
      <c r="AJ9" s="828"/>
      <c r="AK9" s="807">
        <v>1</v>
      </c>
      <c r="AL9" s="808"/>
      <c r="AM9" s="808"/>
      <c r="AN9" s="808"/>
      <c r="AO9" s="808"/>
      <c r="AP9" s="808" t="s">
        <v>555</v>
      </c>
      <c r="AQ9" s="808"/>
      <c r="AR9" s="808"/>
      <c r="AS9" s="808"/>
      <c r="AT9" s="808"/>
      <c r="AU9" s="809"/>
      <c r="AV9" s="809"/>
      <c r="AW9" s="809"/>
      <c r="AX9" s="809"/>
      <c r="AY9" s="810"/>
      <c r="AZ9" s="214"/>
      <c r="BA9" s="214"/>
      <c r="BB9" s="214"/>
      <c r="BC9" s="214"/>
      <c r="BD9" s="214"/>
      <c r="BE9" s="215"/>
      <c r="BF9" s="215"/>
      <c r="BG9" s="215"/>
      <c r="BH9" s="215"/>
      <c r="BI9" s="215"/>
      <c r="BJ9" s="215"/>
      <c r="BK9" s="215"/>
      <c r="BL9" s="215"/>
      <c r="BM9" s="215"/>
      <c r="BN9" s="215"/>
      <c r="BO9" s="215"/>
      <c r="BP9" s="215"/>
      <c r="BQ9" s="220">
        <v>3</v>
      </c>
      <c r="BR9" s="221"/>
      <c r="BS9" s="811" t="s">
        <v>600</v>
      </c>
      <c r="BT9" s="812"/>
      <c r="BU9" s="812"/>
      <c r="BV9" s="812"/>
      <c r="BW9" s="812"/>
      <c r="BX9" s="812"/>
      <c r="BY9" s="812"/>
      <c r="BZ9" s="812"/>
      <c r="CA9" s="812"/>
      <c r="CB9" s="812"/>
      <c r="CC9" s="812"/>
      <c r="CD9" s="812"/>
      <c r="CE9" s="812"/>
      <c r="CF9" s="812"/>
      <c r="CG9" s="813"/>
      <c r="CH9" s="814">
        <v>2</v>
      </c>
      <c r="CI9" s="815"/>
      <c r="CJ9" s="815"/>
      <c r="CK9" s="815"/>
      <c r="CL9" s="816"/>
      <c r="CM9" s="814">
        <v>68</v>
      </c>
      <c r="CN9" s="815"/>
      <c r="CO9" s="815"/>
      <c r="CP9" s="815"/>
      <c r="CQ9" s="816"/>
      <c r="CR9" s="814">
        <v>30</v>
      </c>
      <c r="CS9" s="815"/>
      <c r="CT9" s="815"/>
      <c r="CU9" s="815"/>
      <c r="CV9" s="816"/>
      <c r="CW9" s="814" t="s">
        <v>494</v>
      </c>
      <c r="CX9" s="815"/>
      <c r="CY9" s="815"/>
      <c r="CZ9" s="815"/>
      <c r="DA9" s="816"/>
      <c r="DB9" s="814" t="s">
        <v>494</v>
      </c>
      <c r="DC9" s="815"/>
      <c r="DD9" s="815"/>
      <c r="DE9" s="815"/>
      <c r="DF9" s="816"/>
      <c r="DG9" s="814" t="s">
        <v>494</v>
      </c>
      <c r="DH9" s="815"/>
      <c r="DI9" s="815"/>
      <c r="DJ9" s="815"/>
      <c r="DK9" s="816"/>
      <c r="DL9" s="814" t="s">
        <v>494</v>
      </c>
      <c r="DM9" s="815"/>
      <c r="DN9" s="815"/>
      <c r="DO9" s="815"/>
      <c r="DP9" s="816"/>
      <c r="DQ9" s="814" t="s">
        <v>494</v>
      </c>
      <c r="DR9" s="815"/>
      <c r="DS9" s="815"/>
      <c r="DT9" s="815"/>
      <c r="DU9" s="816"/>
      <c r="DV9" s="817"/>
      <c r="DW9" s="818"/>
      <c r="DX9" s="818"/>
      <c r="DY9" s="818"/>
      <c r="DZ9" s="819"/>
      <c r="EA9" s="216"/>
    </row>
    <row r="10" spans="1:131" s="217" customFormat="1" ht="26.25" customHeight="1" x14ac:dyDescent="0.25">
      <c r="A10" s="220">
        <v>4</v>
      </c>
      <c r="B10" s="820" t="s">
        <v>377</v>
      </c>
      <c r="C10" s="821"/>
      <c r="D10" s="821"/>
      <c r="E10" s="821"/>
      <c r="F10" s="821"/>
      <c r="G10" s="821"/>
      <c r="H10" s="821"/>
      <c r="I10" s="821"/>
      <c r="J10" s="821"/>
      <c r="K10" s="821"/>
      <c r="L10" s="821"/>
      <c r="M10" s="821"/>
      <c r="N10" s="821"/>
      <c r="O10" s="821"/>
      <c r="P10" s="822"/>
      <c r="Q10" s="823">
        <v>0</v>
      </c>
      <c r="R10" s="824"/>
      <c r="S10" s="824"/>
      <c r="T10" s="824"/>
      <c r="U10" s="824"/>
      <c r="V10" s="824">
        <v>0</v>
      </c>
      <c r="W10" s="824"/>
      <c r="X10" s="824"/>
      <c r="Y10" s="824"/>
      <c r="Z10" s="824"/>
      <c r="AA10" s="824" t="s">
        <v>554</v>
      </c>
      <c r="AB10" s="824"/>
      <c r="AC10" s="824"/>
      <c r="AD10" s="824"/>
      <c r="AE10" s="825"/>
      <c r="AF10" s="826" t="s">
        <v>122</v>
      </c>
      <c r="AG10" s="827"/>
      <c r="AH10" s="827"/>
      <c r="AI10" s="827"/>
      <c r="AJ10" s="828"/>
      <c r="AK10" s="807" t="s">
        <v>554</v>
      </c>
      <c r="AL10" s="808"/>
      <c r="AM10" s="808"/>
      <c r="AN10" s="808"/>
      <c r="AO10" s="808"/>
      <c r="AP10" s="808" t="s">
        <v>556</v>
      </c>
      <c r="AQ10" s="808"/>
      <c r="AR10" s="808"/>
      <c r="AS10" s="808"/>
      <c r="AT10" s="808"/>
      <c r="AU10" s="809"/>
      <c r="AV10" s="809"/>
      <c r="AW10" s="809"/>
      <c r="AX10" s="809"/>
      <c r="AY10" s="810"/>
      <c r="AZ10" s="214"/>
      <c r="BA10" s="214"/>
      <c r="BB10" s="214"/>
      <c r="BC10" s="214"/>
      <c r="BD10" s="214"/>
      <c r="BE10" s="215"/>
      <c r="BF10" s="215"/>
      <c r="BG10" s="215"/>
      <c r="BH10" s="215"/>
      <c r="BI10" s="215"/>
      <c r="BJ10" s="215"/>
      <c r="BK10" s="215"/>
      <c r="BL10" s="215"/>
      <c r="BM10" s="215"/>
      <c r="BN10" s="215"/>
      <c r="BO10" s="215"/>
      <c r="BP10" s="215"/>
      <c r="BQ10" s="220">
        <v>4</v>
      </c>
      <c r="BR10" s="221"/>
      <c r="BS10" s="811" t="s">
        <v>599</v>
      </c>
      <c r="BT10" s="812"/>
      <c r="BU10" s="812"/>
      <c r="BV10" s="812"/>
      <c r="BW10" s="812"/>
      <c r="BX10" s="812"/>
      <c r="BY10" s="812"/>
      <c r="BZ10" s="812"/>
      <c r="CA10" s="812"/>
      <c r="CB10" s="812"/>
      <c r="CC10" s="812"/>
      <c r="CD10" s="812"/>
      <c r="CE10" s="812"/>
      <c r="CF10" s="812"/>
      <c r="CG10" s="813"/>
      <c r="CH10" s="814">
        <v>0</v>
      </c>
      <c r="CI10" s="815"/>
      <c r="CJ10" s="815"/>
      <c r="CK10" s="815"/>
      <c r="CL10" s="816"/>
      <c r="CM10" s="814">
        <v>29</v>
      </c>
      <c r="CN10" s="815"/>
      <c r="CO10" s="815"/>
      <c r="CP10" s="815"/>
      <c r="CQ10" s="816"/>
      <c r="CR10" s="781">
        <v>3</v>
      </c>
      <c r="CS10" s="782"/>
      <c r="CT10" s="782"/>
      <c r="CU10" s="782"/>
      <c r="CV10" s="783"/>
      <c r="CW10" s="814" t="s">
        <v>494</v>
      </c>
      <c r="CX10" s="815"/>
      <c r="CY10" s="815"/>
      <c r="CZ10" s="815"/>
      <c r="DA10" s="816"/>
      <c r="DB10" s="814" t="s">
        <v>494</v>
      </c>
      <c r="DC10" s="815"/>
      <c r="DD10" s="815"/>
      <c r="DE10" s="815"/>
      <c r="DF10" s="816"/>
      <c r="DG10" s="814" t="s">
        <v>494</v>
      </c>
      <c r="DH10" s="815"/>
      <c r="DI10" s="815"/>
      <c r="DJ10" s="815"/>
      <c r="DK10" s="816"/>
      <c r="DL10" s="814" t="s">
        <v>494</v>
      </c>
      <c r="DM10" s="815"/>
      <c r="DN10" s="815"/>
      <c r="DO10" s="815"/>
      <c r="DP10" s="816"/>
      <c r="DQ10" s="814" t="s">
        <v>494</v>
      </c>
      <c r="DR10" s="815"/>
      <c r="DS10" s="815"/>
      <c r="DT10" s="815"/>
      <c r="DU10" s="816"/>
      <c r="DV10" s="817"/>
      <c r="DW10" s="818"/>
      <c r="DX10" s="818"/>
      <c r="DY10" s="818"/>
      <c r="DZ10" s="819"/>
      <c r="EA10" s="216"/>
    </row>
    <row r="11" spans="1:131" s="217" customFormat="1" ht="26.25" customHeight="1" x14ac:dyDescent="0.25">
      <c r="A11" s="220">
        <v>5</v>
      </c>
      <c r="B11" s="820"/>
      <c r="C11" s="821"/>
      <c r="D11" s="821"/>
      <c r="E11" s="821"/>
      <c r="F11" s="821"/>
      <c r="G11" s="821"/>
      <c r="H11" s="821"/>
      <c r="I11" s="821"/>
      <c r="J11" s="821"/>
      <c r="K11" s="821"/>
      <c r="L11" s="821"/>
      <c r="M11" s="821"/>
      <c r="N11" s="821"/>
      <c r="O11" s="821"/>
      <c r="P11" s="822"/>
      <c r="Q11" s="823"/>
      <c r="R11" s="824"/>
      <c r="S11" s="824"/>
      <c r="T11" s="824"/>
      <c r="U11" s="824"/>
      <c r="V11" s="824"/>
      <c r="W11" s="824"/>
      <c r="X11" s="824"/>
      <c r="Y11" s="824"/>
      <c r="Z11" s="824"/>
      <c r="AA11" s="824"/>
      <c r="AB11" s="824"/>
      <c r="AC11" s="824"/>
      <c r="AD11" s="824"/>
      <c r="AE11" s="825"/>
      <c r="AF11" s="826"/>
      <c r="AG11" s="827"/>
      <c r="AH11" s="827"/>
      <c r="AI11" s="827"/>
      <c r="AJ11" s="828"/>
      <c r="AK11" s="807"/>
      <c r="AL11" s="808"/>
      <c r="AM11" s="808"/>
      <c r="AN11" s="808"/>
      <c r="AO11" s="808"/>
      <c r="AP11" s="808"/>
      <c r="AQ11" s="808"/>
      <c r="AR11" s="808"/>
      <c r="AS11" s="808"/>
      <c r="AT11" s="808"/>
      <c r="AU11" s="809"/>
      <c r="AV11" s="809"/>
      <c r="AW11" s="809"/>
      <c r="AX11" s="809"/>
      <c r="AY11" s="810"/>
      <c r="AZ11" s="214"/>
      <c r="BA11" s="214"/>
      <c r="BB11" s="214"/>
      <c r="BC11" s="214"/>
      <c r="BD11" s="214"/>
      <c r="BE11" s="215"/>
      <c r="BF11" s="215"/>
      <c r="BG11" s="215"/>
      <c r="BH11" s="215"/>
      <c r="BI11" s="215"/>
      <c r="BJ11" s="215"/>
      <c r="BK11" s="215"/>
      <c r="BL11" s="215"/>
      <c r="BM11" s="215"/>
      <c r="BN11" s="215"/>
      <c r="BO11" s="215"/>
      <c r="BP11" s="215"/>
      <c r="BQ11" s="220">
        <v>5</v>
      </c>
      <c r="BR11" s="221"/>
      <c r="BS11" s="811" t="s">
        <v>598</v>
      </c>
      <c r="BT11" s="812"/>
      <c r="BU11" s="812"/>
      <c r="BV11" s="812"/>
      <c r="BW11" s="812"/>
      <c r="BX11" s="812"/>
      <c r="BY11" s="812"/>
      <c r="BZ11" s="812"/>
      <c r="CA11" s="812"/>
      <c r="CB11" s="812"/>
      <c r="CC11" s="812"/>
      <c r="CD11" s="812"/>
      <c r="CE11" s="812"/>
      <c r="CF11" s="812"/>
      <c r="CG11" s="813"/>
      <c r="CH11" s="814">
        <v>2</v>
      </c>
      <c r="CI11" s="815"/>
      <c r="CJ11" s="815"/>
      <c r="CK11" s="815"/>
      <c r="CL11" s="816"/>
      <c r="CM11" s="814">
        <v>47</v>
      </c>
      <c r="CN11" s="815"/>
      <c r="CO11" s="815"/>
      <c r="CP11" s="815"/>
      <c r="CQ11" s="816"/>
      <c r="CR11" s="814">
        <v>21</v>
      </c>
      <c r="CS11" s="815"/>
      <c r="CT11" s="815"/>
      <c r="CU11" s="815"/>
      <c r="CV11" s="816"/>
      <c r="CW11" s="814" t="s">
        <v>494</v>
      </c>
      <c r="CX11" s="815"/>
      <c r="CY11" s="815"/>
      <c r="CZ11" s="815"/>
      <c r="DA11" s="816"/>
      <c r="DB11" s="814" t="s">
        <v>494</v>
      </c>
      <c r="DC11" s="815"/>
      <c r="DD11" s="815"/>
      <c r="DE11" s="815"/>
      <c r="DF11" s="816"/>
      <c r="DG11" s="814" t="s">
        <v>494</v>
      </c>
      <c r="DH11" s="815"/>
      <c r="DI11" s="815"/>
      <c r="DJ11" s="815"/>
      <c r="DK11" s="816"/>
      <c r="DL11" s="814" t="s">
        <v>494</v>
      </c>
      <c r="DM11" s="815"/>
      <c r="DN11" s="815"/>
      <c r="DO11" s="815"/>
      <c r="DP11" s="816"/>
      <c r="DQ11" s="814" t="s">
        <v>494</v>
      </c>
      <c r="DR11" s="815"/>
      <c r="DS11" s="815"/>
      <c r="DT11" s="815"/>
      <c r="DU11" s="816"/>
      <c r="DV11" s="817"/>
      <c r="DW11" s="818"/>
      <c r="DX11" s="818"/>
      <c r="DY11" s="818"/>
      <c r="DZ11" s="819"/>
      <c r="EA11" s="216"/>
    </row>
    <row r="12" spans="1:131" s="217" customFormat="1" ht="26.25" customHeight="1" x14ac:dyDescent="0.25">
      <c r="A12" s="220">
        <v>6</v>
      </c>
      <c r="B12" s="820"/>
      <c r="C12" s="821"/>
      <c r="D12" s="821"/>
      <c r="E12" s="821"/>
      <c r="F12" s="821"/>
      <c r="G12" s="821"/>
      <c r="H12" s="821"/>
      <c r="I12" s="821"/>
      <c r="J12" s="821"/>
      <c r="K12" s="821"/>
      <c r="L12" s="821"/>
      <c r="M12" s="821"/>
      <c r="N12" s="821"/>
      <c r="O12" s="821"/>
      <c r="P12" s="822"/>
      <c r="Q12" s="823"/>
      <c r="R12" s="824"/>
      <c r="S12" s="824"/>
      <c r="T12" s="824"/>
      <c r="U12" s="824"/>
      <c r="V12" s="824"/>
      <c r="W12" s="824"/>
      <c r="X12" s="824"/>
      <c r="Y12" s="824"/>
      <c r="Z12" s="824"/>
      <c r="AA12" s="824"/>
      <c r="AB12" s="824"/>
      <c r="AC12" s="824"/>
      <c r="AD12" s="824"/>
      <c r="AE12" s="825"/>
      <c r="AF12" s="826"/>
      <c r="AG12" s="827"/>
      <c r="AH12" s="827"/>
      <c r="AI12" s="827"/>
      <c r="AJ12" s="828"/>
      <c r="AK12" s="807"/>
      <c r="AL12" s="808"/>
      <c r="AM12" s="808"/>
      <c r="AN12" s="808"/>
      <c r="AO12" s="808"/>
      <c r="AP12" s="808"/>
      <c r="AQ12" s="808"/>
      <c r="AR12" s="808"/>
      <c r="AS12" s="808"/>
      <c r="AT12" s="808"/>
      <c r="AU12" s="809"/>
      <c r="AV12" s="809"/>
      <c r="AW12" s="809"/>
      <c r="AX12" s="809"/>
      <c r="AY12" s="810"/>
      <c r="AZ12" s="214"/>
      <c r="BA12" s="214"/>
      <c r="BB12" s="214"/>
      <c r="BC12" s="214"/>
      <c r="BD12" s="214"/>
      <c r="BE12" s="215"/>
      <c r="BF12" s="215"/>
      <c r="BG12" s="215"/>
      <c r="BH12" s="215"/>
      <c r="BI12" s="215"/>
      <c r="BJ12" s="215"/>
      <c r="BK12" s="215"/>
      <c r="BL12" s="215"/>
      <c r="BM12" s="215"/>
      <c r="BN12" s="215"/>
      <c r="BO12" s="215"/>
      <c r="BP12" s="215"/>
      <c r="BQ12" s="220">
        <v>6</v>
      </c>
      <c r="BR12" s="221"/>
      <c r="BS12" s="811" t="s">
        <v>597</v>
      </c>
      <c r="BT12" s="812"/>
      <c r="BU12" s="812"/>
      <c r="BV12" s="812"/>
      <c r="BW12" s="812"/>
      <c r="BX12" s="812"/>
      <c r="BY12" s="812"/>
      <c r="BZ12" s="812"/>
      <c r="CA12" s="812"/>
      <c r="CB12" s="812"/>
      <c r="CC12" s="812"/>
      <c r="CD12" s="812"/>
      <c r="CE12" s="812"/>
      <c r="CF12" s="812"/>
      <c r="CG12" s="813"/>
      <c r="CH12" s="814">
        <v>1</v>
      </c>
      <c r="CI12" s="815"/>
      <c r="CJ12" s="815"/>
      <c r="CK12" s="815"/>
      <c r="CL12" s="816"/>
      <c r="CM12" s="814">
        <v>10</v>
      </c>
      <c r="CN12" s="815"/>
      <c r="CO12" s="815"/>
      <c r="CP12" s="815"/>
      <c r="CQ12" s="816"/>
      <c r="CR12" s="814">
        <v>50</v>
      </c>
      <c r="CS12" s="815"/>
      <c r="CT12" s="815"/>
      <c r="CU12" s="815"/>
      <c r="CV12" s="816"/>
      <c r="CW12" s="814" t="s">
        <v>494</v>
      </c>
      <c r="CX12" s="815"/>
      <c r="CY12" s="815"/>
      <c r="CZ12" s="815"/>
      <c r="DA12" s="816"/>
      <c r="DB12" s="814" t="s">
        <v>494</v>
      </c>
      <c r="DC12" s="815"/>
      <c r="DD12" s="815"/>
      <c r="DE12" s="815"/>
      <c r="DF12" s="816"/>
      <c r="DG12" s="814" t="s">
        <v>494</v>
      </c>
      <c r="DH12" s="815"/>
      <c r="DI12" s="815"/>
      <c r="DJ12" s="815"/>
      <c r="DK12" s="816"/>
      <c r="DL12" s="814" t="s">
        <v>494</v>
      </c>
      <c r="DM12" s="815"/>
      <c r="DN12" s="815"/>
      <c r="DO12" s="815"/>
      <c r="DP12" s="816"/>
      <c r="DQ12" s="814" t="s">
        <v>494</v>
      </c>
      <c r="DR12" s="815"/>
      <c r="DS12" s="815"/>
      <c r="DT12" s="815"/>
      <c r="DU12" s="816"/>
      <c r="DV12" s="817"/>
      <c r="DW12" s="818"/>
      <c r="DX12" s="818"/>
      <c r="DY12" s="818"/>
      <c r="DZ12" s="819"/>
      <c r="EA12" s="216"/>
    </row>
    <row r="13" spans="1:131" s="217" customFormat="1" ht="26.25" customHeight="1" x14ac:dyDescent="0.25">
      <c r="A13" s="220">
        <v>7</v>
      </c>
      <c r="B13" s="820"/>
      <c r="C13" s="821"/>
      <c r="D13" s="821"/>
      <c r="E13" s="821"/>
      <c r="F13" s="821"/>
      <c r="G13" s="821"/>
      <c r="H13" s="821"/>
      <c r="I13" s="821"/>
      <c r="J13" s="821"/>
      <c r="K13" s="821"/>
      <c r="L13" s="821"/>
      <c r="M13" s="821"/>
      <c r="N13" s="821"/>
      <c r="O13" s="821"/>
      <c r="P13" s="822"/>
      <c r="Q13" s="823"/>
      <c r="R13" s="824"/>
      <c r="S13" s="824"/>
      <c r="T13" s="824"/>
      <c r="U13" s="824"/>
      <c r="V13" s="824"/>
      <c r="W13" s="824"/>
      <c r="X13" s="824"/>
      <c r="Y13" s="824"/>
      <c r="Z13" s="824"/>
      <c r="AA13" s="824"/>
      <c r="AB13" s="824"/>
      <c r="AC13" s="824"/>
      <c r="AD13" s="824"/>
      <c r="AE13" s="825"/>
      <c r="AF13" s="826"/>
      <c r="AG13" s="827"/>
      <c r="AH13" s="827"/>
      <c r="AI13" s="827"/>
      <c r="AJ13" s="828"/>
      <c r="AK13" s="807"/>
      <c r="AL13" s="808"/>
      <c r="AM13" s="808"/>
      <c r="AN13" s="808"/>
      <c r="AO13" s="808"/>
      <c r="AP13" s="808"/>
      <c r="AQ13" s="808"/>
      <c r="AR13" s="808"/>
      <c r="AS13" s="808"/>
      <c r="AT13" s="808"/>
      <c r="AU13" s="809"/>
      <c r="AV13" s="809"/>
      <c r="AW13" s="809"/>
      <c r="AX13" s="809"/>
      <c r="AY13" s="810"/>
      <c r="AZ13" s="214"/>
      <c r="BA13" s="214"/>
      <c r="BB13" s="214"/>
      <c r="BC13" s="214"/>
      <c r="BD13" s="214"/>
      <c r="BE13" s="215"/>
      <c r="BF13" s="215"/>
      <c r="BG13" s="215"/>
      <c r="BH13" s="215"/>
      <c r="BI13" s="215"/>
      <c r="BJ13" s="215"/>
      <c r="BK13" s="215"/>
      <c r="BL13" s="215"/>
      <c r="BM13" s="215"/>
      <c r="BN13" s="215"/>
      <c r="BO13" s="215"/>
      <c r="BP13" s="215"/>
      <c r="BQ13" s="220">
        <v>7</v>
      </c>
      <c r="BR13" s="221"/>
      <c r="BS13" s="811" t="s">
        <v>595</v>
      </c>
      <c r="BT13" s="812"/>
      <c r="BU13" s="812"/>
      <c r="BV13" s="812"/>
      <c r="BW13" s="812"/>
      <c r="BX13" s="812"/>
      <c r="BY13" s="812"/>
      <c r="BZ13" s="812"/>
      <c r="CA13" s="812"/>
      <c r="CB13" s="812"/>
      <c r="CC13" s="812"/>
      <c r="CD13" s="812"/>
      <c r="CE13" s="812"/>
      <c r="CF13" s="812"/>
      <c r="CG13" s="813"/>
      <c r="CH13" s="814">
        <v>1</v>
      </c>
      <c r="CI13" s="815"/>
      <c r="CJ13" s="815"/>
      <c r="CK13" s="815"/>
      <c r="CL13" s="816"/>
      <c r="CM13" s="814">
        <v>78</v>
      </c>
      <c r="CN13" s="815"/>
      <c r="CO13" s="815"/>
      <c r="CP13" s="815"/>
      <c r="CQ13" s="816"/>
      <c r="CR13" s="814">
        <v>20</v>
      </c>
      <c r="CS13" s="815"/>
      <c r="CT13" s="815"/>
      <c r="CU13" s="815"/>
      <c r="CV13" s="816"/>
      <c r="CW13" s="814">
        <v>30</v>
      </c>
      <c r="CX13" s="815"/>
      <c r="CY13" s="815"/>
      <c r="CZ13" s="815"/>
      <c r="DA13" s="816"/>
      <c r="DB13" s="814" t="s">
        <v>494</v>
      </c>
      <c r="DC13" s="815"/>
      <c r="DD13" s="815"/>
      <c r="DE13" s="815"/>
      <c r="DF13" s="816"/>
      <c r="DG13" s="814" t="s">
        <v>494</v>
      </c>
      <c r="DH13" s="815"/>
      <c r="DI13" s="815"/>
      <c r="DJ13" s="815"/>
      <c r="DK13" s="816"/>
      <c r="DL13" s="814" t="s">
        <v>494</v>
      </c>
      <c r="DM13" s="815"/>
      <c r="DN13" s="815"/>
      <c r="DO13" s="815"/>
      <c r="DP13" s="816"/>
      <c r="DQ13" s="814" t="s">
        <v>494</v>
      </c>
      <c r="DR13" s="815"/>
      <c r="DS13" s="815"/>
      <c r="DT13" s="815"/>
      <c r="DU13" s="816"/>
      <c r="DV13" s="817"/>
      <c r="DW13" s="818"/>
      <c r="DX13" s="818"/>
      <c r="DY13" s="818"/>
      <c r="DZ13" s="819"/>
      <c r="EA13" s="216"/>
    </row>
    <row r="14" spans="1:131" s="217" customFormat="1" ht="26.25" customHeight="1" x14ac:dyDescent="0.25">
      <c r="A14" s="220">
        <v>8</v>
      </c>
      <c r="B14" s="820"/>
      <c r="C14" s="821"/>
      <c r="D14" s="821"/>
      <c r="E14" s="821"/>
      <c r="F14" s="821"/>
      <c r="G14" s="821"/>
      <c r="H14" s="821"/>
      <c r="I14" s="821"/>
      <c r="J14" s="821"/>
      <c r="K14" s="821"/>
      <c r="L14" s="821"/>
      <c r="M14" s="821"/>
      <c r="N14" s="821"/>
      <c r="O14" s="821"/>
      <c r="P14" s="822"/>
      <c r="Q14" s="823"/>
      <c r="R14" s="824"/>
      <c r="S14" s="824"/>
      <c r="T14" s="824"/>
      <c r="U14" s="824"/>
      <c r="V14" s="824"/>
      <c r="W14" s="824"/>
      <c r="X14" s="824"/>
      <c r="Y14" s="824"/>
      <c r="Z14" s="824"/>
      <c r="AA14" s="824"/>
      <c r="AB14" s="824"/>
      <c r="AC14" s="824"/>
      <c r="AD14" s="824"/>
      <c r="AE14" s="825"/>
      <c r="AF14" s="826"/>
      <c r="AG14" s="827"/>
      <c r="AH14" s="827"/>
      <c r="AI14" s="827"/>
      <c r="AJ14" s="828"/>
      <c r="AK14" s="807"/>
      <c r="AL14" s="808"/>
      <c r="AM14" s="808"/>
      <c r="AN14" s="808"/>
      <c r="AO14" s="808"/>
      <c r="AP14" s="808"/>
      <c r="AQ14" s="808"/>
      <c r="AR14" s="808"/>
      <c r="AS14" s="808"/>
      <c r="AT14" s="808"/>
      <c r="AU14" s="809"/>
      <c r="AV14" s="809"/>
      <c r="AW14" s="809"/>
      <c r="AX14" s="809"/>
      <c r="AY14" s="810"/>
      <c r="AZ14" s="214"/>
      <c r="BA14" s="214"/>
      <c r="BB14" s="214"/>
      <c r="BC14" s="214"/>
      <c r="BD14" s="214"/>
      <c r="BE14" s="215"/>
      <c r="BF14" s="215"/>
      <c r="BG14" s="215"/>
      <c r="BH14" s="215"/>
      <c r="BI14" s="215"/>
      <c r="BJ14" s="215"/>
      <c r="BK14" s="215"/>
      <c r="BL14" s="215"/>
      <c r="BM14" s="215"/>
      <c r="BN14" s="215"/>
      <c r="BO14" s="215"/>
      <c r="BP14" s="215"/>
      <c r="BQ14" s="220">
        <v>8</v>
      </c>
      <c r="BR14" s="221"/>
      <c r="BS14" s="817" t="s">
        <v>596</v>
      </c>
      <c r="BT14" s="818"/>
      <c r="BU14" s="818"/>
      <c r="BV14" s="818"/>
      <c r="BW14" s="818"/>
      <c r="BX14" s="818"/>
      <c r="BY14" s="818"/>
      <c r="BZ14" s="818"/>
      <c r="CA14" s="818"/>
      <c r="CB14" s="818"/>
      <c r="CC14" s="818"/>
      <c r="CD14" s="818"/>
      <c r="CE14" s="818"/>
      <c r="CF14" s="818"/>
      <c r="CG14" s="829"/>
      <c r="CH14" s="781">
        <v>23</v>
      </c>
      <c r="CI14" s="782"/>
      <c r="CJ14" s="782"/>
      <c r="CK14" s="782"/>
      <c r="CL14" s="783"/>
      <c r="CM14" s="781">
        <v>21</v>
      </c>
      <c r="CN14" s="782"/>
      <c r="CO14" s="782"/>
      <c r="CP14" s="782"/>
      <c r="CQ14" s="783"/>
      <c r="CR14" s="781">
        <v>5</v>
      </c>
      <c r="CS14" s="782"/>
      <c r="CT14" s="782"/>
      <c r="CU14" s="782"/>
      <c r="CV14" s="783"/>
      <c r="CW14" s="781" t="s">
        <v>580</v>
      </c>
      <c r="CX14" s="782"/>
      <c r="CY14" s="782"/>
      <c r="CZ14" s="782"/>
      <c r="DA14" s="783"/>
      <c r="DB14" s="781" t="s">
        <v>581</v>
      </c>
      <c r="DC14" s="782"/>
      <c r="DD14" s="782"/>
      <c r="DE14" s="782"/>
      <c r="DF14" s="783"/>
      <c r="DG14" s="781" t="s">
        <v>581</v>
      </c>
      <c r="DH14" s="782"/>
      <c r="DI14" s="782"/>
      <c r="DJ14" s="782"/>
      <c r="DK14" s="783"/>
      <c r="DL14" s="781" t="s">
        <v>582</v>
      </c>
      <c r="DM14" s="782"/>
      <c r="DN14" s="782"/>
      <c r="DO14" s="782"/>
      <c r="DP14" s="783"/>
      <c r="DQ14" s="781" t="s">
        <v>582</v>
      </c>
      <c r="DR14" s="782"/>
      <c r="DS14" s="782"/>
      <c r="DT14" s="782"/>
      <c r="DU14" s="783"/>
      <c r="DV14" s="817"/>
      <c r="DW14" s="818"/>
      <c r="DX14" s="818"/>
      <c r="DY14" s="818"/>
      <c r="DZ14" s="819"/>
      <c r="EA14" s="216"/>
    </row>
    <row r="15" spans="1:131" s="217" customFormat="1" ht="26.25" customHeight="1" x14ac:dyDescent="0.25">
      <c r="A15" s="220">
        <v>9</v>
      </c>
      <c r="B15" s="820"/>
      <c r="C15" s="821"/>
      <c r="D15" s="821"/>
      <c r="E15" s="821"/>
      <c r="F15" s="821"/>
      <c r="G15" s="821"/>
      <c r="H15" s="821"/>
      <c r="I15" s="821"/>
      <c r="J15" s="821"/>
      <c r="K15" s="821"/>
      <c r="L15" s="821"/>
      <c r="M15" s="821"/>
      <c r="N15" s="821"/>
      <c r="O15" s="821"/>
      <c r="P15" s="822"/>
      <c r="Q15" s="823"/>
      <c r="R15" s="824"/>
      <c r="S15" s="824"/>
      <c r="T15" s="824"/>
      <c r="U15" s="824"/>
      <c r="V15" s="824"/>
      <c r="W15" s="824"/>
      <c r="X15" s="824"/>
      <c r="Y15" s="824"/>
      <c r="Z15" s="824"/>
      <c r="AA15" s="824"/>
      <c r="AB15" s="824"/>
      <c r="AC15" s="824"/>
      <c r="AD15" s="824"/>
      <c r="AE15" s="825"/>
      <c r="AF15" s="826"/>
      <c r="AG15" s="827"/>
      <c r="AH15" s="827"/>
      <c r="AI15" s="827"/>
      <c r="AJ15" s="828"/>
      <c r="AK15" s="807"/>
      <c r="AL15" s="808"/>
      <c r="AM15" s="808"/>
      <c r="AN15" s="808"/>
      <c r="AO15" s="808"/>
      <c r="AP15" s="808"/>
      <c r="AQ15" s="808"/>
      <c r="AR15" s="808"/>
      <c r="AS15" s="808"/>
      <c r="AT15" s="808"/>
      <c r="AU15" s="809"/>
      <c r="AV15" s="809"/>
      <c r="AW15" s="809"/>
      <c r="AX15" s="809"/>
      <c r="AY15" s="810"/>
      <c r="AZ15" s="214"/>
      <c r="BA15" s="214"/>
      <c r="BB15" s="214"/>
      <c r="BC15" s="214"/>
      <c r="BD15" s="214"/>
      <c r="BE15" s="215"/>
      <c r="BF15" s="215"/>
      <c r="BG15" s="215"/>
      <c r="BH15" s="215"/>
      <c r="BI15" s="215"/>
      <c r="BJ15" s="215"/>
      <c r="BK15" s="215"/>
      <c r="BL15" s="215"/>
      <c r="BM15" s="215"/>
      <c r="BN15" s="215"/>
      <c r="BO15" s="215"/>
      <c r="BP15" s="215"/>
      <c r="BQ15" s="220">
        <v>9</v>
      </c>
      <c r="BR15" s="221"/>
      <c r="BS15" s="817"/>
      <c r="BT15" s="818"/>
      <c r="BU15" s="818"/>
      <c r="BV15" s="818"/>
      <c r="BW15" s="818"/>
      <c r="BX15" s="818"/>
      <c r="BY15" s="818"/>
      <c r="BZ15" s="818"/>
      <c r="CA15" s="818"/>
      <c r="CB15" s="818"/>
      <c r="CC15" s="818"/>
      <c r="CD15" s="818"/>
      <c r="CE15" s="818"/>
      <c r="CF15" s="818"/>
      <c r="CG15" s="829"/>
      <c r="CH15" s="781"/>
      <c r="CI15" s="782"/>
      <c r="CJ15" s="782"/>
      <c r="CK15" s="782"/>
      <c r="CL15" s="783"/>
      <c r="CM15" s="781"/>
      <c r="CN15" s="782"/>
      <c r="CO15" s="782"/>
      <c r="CP15" s="782"/>
      <c r="CQ15" s="783"/>
      <c r="CR15" s="781"/>
      <c r="CS15" s="782"/>
      <c r="CT15" s="782"/>
      <c r="CU15" s="782"/>
      <c r="CV15" s="783"/>
      <c r="CW15" s="781"/>
      <c r="CX15" s="782"/>
      <c r="CY15" s="782"/>
      <c r="CZ15" s="782"/>
      <c r="DA15" s="783"/>
      <c r="DB15" s="781"/>
      <c r="DC15" s="782"/>
      <c r="DD15" s="782"/>
      <c r="DE15" s="782"/>
      <c r="DF15" s="783"/>
      <c r="DG15" s="781"/>
      <c r="DH15" s="782"/>
      <c r="DI15" s="782"/>
      <c r="DJ15" s="782"/>
      <c r="DK15" s="783"/>
      <c r="DL15" s="781"/>
      <c r="DM15" s="782"/>
      <c r="DN15" s="782"/>
      <c r="DO15" s="782"/>
      <c r="DP15" s="783"/>
      <c r="DQ15" s="781"/>
      <c r="DR15" s="782"/>
      <c r="DS15" s="782"/>
      <c r="DT15" s="782"/>
      <c r="DU15" s="783"/>
      <c r="DV15" s="817"/>
      <c r="DW15" s="818"/>
      <c r="DX15" s="818"/>
      <c r="DY15" s="818"/>
      <c r="DZ15" s="819"/>
      <c r="EA15" s="216"/>
    </row>
    <row r="16" spans="1:131" s="217" customFormat="1" ht="26.25" customHeight="1" x14ac:dyDescent="0.25">
      <c r="A16" s="220">
        <v>10</v>
      </c>
      <c r="B16" s="820"/>
      <c r="C16" s="821"/>
      <c r="D16" s="821"/>
      <c r="E16" s="821"/>
      <c r="F16" s="821"/>
      <c r="G16" s="821"/>
      <c r="H16" s="821"/>
      <c r="I16" s="821"/>
      <c r="J16" s="821"/>
      <c r="K16" s="821"/>
      <c r="L16" s="821"/>
      <c r="M16" s="821"/>
      <c r="N16" s="821"/>
      <c r="O16" s="821"/>
      <c r="P16" s="822"/>
      <c r="Q16" s="823"/>
      <c r="R16" s="824"/>
      <c r="S16" s="824"/>
      <c r="T16" s="824"/>
      <c r="U16" s="824"/>
      <c r="V16" s="824"/>
      <c r="W16" s="824"/>
      <c r="X16" s="824"/>
      <c r="Y16" s="824"/>
      <c r="Z16" s="824"/>
      <c r="AA16" s="824"/>
      <c r="AB16" s="824"/>
      <c r="AC16" s="824"/>
      <c r="AD16" s="824"/>
      <c r="AE16" s="825"/>
      <c r="AF16" s="826"/>
      <c r="AG16" s="827"/>
      <c r="AH16" s="827"/>
      <c r="AI16" s="827"/>
      <c r="AJ16" s="828"/>
      <c r="AK16" s="807"/>
      <c r="AL16" s="808"/>
      <c r="AM16" s="808"/>
      <c r="AN16" s="808"/>
      <c r="AO16" s="808"/>
      <c r="AP16" s="808"/>
      <c r="AQ16" s="808"/>
      <c r="AR16" s="808"/>
      <c r="AS16" s="808"/>
      <c r="AT16" s="808"/>
      <c r="AU16" s="809"/>
      <c r="AV16" s="809"/>
      <c r="AW16" s="809"/>
      <c r="AX16" s="809"/>
      <c r="AY16" s="810"/>
      <c r="AZ16" s="214"/>
      <c r="BA16" s="214"/>
      <c r="BB16" s="214"/>
      <c r="BC16" s="214"/>
      <c r="BD16" s="214"/>
      <c r="BE16" s="215"/>
      <c r="BF16" s="215"/>
      <c r="BG16" s="215"/>
      <c r="BH16" s="215"/>
      <c r="BI16" s="215"/>
      <c r="BJ16" s="215"/>
      <c r="BK16" s="215"/>
      <c r="BL16" s="215"/>
      <c r="BM16" s="215"/>
      <c r="BN16" s="215"/>
      <c r="BO16" s="215"/>
      <c r="BP16" s="215"/>
      <c r="BQ16" s="220">
        <v>10</v>
      </c>
      <c r="BR16" s="221"/>
      <c r="BS16" s="817"/>
      <c r="BT16" s="818"/>
      <c r="BU16" s="818"/>
      <c r="BV16" s="818"/>
      <c r="BW16" s="818"/>
      <c r="BX16" s="818"/>
      <c r="BY16" s="818"/>
      <c r="BZ16" s="818"/>
      <c r="CA16" s="818"/>
      <c r="CB16" s="818"/>
      <c r="CC16" s="818"/>
      <c r="CD16" s="818"/>
      <c r="CE16" s="818"/>
      <c r="CF16" s="818"/>
      <c r="CG16" s="829"/>
      <c r="CH16" s="781"/>
      <c r="CI16" s="782"/>
      <c r="CJ16" s="782"/>
      <c r="CK16" s="782"/>
      <c r="CL16" s="783"/>
      <c r="CM16" s="781"/>
      <c r="CN16" s="782"/>
      <c r="CO16" s="782"/>
      <c r="CP16" s="782"/>
      <c r="CQ16" s="783"/>
      <c r="CR16" s="781"/>
      <c r="CS16" s="782"/>
      <c r="CT16" s="782"/>
      <c r="CU16" s="782"/>
      <c r="CV16" s="783"/>
      <c r="CW16" s="781"/>
      <c r="CX16" s="782"/>
      <c r="CY16" s="782"/>
      <c r="CZ16" s="782"/>
      <c r="DA16" s="783"/>
      <c r="DB16" s="781"/>
      <c r="DC16" s="782"/>
      <c r="DD16" s="782"/>
      <c r="DE16" s="782"/>
      <c r="DF16" s="783"/>
      <c r="DG16" s="781"/>
      <c r="DH16" s="782"/>
      <c r="DI16" s="782"/>
      <c r="DJ16" s="782"/>
      <c r="DK16" s="783"/>
      <c r="DL16" s="781"/>
      <c r="DM16" s="782"/>
      <c r="DN16" s="782"/>
      <c r="DO16" s="782"/>
      <c r="DP16" s="783"/>
      <c r="DQ16" s="781"/>
      <c r="DR16" s="782"/>
      <c r="DS16" s="782"/>
      <c r="DT16" s="782"/>
      <c r="DU16" s="783"/>
      <c r="DV16" s="817"/>
      <c r="DW16" s="818"/>
      <c r="DX16" s="818"/>
      <c r="DY16" s="818"/>
      <c r="DZ16" s="819"/>
      <c r="EA16" s="216"/>
    </row>
    <row r="17" spans="1:131" s="217" customFormat="1" ht="26.25" customHeight="1" x14ac:dyDescent="0.25">
      <c r="A17" s="220">
        <v>11</v>
      </c>
      <c r="B17" s="820"/>
      <c r="C17" s="821"/>
      <c r="D17" s="821"/>
      <c r="E17" s="821"/>
      <c r="F17" s="821"/>
      <c r="G17" s="821"/>
      <c r="H17" s="821"/>
      <c r="I17" s="821"/>
      <c r="J17" s="821"/>
      <c r="K17" s="821"/>
      <c r="L17" s="821"/>
      <c r="M17" s="821"/>
      <c r="N17" s="821"/>
      <c r="O17" s="821"/>
      <c r="P17" s="822"/>
      <c r="Q17" s="823"/>
      <c r="R17" s="824"/>
      <c r="S17" s="824"/>
      <c r="T17" s="824"/>
      <c r="U17" s="824"/>
      <c r="V17" s="824"/>
      <c r="W17" s="824"/>
      <c r="X17" s="824"/>
      <c r="Y17" s="824"/>
      <c r="Z17" s="824"/>
      <c r="AA17" s="824"/>
      <c r="AB17" s="824"/>
      <c r="AC17" s="824"/>
      <c r="AD17" s="824"/>
      <c r="AE17" s="825"/>
      <c r="AF17" s="826"/>
      <c r="AG17" s="827"/>
      <c r="AH17" s="827"/>
      <c r="AI17" s="827"/>
      <c r="AJ17" s="828"/>
      <c r="AK17" s="807"/>
      <c r="AL17" s="808"/>
      <c r="AM17" s="808"/>
      <c r="AN17" s="808"/>
      <c r="AO17" s="808"/>
      <c r="AP17" s="808"/>
      <c r="AQ17" s="808"/>
      <c r="AR17" s="808"/>
      <c r="AS17" s="808"/>
      <c r="AT17" s="808"/>
      <c r="AU17" s="809"/>
      <c r="AV17" s="809"/>
      <c r="AW17" s="809"/>
      <c r="AX17" s="809"/>
      <c r="AY17" s="810"/>
      <c r="AZ17" s="214"/>
      <c r="BA17" s="214"/>
      <c r="BB17" s="214"/>
      <c r="BC17" s="214"/>
      <c r="BD17" s="214"/>
      <c r="BE17" s="215"/>
      <c r="BF17" s="215"/>
      <c r="BG17" s="215"/>
      <c r="BH17" s="215"/>
      <c r="BI17" s="215"/>
      <c r="BJ17" s="215"/>
      <c r="BK17" s="215"/>
      <c r="BL17" s="215"/>
      <c r="BM17" s="215"/>
      <c r="BN17" s="215"/>
      <c r="BO17" s="215"/>
      <c r="BP17" s="215"/>
      <c r="BQ17" s="220">
        <v>11</v>
      </c>
      <c r="BR17" s="221"/>
      <c r="BS17" s="817"/>
      <c r="BT17" s="818"/>
      <c r="BU17" s="818"/>
      <c r="BV17" s="818"/>
      <c r="BW17" s="818"/>
      <c r="BX17" s="818"/>
      <c r="BY17" s="818"/>
      <c r="BZ17" s="818"/>
      <c r="CA17" s="818"/>
      <c r="CB17" s="818"/>
      <c r="CC17" s="818"/>
      <c r="CD17" s="818"/>
      <c r="CE17" s="818"/>
      <c r="CF17" s="818"/>
      <c r="CG17" s="829"/>
      <c r="CH17" s="781"/>
      <c r="CI17" s="782"/>
      <c r="CJ17" s="782"/>
      <c r="CK17" s="782"/>
      <c r="CL17" s="783"/>
      <c r="CM17" s="781"/>
      <c r="CN17" s="782"/>
      <c r="CO17" s="782"/>
      <c r="CP17" s="782"/>
      <c r="CQ17" s="783"/>
      <c r="CR17" s="781"/>
      <c r="CS17" s="782"/>
      <c r="CT17" s="782"/>
      <c r="CU17" s="782"/>
      <c r="CV17" s="783"/>
      <c r="CW17" s="781"/>
      <c r="CX17" s="782"/>
      <c r="CY17" s="782"/>
      <c r="CZ17" s="782"/>
      <c r="DA17" s="783"/>
      <c r="DB17" s="781"/>
      <c r="DC17" s="782"/>
      <c r="DD17" s="782"/>
      <c r="DE17" s="782"/>
      <c r="DF17" s="783"/>
      <c r="DG17" s="781"/>
      <c r="DH17" s="782"/>
      <c r="DI17" s="782"/>
      <c r="DJ17" s="782"/>
      <c r="DK17" s="783"/>
      <c r="DL17" s="781"/>
      <c r="DM17" s="782"/>
      <c r="DN17" s="782"/>
      <c r="DO17" s="782"/>
      <c r="DP17" s="783"/>
      <c r="DQ17" s="781"/>
      <c r="DR17" s="782"/>
      <c r="DS17" s="782"/>
      <c r="DT17" s="782"/>
      <c r="DU17" s="783"/>
      <c r="DV17" s="817"/>
      <c r="DW17" s="818"/>
      <c r="DX17" s="818"/>
      <c r="DY17" s="818"/>
      <c r="DZ17" s="819"/>
      <c r="EA17" s="216"/>
    </row>
    <row r="18" spans="1:131" s="217" customFormat="1" ht="26.25" customHeight="1" x14ac:dyDescent="0.25">
      <c r="A18" s="220">
        <v>12</v>
      </c>
      <c r="B18" s="820"/>
      <c r="C18" s="821"/>
      <c r="D18" s="821"/>
      <c r="E18" s="821"/>
      <c r="F18" s="821"/>
      <c r="G18" s="821"/>
      <c r="H18" s="821"/>
      <c r="I18" s="821"/>
      <c r="J18" s="821"/>
      <c r="K18" s="821"/>
      <c r="L18" s="821"/>
      <c r="M18" s="821"/>
      <c r="N18" s="821"/>
      <c r="O18" s="821"/>
      <c r="P18" s="822"/>
      <c r="Q18" s="823"/>
      <c r="R18" s="824"/>
      <c r="S18" s="824"/>
      <c r="T18" s="824"/>
      <c r="U18" s="824"/>
      <c r="V18" s="824"/>
      <c r="W18" s="824"/>
      <c r="X18" s="824"/>
      <c r="Y18" s="824"/>
      <c r="Z18" s="824"/>
      <c r="AA18" s="824"/>
      <c r="AB18" s="824"/>
      <c r="AC18" s="824"/>
      <c r="AD18" s="824"/>
      <c r="AE18" s="825"/>
      <c r="AF18" s="826"/>
      <c r="AG18" s="827"/>
      <c r="AH18" s="827"/>
      <c r="AI18" s="827"/>
      <c r="AJ18" s="828"/>
      <c r="AK18" s="807"/>
      <c r="AL18" s="808"/>
      <c r="AM18" s="808"/>
      <c r="AN18" s="808"/>
      <c r="AO18" s="808"/>
      <c r="AP18" s="808"/>
      <c r="AQ18" s="808"/>
      <c r="AR18" s="808"/>
      <c r="AS18" s="808"/>
      <c r="AT18" s="808"/>
      <c r="AU18" s="809"/>
      <c r="AV18" s="809"/>
      <c r="AW18" s="809"/>
      <c r="AX18" s="809"/>
      <c r="AY18" s="810"/>
      <c r="AZ18" s="214"/>
      <c r="BA18" s="214"/>
      <c r="BB18" s="214"/>
      <c r="BC18" s="214"/>
      <c r="BD18" s="214"/>
      <c r="BE18" s="215"/>
      <c r="BF18" s="215"/>
      <c r="BG18" s="215"/>
      <c r="BH18" s="215"/>
      <c r="BI18" s="215"/>
      <c r="BJ18" s="215"/>
      <c r="BK18" s="215"/>
      <c r="BL18" s="215"/>
      <c r="BM18" s="215"/>
      <c r="BN18" s="215"/>
      <c r="BO18" s="215"/>
      <c r="BP18" s="215"/>
      <c r="BQ18" s="220">
        <v>12</v>
      </c>
      <c r="BR18" s="221"/>
      <c r="BS18" s="817"/>
      <c r="BT18" s="818"/>
      <c r="BU18" s="818"/>
      <c r="BV18" s="818"/>
      <c r="BW18" s="818"/>
      <c r="BX18" s="818"/>
      <c r="BY18" s="818"/>
      <c r="BZ18" s="818"/>
      <c r="CA18" s="818"/>
      <c r="CB18" s="818"/>
      <c r="CC18" s="818"/>
      <c r="CD18" s="818"/>
      <c r="CE18" s="818"/>
      <c r="CF18" s="818"/>
      <c r="CG18" s="829"/>
      <c r="CH18" s="781"/>
      <c r="CI18" s="782"/>
      <c r="CJ18" s="782"/>
      <c r="CK18" s="782"/>
      <c r="CL18" s="783"/>
      <c r="CM18" s="781"/>
      <c r="CN18" s="782"/>
      <c r="CO18" s="782"/>
      <c r="CP18" s="782"/>
      <c r="CQ18" s="783"/>
      <c r="CR18" s="781"/>
      <c r="CS18" s="782"/>
      <c r="CT18" s="782"/>
      <c r="CU18" s="782"/>
      <c r="CV18" s="783"/>
      <c r="CW18" s="781"/>
      <c r="CX18" s="782"/>
      <c r="CY18" s="782"/>
      <c r="CZ18" s="782"/>
      <c r="DA18" s="783"/>
      <c r="DB18" s="781"/>
      <c r="DC18" s="782"/>
      <c r="DD18" s="782"/>
      <c r="DE18" s="782"/>
      <c r="DF18" s="783"/>
      <c r="DG18" s="781"/>
      <c r="DH18" s="782"/>
      <c r="DI18" s="782"/>
      <c r="DJ18" s="782"/>
      <c r="DK18" s="783"/>
      <c r="DL18" s="781"/>
      <c r="DM18" s="782"/>
      <c r="DN18" s="782"/>
      <c r="DO18" s="782"/>
      <c r="DP18" s="783"/>
      <c r="DQ18" s="781"/>
      <c r="DR18" s="782"/>
      <c r="DS18" s="782"/>
      <c r="DT18" s="782"/>
      <c r="DU18" s="783"/>
      <c r="DV18" s="817"/>
      <c r="DW18" s="818"/>
      <c r="DX18" s="818"/>
      <c r="DY18" s="818"/>
      <c r="DZ18" s="819"/>
      <c r="EA18" s="216"/>
    </row>
    <row r="19" spans="1:131" s="217" customFormat="1" ht="26.25" customHeight="1" x14ac:dyDescent="0.25">
      <c r="A19" s="220">
        <v>13</v>
      </c>
      <c r="B19" s="820"/>
      <c r="C19" s="821"/>
      <c r="D19" s="821"/>
      <c r="E19" s="821"/>
      <c r="F19" s="821"/>
      <c r="G19" s="821"/>
      <c r="H19" s="821"/>
      <c r="I19" s="821"/>
      <c r="J19" s="821"/>
      <c r="K19" s="821"/>
      <c r="L19" s="821"/>
      <c r="M19" s="821"/>
      <c r="N19" s="821"/>
      <c r="O19" s="821"/>
      <c r="P19" s="822"/>
      <c r="Q19" s="823"/>
      <c r="R19" s="824"/>
      <c r="S19" s="824"/>
      <c r="T19" s="824"/>
      <c r="U19" s="824"/>
      <c r="V19" s="824"/>
      <c r="W19" s="824"/>
      <c r="X19" s="824"/>
      <c r="Y19" s="824"/>
      <c r="Z19" s="824"/>
      <c r="AA19" s="824"/>
      <c r="AB19" s="824"/>
      <c r="AC19" s="824"/>
      <c r="AD19" s="824"/>
      <c r="AE19" s="825"/>
      <c r="AF19" s="826"/>
      <c r="AG19" s="827"/>
      <c r="AH19" s="827"/>
      <c r="AI19" s="827"/>
      <c r="AJ19" s="828"/>
      <c r="AK19" s="807"/>
      <c r="AL19" s="808"/>
      <c r="AM19" s="808"/>
      <c r="AN19" s="808"/>
      <c r="AO19" s="808"/>
      <c r="AP19" s="808"/>
      <c r="AQ19" s="808"/>
      <c r="AR19" s="808"/>
      <c r="AS19" s="808"/>
      <c r="AT19" s="808"/>
      <c r="AU19" s="809"/>
      <c r="AV19" s="809"/>
      <c r="AW19" s="809"/>
      <c r="AX19" s="809"/>
      <c r="AY19" s="810"/>
      <c r="AZ19" s="214"/>
      <c r="BA19" s="214"/>
      <c r="BB19" s="214"/>
      <c r="BC19" s="214"/>
      <c r="BD19" s="214"/>
      <c r="BE19" s="215"/>
      <c r="BF19" s="215"/>
      <c r="BG19" s="215"/>
      <c r="BH19" s="215"/>
      <c r="BI19" s="215"/>
      <c r="BJ19" s="215"/>
      <c r="BK19" s="215"/>
      <c r="BL19" s="215"/>
      <c r="BM19" s="215"/>
      <c r="BN19" s="215"/>
      <c r="BO19" s="215"/>
      <c r="BP19" s="215"/>
      <c r="BQ19" s="220">
        <v>13</v>
      </c>
      <c r="BR19" s="221"/>
      <c r="BS19" s="817"/>
      <c r="BT19" s="818"/>
      <c r="BU19" s="818"/>
      <c r="BV19" s="818"/>
      <c r="BW19" s="818"/>
      <c r="BX19" s="818"/>
      <c r="BY19" s="818"/>
      <c r="BZ19" s="818"/>
      <c r="CA19" s="818"/>
      <c r="CB19" s="818"/>
      <c r="CC19" s="818"/>
      <c r="CD19" s="818"/>
      <c r="CE19" s="818"/>
      <c r="CF19" s="818"/>
      <c r="CG19" s="829"/>
      <c r="CH19" s="781"/>
      <c r="CI19" s="782"/>
      <c r="CJ19" s="782"/>
      <c r="CK19" s="782"/>
      <c r="CL19" s="783"/>
      <c r="CM19" s="781"/>
      <c r="CN19" s="782"/>
      <c r="CO19" s="782"/>
      <c r="CP19" s="782"/>
      <c r="CQ19" s="783"/>
      <c r="CR19" s="781"/>
      <c r="CS19" s="782"/>
      <c r="CT19" s="782"/>
      <c r="CU19" s="782"/>
      <c r="CV19" s="783"/>
      <c r="CW19" s="781"/>
      <c r="CX19" s="782"/>
      <c r="CY19" s="782"/>
      <c r="CZ19" s="782"/>
      <c r="DA19" s="783"/>
      <c r="DB19" s="781"/>
      <c r="DC19" s="782"/>
      <c r="DD19" s="782"/>
      <c r="DE19" s="782"/>
      <c r="DF19" s="783"/>
      <c r="DG19" s="781"/>
      <c r="DH19" s="782"/>
      <c r="DI19" s="782"/>
      <c r="DJ19" s="782"/>
      <c r="DK19" s="783"/>
      <c r="DL19" s="781"/>
      <c r="DM19" s="782"/>
      <c r="DN19" s="782"/>
      <c r="DO19" s="782"/>
      <c r="DP19" s="783"/>
      <c r="DQ19" s="781"/>
      <c r="DR19" s="782"/>
      <c r="DS19" s="782"/>
      <c r="DT19" s="782"/>
      <c r="DU19" s="783"/>
      <c r="DV19" s="817"/>
      <c r="DW19" s="818"/>
      <c r="DX19" s="818"/>
      <c r="DY19" s="818"/>
      <c r="DZ19" s="819"/>
      <c r="EA19" s="216"/>
    </row>
    <row r="20" spans="1:131" s="217" customFormat="1" ht="26.25" customHeight="1" x14ac:dyDescent="0.25">
      <c r="A20" s="220">
        <v>14</v>
      </c>
      <c r="B20" s="820"/>
      <c r="C20" s="821"/>
      <c r="D20" s="821"/>
      <c r="E20" s="821"/>
      <c r="F20" s="821"/>
      <c r="G20" s="821"/>
      <c r="H20" s="821"/>
      <c r="I20" s="821"/>
      <c r="J20" s="821"/>
      <c r="K20" s="821"/>
      <c r="L20" s="821"/>
      <c r="M20" s="821"/>
      <c r="N20" s="821"/>
      <c r="O20" s="821"/>
      <c r="P20" s="822"/>
      <c r="Q20" s="823"/>
      <c r="R20" s="824"/>
      <c r="S20" s="824"/>
      <c r="T20" s="824"/>
      <c r="U20" s="824"/>
      <c r="V20" s="824"/>
      <c r="W20" s="824"/>
      <c r="X20" s="824"/>
      <c r="Y20" s="824"/>
      <c r="Z20" s="824"/>
      <c r="AA20" s="824"/>
      <c r="AB20" s="824"/>
      <c r="AC20" s="824"/>
      <c r="AD20" s="824"/>
      <c r="AE20" s="825"/>
      <c r="AF20" s="826"/>
      <c r="AG20" s="827"/>
      <c r="AH20" s="827"/>
      <c r="AI20" s="827"/>
      <c r="AJ20" s="828"/>
      <c r="AK20" s="807"/>
      <c r="AL20" s="808"/>
      <c r="AM20" s="808"/>
      <c r="AN20" s="808"/>
      <c r="AO20" s="808"/>
      <c r="AP20" s="808"/>
      <c r="AQ20" s="808"/>
      <c r="AR20" s="808"/>
      <c r="AS20" s="808"/>
      <c r="AT20" s="808"/>
      <c r="AU20" s="809"/>
      <c r="AV20" s="809"/>
      <c r="AW20" s="809"/>
      <c r="AX20" s="809"/>
      <c r="AY20" s="810"/>
      <c r="AZ20" s="214"/>
      <c r="BA20" s="214"/>
      <c r="BB20" s="214"/>
      <c r="BC20" s="214"/>
      <c r="BD20" s="214"/>
      <c r="BE20" s="215"/>
      <c r="BF20" s="215"/>
      <c r="BG20" s="215"/>
      <c r="BH20" s="215"/>
      <c r="BI20" s="215"/>
      <c r="BJ20" s="215"/>
      <c r="BK20" s="215"/>
      <c r="BL20" s="215"/>
      <c r="BM20" s="215"/>
      <c r="BN20" s="215"/>
      <c r="BO20" s="215"/>
      <c r="BP20" s="215"/>
      <c r="BQ20" s="220">
        <v>14</v>
      </c>
      <c r="BR20" s="221"/>
      <c r="BS20" s="817"/>
      <c r="BT20" s="818"/>
      <c r="BU20" s="818"/>
      <c r="BV20" s="818"/>
      <c r="BW20" s="818"/>
      <c r="BX20" s="818"/>
      <c r="BY20" s="818"/>
      <c r="BZ20" s="818"/>
      <c r="CA20" s="818"/>
      <c r="CB20" s="818"/>
      <c r="CC20" s="818"/>
      <c r="CD20" s="818"/>
      <c r="CE20" s="818"/>
      <c r="CF20" s="818"/>
      <c r="CG20" s="829"/>
      <c r="CH20" s="781"/>
      <c r="CI20" s="782"/>
      <c r="CJ20" s="782"/>
      <c r="CK20" s="782"/>
      <c r="CL20" s="783"/>
      <c r="CM20" s="781"/>
      <c r="CN20" s="782"/>
      <c r="CO20" s="782"/>
      <c r="CP20" s="782"/>
      <c r="CQ20" s="783"/>
      <c r="CR20" s="781"/>
      <c r="CS20" s="782"/>
      <c r="CT20" s="782"/>
      <c r="CU20" s="782"/>
      <c r="CV20" s="783"/>
      <c r="CW20" s="781"/>
      <c r="CX20" s="782"/>
      <c r="CY20" s="782"/>
      <c r="CZ20" s="782"/>
      <c r="DA20" s="783"/>
      <c r="DB20" s="781"/>
      <c r="DC20" s="782"/>
      <c r="DD20" s="782"/>
      <c r="DE20" s="782"/>
      <c r="DF20" s="783"/>
      <c r="DG20" s="781"/>
      <c r="DH20" s="782"/>
      <c r="DI20" s="782"/>
      <c r="DJ20" s="782"/>
      <c r="DK20" s="783"/>
      <c r="DL20" s="781"/>
      <c r="DM20" s="782"/>
      <c r="DN20" s="782"/>
      <c r="DO20" s="782"/>
      <c r="DP20" s="783"/>
      <c r="DQ20" s="781"/>
      <c r="DR20" s="782"/>
      <c r="DS20" s="782"/>
      <c r="DT20" s="782"/>
      <c r="DU20" s="783"/>
      <c r="DV20" s="817"/>
      <c r="DW20" s="818"/>
      <c r="DX20" s="818"/>
      <c r="DY20" s="818"/>
      <c r="DZ20" s="819"/>
      <c r="EA20" s="216"/>
    </row>
    <row r="21" spans="1:131" s="217" customFormat="1" ht="26.25" customHeight="1" thickBot="1" x14ac:dyDescent="0.3">
      <c r="A21" s="220">
        <v>15</v>
      </c>
      <c r="B21" s="820"/>
      <c r="C21" s="821"/>
      <c r="D21" s="821"/>
      <c r="E21" s="821"/>
      <c r="F21" s="821"/>
      <c r="G21" s="821"/>
      <c r="H21" s="821"/>
      <c r="I21" s="821"/>
      <c r="J21" s="821"/>
      <c r="K21" s="821"/>
      <c r="L21" s="821"/>
      <c r="M21" s="821"/>
      <c r="N21" s="821"/>
      <c r="O21" s="821"/>
      <c r="P21" s="822"/>
      <c r="Q21" s="823"/>
      <c r="R21" s="824"/>
      <c r="S21" s="824"/>
      <c r="T21" s="824"/>
      <c r="U21" s="824"/>
      <c r="V21" s="824"/>
      <c r="W21" s="824"/>
      <c r="X21" s="824"/>
      <c r="Y21" s="824"/>
      <c r="Z21" s="824"/>
      <c r="AA21" s="824"/>
      <c r="AB21" s="824"/>
      <c r="AC21" s="824"/>
      <c r="AD21" s="824"/>
      <c r="AE21" s="825"/>
      <c r="AF21" s="826"/>
      <c r="AG21" s="827"/>
      <c r="AH21" s="827"/>
      <c r="AI21" s="827"/>
      <c r="AJ21" s="828"/>
      <c r="AK21" s="807"/>
      <c r="AL21" s="808"/>
      <c r="AM21" s="808"/>
      <c r="AN21" s="808"/>
      <c r="AO21" s="808"/>
      <c r="AP21" s="808"/>
      <c r="AQ21" s="808"/>
      <c r="AR21" s="808"/>
      <c r="AS21" s="808"/>
      <c r="AT21" s="808"/>
      <c r="AU21" s="809"/>
      <c r="AV21" s="809"/>
      <c r="AW21" s="809"/>
      <c r="AX21" s="809"/>
      <c r="AY21" s="810"/>
      <c r="AZ21" s="214"/>
      <c r="BA21" s="214"/>
      <c r="BB21" s="214"/>
      <c r="BC21" s="214"/>
      <c r="BD21" s="214"/>
      <c r="BE21" s="215"/>
      <c r="BF21" s="215"/>
      <c r="BG21" s="215"/>
      <c r="BH21" s="215"/>
      <c r="BI21" s="215"/>
      <c r="BJ21" s="215"/>
      <c r="BK21" s="215"/>
      <c r="BL21" s="215"/>
      <c r="BM21" s="215"/>
      <c r="BN21" s="215"/>
      <c r="BO21" s="215"/>
      <c r="BP21" s="215"/>
      <c r="BQ21" s="220">
        <v>15</v>
      </c>
      <c r="BR21" s="221"/>
      <c r="BS21" s="817"/>
      <c r="BT21" s="818"/>
      <c r="BU21" s="818"/>
      <c r="BV21" s="818"/>
      <c r="BW21" s="818"/>
      <c r="BX21" s="818"/>
      <c r="BY21" s="818"/>
      <c r="BZ21" s="818"/>
      <c r="CA21" s="818"/>
      <c r="CB21" s="818"/>
      <c r="CC21" s="818"/>
      <c r="CD21" s="818"/>
      <c r="CE21" s="818"/>
      <c r="CF21" s="818"/>
      <c r="CG21" s="829"/>
      <c r="CH21" s="781"/>
      <c r="CI21" s="782"/>
      <c r="CJ21" s="782"/>
      <c r="CK21" s="782"/>
      <c r="CL21" s="783"/>
      <c r="CM21" s="781"/>
      <c r="CN21" s="782"/>
      <c r="CO21" s="782"/>
      <c r="CP21" s="782"/>
      <c r="CQ21" s="783"/>
      <c r="CR21" s="781"/>
      <c r="CS21" s="782"/>
      <c r="CT21" s="782"/>
      <c r="CU21" s="782"/>
      <c r="CV21" s="783"/>
      <c r="CW21" s="781"/>
      <c r="CX21" s="782"/>
      <c r="CY21" s="782"/>
      <c r="CZ21" s="782"/>
      <c r="DA21" s="783"/>
      <c r="DB21" s="781"/>
      <c r="DC21" s="782"/>
      <c r="DD21" s="782"/>
      <c r="DE21" s="782"/>
      <c r="DF21" s="783"/>
      <c r="DG21" s="781"/>
      <c r="DH21" s="782"/>
      <c r="DI21" s="782"/>
      <c r="DJ21" s="782"/>
      <c r="DK21" s="783"/>
      <c r="DL21" s="781"/>
      <c r="DM21" s="782"/>
      <c r="DN21" s="782"/>
      <c r="DO21" s="782"/>
      <c r="DP21" s="783"/>
      <c r="DQ21" s="781"/>
      <c r="DR21" s="782"/>
      <c r="DS21" s="782"/>
      <c r="DT21" s="782"/>
      <c r="DU21" s="783"/>
      <c r="DV21" s="817"/>
      <c r="DW21" s="818"/>
      <c r="DX21" s="818"/>
      <c r="DY21" s="818"/>
      <c r="DZ21" s="819"/>
      <c r="EA21" s="216"/>
    </row>
    <row r="22" spans="1:131" s="217" customFormat="1" ht="26.25" customHeight="1" x14ac:dyDescent="0.25">
      <c r="A22" s="220">
        <v>16</v>
      </c>
      <c r="B22" s="820"/>
      <c r="C22" s="821"/>
      <c r="D22" s="821"/>
      <c r="E22" s="821"/>
      <c r="F22" s="821"/>
      <c r="G22" s="821"/>
      <c r="H22" s="821"/>
      <c r="I22" s="821"/>
      <c r="J22" s="821"/>
      <c r="K22" s="821"/>
      <c r="L22" s="821"/>
      <c r="M22" s="821"/>
      <c r="N22" s="821"/>
      <c r="O22" s="821"/>
      <c r="P22" s="822"/>
      <c r="Q22" s="840"/>
      <c r="R22" s="841"/>
      <c r="S22" s="841"/>
      <c r="T22" s="841"/>
      <c r="U22" s="841"/>
      <c r="V22" s="841"/>
      <c r="W22" s="841"/>
      <c r="X22" s="841"/>
      <c r="Y22" s="841"/>
      <c r="Z22" s="841"/>
      <c r="AA22" s="841"/>
      <c r="AB22" s="841"/>
      <c r="AC22" s="841"/>
      <c r="AD22" s="841"/>
      <c r="AE22" s="842"/>
      <c r="AF22" s="826"/>
      <c r="AG22" s="827"/>
      <c r="AH22" s="827"/>
      <c r="AI22" s="827"/>
      <c r="AJ22" s="828"/>
      <c r="AK22" s="843"/>
      <c r="AL22" s="844"/>
      <c r="AM22" s="844"/>
      <c r="AN22" s="844"/>
      <c r="AO22" s="844"/>
      <c r="AP22" s="844"/>
      <c r="AQ22" s="844"/>
      <c r="AR22" s="844"/>
      <c r="AS22" s="844"/>
      <c r="AT22" s="844"/>
      <c r="AU22" s="845"/>
      <c r="AV22" s="845"/>
      <c r="AW22" s="845"/>
      <c r="AX22" s="845"/>
      <c r="AY22" s="846"/>
      <c r="AZ22" s="847" t="s">
        <v>378</v>
      </c>
      <c r="BA22" s="847"/>
      <c r="BB22" s="847"/>
      <c r="BC22" s="847"/>
      <c r="BD22" s="848"/>
      <c r="BE22" s="215"/>
      <c r="BF22" s="215"/>
      <c r="BG22" s="215"/>
      <c r="BH22" s="215"/>
      <c r="BI22" s="215"/>
      <c r="BJ22" s="215"/>
      <c r="BK22" s="215"/>
      <c r="BL22" s="215"/>
      <c r="BM22" s="215"/>
      <c r="BN22" s="215"/>
      <c r="BO22" s="215"/>
      <c r="BP22" s="215"/>
      <c r="BQ22" s="220">
        <v>16</v>
      </c>
      <c r="BR22" s="221"/>
      <c r="BS22" s="817"/>
      <c r="BT22" s="818"/>
      <c r="BU22" s="818"/>
      <c r="BV22" s="818"/>
      <c r="BW22" s="818"/>
      <c r="BX22" s="818"/>
      <c r="BY22" s="818"/>
      <c r="BZ22" s="818"/>
      <c r="CA22" s="818"/>
      <c r="CB22" s="818"/>
      <c r="CC22" s="818"/>
      <c r="CD22" s="818"/>
      <c r="CE22" s="818"/>
      <c r="CF22" s="818"/>
      <c r="CG22" s="829"/>
      <c r="CH22" s="781"/>
      <c r="CI22" s="782"/>
      <c r="CJ22" s="782"/>
      <c r="CK22" s="782"/>
      <c r="CL22" s="783"/>
      <c r="CM22" s="781"/>
      <c r="CN22" s="782"/>
      <c r="CO22" s="782"/>
      <c r="CP22" s="782"/>
      <c r="CQ22" s="783"/>
      <c r="CR22" s="781"/>
      <c r="CS22" s="782"/>
      <c r="CT22" s="782"/>
      <c r="CU22" s="782"/>
      <c r="CV22" s="783"/>
      <c r="CW22" s="781"/>
      <c r="CX22" s="782"/>
      <c r="CY22" s="782"/>
      <c r="CZ22" s="782"/>
      <c r="DA22" s="783"/>
      <c r="DB22" s="781"/>
      <c r="DC22" s="782"/>
      <c r="DD22" s="782"/>
      <c r="DE22" s="782"/>
      <c r="DF22" s="783"/>
      <c r="DG22" s="781"/>
      <c r="DH22" s="782"/>
      <c r="DI22" s="782"/>
      <c r="DJ22" s="782"/>
      <c r="DK22" s="783"/>
      <c r="DL22" s="781"/>
      <c r="DM22" s="782"/>
      <c r="DN22" s="782"/>
      <c r="DO22" s="782"/>
      <c r="DP22" s="783"/>
      <c r="DQ22" s="781"/>
      <c r="DR22" s="782"/>
      <c r="DS22" s="782"/>
      <c r="DT22" s="782"/>
      <c r="DU22" s="783"/>
      <c r="DV22" s="817"/>
      <c r="DW22" s="818"/>
      <c r="DX22" s="818"/>
      <c r="DY22" s="818"/>
      <c r="DZ22" s="819"/>
      <c r="EA22" s="216"/>
    </row>
    <row r="23" spans="1:131" s="217" customFormat="1" ht="26.25" customHeight="1" thickBot="1" x14ac:dyDescent="0.3">
      <c r="A23" s="222" t="s">
        <v>379</v>
      </c>
      <c r="B23" s="830" t="s">
        <v>380</v>
      </c>
      <c r="C23" s="831"/>
      <c r="D23" s="831"/>
      <c r="E23" s="831"/>
      <c r="F23" s="831"/>
      <c r="G23" s="831"/>
      <c r="H23" s="831"/>
      <c r="I23" s="831"/>
      <c r="J23" s="831"/>
      <c r="K23" s="831"/>
      <c r="L23" s="831"/>
      <c r="M23" s="831"/>
      <c r="N23" s="831"/>
      <c r="O23" s="831"/>
      <c r="P23" s="832"/>
      <c r="Q23" s="833">
        <v>89713</v>
      </c>
      <c r="R23" s="834"/>
      <c r="S23" s="834"/>
      <c r="T23" s="834"/>
      <c r="U23" s="834"/>
      <c r="V23" s="834">
        <v>86881</v>
      </c>
      <c r="W23" s="834"/>
      <c r="X23" s="834"/>
      <c r="Y23" s="834"/>
      <c r="Z23" s="834"/>
      <c r="AA23" s="834">
        <v>2832</v>
      </c>
      <c r="AB23" s="834"/>
      <c r="AC23" s="834"/>
      <c r="AD23" s="834"/>
      <c r="AE23" s="835"/>
      <c r="AF23" s="836">
        <v>1785</v>
      </c>
      <c r="AG23" s="834"/>
      <c r="AH23" s="834"/>
      <c r="AI23" s="834"/>
      <c r="AJ23" s="837"/>
      <c r="AK23" s="838"/>
      <c r="AL23" s="839"/>
      <c r="AM23" s="839"/>
      <c r="AN23" s="839"/>
      <c r="AO23" s="839"/>
      <c r="AP23" s="834">
        <v>85685</v>
      </c>
      <c r="AQ23" s="834"/>
      <c r="AR23" s="834"/>
      <c r="AS23" s="834"/>
      <c r="AT23" s="834"/>
      <c r="AU23" s="850"/>
      <c r="AV23" s="850"/>
      <c r="AW23" s="850"/>
      <c r="AX23" s="850"/>
      <c r="AY23" s="851"/>
      <c r="AZ23" s="852" t="s">
        <v>122</v>
      </c>
      <c r="BA23" s="853"/>
      <c r="BB23" s="853"/>
      <c r="BC23" s="853"/>
      <c r="BD23" s="854"/>
      <c r="BE23" s="215"/>
      <c r="BF23" s="215"/>
      <c r="BG23" s="215"/>
      <c r="BH23" s="215"/>
      <c r="BI23" s="215"/>
      <c r="BJ23" s="215"/>
      <c r="BK23" s="215"/>
      <c r="BL23" s="215"/>
      <c r="BM23" s="215"/>
      <c r="BN23" s="215"/>
      <c r="BO23" s="215"/>
      <c r="BP23" s="215"/>
      <c r="BQ23" s="220">
        <v>17</v>
      </c>
      <c r="BR23" s="221"/>
      <c r="BS23" s="817"/>
      <c r="BT23" s="818"/>
      <c r="BU23" s="818"/>
      <c r="BV23" s="818"/>
      <c r="BW23" s="818"/>
      <c r="BX23" s="818"/>
      <c r="BY23" s="818"/>
      <c r="BZ23" s="818"/>
      <c r="CA23" s="818"/>
      <c r="CB23" s="818"/>
      <c r="CC23" s="818"/>
      <c r="CD23" s="818"/>
      <c r="CE23" s="818"/>
      <c r="CF23" s="818"/>
      <c r="CG23" s="829"/>
      <c r="CH23" s="781"/>
      <c r="CI23" s="782"/>
      <c r="CJ23" s="782"/>
      <c r="CK23" s="782"/>
      <c r="CL23" s="783"/>
      <c r="CM23" s="781"/>
      <c r="CN23" s="782"/>
      <c r="CO23" s="782"/>
      <c r="CP23" s="782"/>
      <c r="CQ23" s="783"/>
      <c r="CR23" s="781"/>
      <c r="CS23" s="782"/>
      <c r="CT23" s="782"/>
      <c r="CU23" s="782"/>
      <c r="CV23" s="783"/>
      <c r="CW23" s="781"/>
      <c r="CX23" s="782"/>
      <c r="CY23" s="782"/>
      <c r="CZ23" s="782"/>
      <c r="DA23" s="783"/>
      <c r="DB23" s="781"/>
      <c r="DC23" s="782"/>
      <c r="DD23" s="782"/>
      <c r="DE23" s="782"/>
      <c r="DF23" s="783"/>
      <c r="DG23" s="781"/>
      <c r="DH23" s="782"/>
      <c r="DI23" s="782"/>
      <c r="DJ23" s="782"/>
      <c r="DK23" s="783"/>
      <c r="DL23" s="781"/>
      <c r="DM23" s="782"/>
      <c r="DN23" s="782"/>
      <c r="DO23" s="782"/>
      <c r="DP23" s="783"/>
      <c r="DQ23" s="781"/>
      <c r="DR23" s="782"/>
      <c r="DS23" s="782"/>
      <c r="DT23" s="782"/>
      <c r="DU23" s="783"/>
      <c r="DV23" s="817"/>
      <c r="DW23" s="818"/>
      <c r="DX23" s="818"/>
      <c r="DY23" s="818"/>
      <c r="DZ23" s="819"/>
      <c r="EA23" s="216"/>
    </row>
    <row r="24" spans="1:131" s="217" customFormat="1" ht="26.25" customHeight="1" x14ac:dyDescent="0.25">
      <c r="A24" s="849" t="s">
        <v>381</v>
      </c>
      <c r="B24" s="849"/>
      <c r="C24" s="849"/>
      <c r="D24" s="849"/>
      <c r="E24" s="849"/>
      <c r="F24" s="849"/>
      <c r="G24" s="849"/>
      <c r="H24" s="84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O24" s="849"/>
      <c r="AP24" s="849"/>
      <c r="AQ24" s="849"/>
      <c r="AR24" s="849"/>
      <c r="AS24" s="849"/>
      <c r="AT24" s="849"/>
      <c r="AU24" s="849"/>
      <c r="AV24" s="849"/>
      <c r="AW24" s="849"/>
      <c r="AX24" s="849"/>
      <c r="AY24" s="849"/>
      <c r="AZ24" s="214"/>
      <c r="BA24" s="214"/>
      <c r="BB24" s="214"/>
      <c r="BC24" s="214"/>
      <c r="BD24" s="214"/>
      <c r="BE24" s="215"/>
      <c r="BF24" s="215"/>
      <c r="BG24" s="215"/>
      <c r="BH24" s="215"/>
      <c r="BI24" s="215"/>
      <c r="BJ24" s="215"/>
      <c r="BK24" s="215"/>
      <c r="BL24" s="215"/>
      <c r="BM24" s="215"/>
      <c r="BN24" s="215"/>
      <c r="BO24" s="215"/>
      <c r="BP24" s="215"/>
      <c r="BQ24" s="220">
        <v>18</v>
      </c>
      <c r="BR24" s="221"/>
      <c r="BS24" s="817"/>
      <c r="BT24" s="818"/>
      <c r="BU24" s="818"/>
      <c r="BV24" s="818"/>
      <c r="BW24" s="818"/>
      <c r="BX24" s="818"/>
      <c r="BY24" s="818"/>
      <c r="BZ24" s="818"/>
      <c r="CA24" s="818"/>
      <c r="CB24" s="818"/>
      <c r="CC24" s="818"/>
      <c r="CD24" s="818"/>
      <c r="CE24" s="818"/>
      <c r="CF24" s="818"/>
      <c r="CG24" s="829"/>
      <c r="CH24" s="781"/>
      <c r="CI24" s="782"/>
      <c r="CJ24" s="782"/>
      <c r="CK24" s="782"/>
      <c r="CL24" s="783"/>
      <c r="CM24" s="781"/>
      <c r="CN24" s="782"/>
      <c r="CO24" s="782"/>
      <c r="CP24" s="782"/>
      <c r="CQ24" s="783"/>
      <c r="CR24" s="781"/>
      <c r="CS24" s="782"/>
      <c r="CT24" s="782"/>
      <c r="CU24" s="782"/>
      <c r="CV24" s="783"/>
      <c r="CW24" s="781"/>
      <c r="CX24" s="782"/>
      <c r="CY24" s="782"/>
      <c r="CZ24" s="782"/>
      <c r="DA24" s="783"/>
      <c r="DB24" s="781"/>
      <c r="DC24" s="782"/>
      <c r="DD24" s="782"/>
      <c r="DE24" s="782"/>
      <c r="DF24" s="783"/>
      <c r="DG24" s="781"/>
      <c r="DH24" s="782"/>
      <c r="DI24" s="782"/>
      <c r="DJ24" s="782"/>
      <c r="DK24" s="783"/>
      <c r="DL24" s="781"/>
      <c r="DM24" s="782"/>
      <c r="DN24" s="782"/>
      <c r="DO24" s="782"/>
      <c r="DP24" s="783"/>
      <c r="DQ24" s="781"/>
      <c r="DR24" s="782"/>
      <c r="DS24" s="782"/>
      <c r="DT24" s="782"/>
      <c r="DU24" s="783"/>
      <c r="DV24" s="817"/>
      <c r="DW24" s="818"/>
      <c r="DX24" s="818"/>
      <c r="DY24" s="818"/>
      <c r="DZ24" s="819"/>
      <c r="EA24" s="216"/>
    </row>
    <row r="25" spans="1:131" ht="26.25" customHeight="1" thickBot="1" x14ac:dyDescent="0.3">
      <c r="A25" s="760" t="s">
        <v>382</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17"/>
      <c r="BT25" s="818"/>
      <c r="BU25" s="818"/>
      <c r="BV25" s="818"/>
      <c r="BW25" s="818"/>
      <c r="BX25" s="818"/>
      <c r="BY25" s="818"/>
      <c r="BZ25" s="818"/>
      <c r="CA25" s="818"/>
      <c r="CB25" s="818"/>
      <c r="CC25" s="818"/>
      <c r="CD25" s="818"/>
      <c r="CE25" s="818"/>
      <c r="CF25" s="818"/>
      <c r="CG25" s="829"/>
      <c r="CH25" s="781"/>
      <c r="CI25" s="782"/>
      <c r="CJ25" s="782"/>
      <c r="CK25" s="782"/>
      <c r="CL25" s="783"/>
      <c r="CM25" s="781"/>
      <c r="CN25" s="782"/>
      <c r="CO25" s="782"/>
      <c r="CP25" s="782"/>
      <c r="CQ25" s="783"/>
      <c r="CR25" s="781"/>
      <c r="CS25" s="782"/>
      <c r="CT25" s="782"/>
      <c r="CU25" s="782"/>
      <c r="CV25" s="783"/>
      <c r="CW25" s="781"/>
      <c r="CX25" s="782"/>
      <c r="CY25" s="782"/>
      <c r="CZ25" s="782"/>
      <c r="DA25" s="783"/>
      <c r="DB25" s="781"/>
      <c r="DC25" s="782"/>
      <c r="DD25" s="782"/>
      <c r="DE25" s="782"/>
      <c r="DF25" s="783"/>
      <c r="DG25" s="781"/>
      <c r="DH25" s="782"/>
      <c r="DI25" s="782"/>
      <c r="DJ25" s="782"/>
      <c r="DK25" s="783"/>
      <c r="DL25" s="781"/>
      <c r="DM25" s="782"/>
      <c r="DN25" s="782"/>
      <c r="DO25" s="782"/>
      <c r="DP25" s="783"/>
      <c r="DQ25" s="781"/>
      <c r="DR25" s="782"/>
      <c r="DS25" s="782"/>
      <c r="DT25" s="782"/>
      <c r="DU25" s="783"/>
      <c r="DV25" s="817"/>
      <c r="DW25" s="818"/>
      <c r="DX25" s="818"/>
      <c r="DY25" s="818"/>
      <c r="DZ25" s="819"/>
      <c r="EA25" s="212"/>
    </row>
    <row r="26" spans="1:131" ht="26.25" customHeight="1" x14ac:dyDescent="0.25">
      <c r="A26" s="762" t="s">
        <v>357</v>
      </c>
      <c r="B26" s="763"/>
      <c r="C26" s="763"/>
      <c r="D26" s="763"/>
      <c r="E26" s="763"/>
      <c r="F26" s="763"/>
      <c r="G26" s="763"/>
      <c r="H26" s="763"/>
      <c r="I26" s="763"/>
      <c r="J26" s="763"/>
      <c r="K26" s="763"/>
      <c r="L26" s="763"/>
      <c r="M26" s="763"/>
      <c r="N26" s="763"/>
      <c r="O26" s="763"/>
      <c r="P26" s="764"/>
      <c r="Q26" s="768" t="s">
        <v>383</v>
      </c>
      <c r="R26" s="769"/>
      <c r="S26" s="769"/>
      <c r="T26" s="769"/>
      <c r="U26" s="770"/>
      <c r="V26" s="768" t="s">
        <v>384</v>
      </c>
      <c r="W26" s="769"/>
      <c r="X26" s="769"/>
      <c r="Y26" s="769"/>
      <c r="Z26" s="770"/>
      <c r="AA26" s="768" t="s">
        <v>385</v>
      </c>
      <c r="AB26" s="769"/>
      <c r="AC26" s="769"/>
      <c r="AD26" s="769"/>
      <c r="AE26" s="769"/>
      <c r="AF26" s="855" t="s">
        <v>386</v>
      </c>
      <c r="AG26" s="856"/>
      <c r="AH26" s="856"/>
      <c r="AI26" s="856"/>
      <c r="AJ26" s="857"/>
      <c r="AK26" s="769" t="s">
        <v>387</v>
      </c>
      <c r="AL26" s="769"/>
      <c r="AM26" s="769"/>
      <c r="AN26" s="769"/>
      <c r="AO26" s="770"/>
      <c r="AP26" s="768" t="s">
        <v>388</v>
      </c>
      <c r="AQ26" s="769"/>
      <c r="AR26" s="769"/>
      <c r="AS26" s="769"/>
      <c r="AT26" s="770"/>
      <c r="AU26" s="768" t="s">
        <v>389</v>
      </c>
      <c r="AV26" s="769"/>
      <c r="AW26" s="769"/>
      <c r="AX26" s="769"/>
      <c r="AY26" s="770"/>
      <c r="AZ26" s="768" t="s">
        <v>390</v>
      </c>
      <c r="BA26" s="769"/>
      <c r="BB26" s="769"/>
      <c r="BC26" s="769"/>
      <c r="BD26" s="770"/>
      <c r="BE26" s="768" t="s">
        <v>364</v>
      </c>
      <c r="BF26" s="769"/>
      <c r="BG26" s="769"/>
      <c r="BH26" s="769"/>
      <c r="BI26" s="775"/>
      <c r="BJ26" s="214"/>
      <c r="BK26" s="214"/>
      <c r="BL26" s="214"/>
      <c r="BM26" s="214"/>
      <c r="BN26" s="214"/>
      <c r="BO26" s="223"/>
      <c r="BP26" s="223"/>
      <c r="BQ26" s="220">
        <v>20</v>
      </c>
      <c r="BR26" s="221"/>
      <c r="BS26" s="817"/>
      <c r="BT26" s="818"/>
      <c r="BU26" s="818"/>
      <c r="BV26" s="818"/>
      <c r="BW26" s="818"/>
      <c r="BX26" s="818"/>
      <c r="BY26" s="818"/>
      <c r="BZ26" s="818"/>
      <c r="CA26" s="818"/>
      <c r="CB26" s="818"/>
      <c r="CC26" s="818"/>
      <c r="CD26" s="818"/>
      <c r="CE26" s="818"/>
      <c r="CF26" s="818"/>
      <c r="CG26" s="829"/>
      <c r="CH26" s="781"/>
      <c r="CI26" s="782"/>
      <c r="CJ26" s="782"/>
      <c r="CK26" s="782"/>
      <c r="CL26" s="783"/>
      <c r="CM26" s="781"/>
      <c r="CN26" s="782"/>
      <c r="CO26" s="782"/>
      <c r="CP26" s="782"/>
      <c r="CQ26" s="783"/>
      <c r="CR26" s="781"/>
      <c r="CS26" s="782"/>
      <c r="CT26" s="782"/>
      <c r="CU26" s="782"/>
      <c r="CV26" s="783"/>
      <c r="CW26" s="781"/>
      <c r="CX26" s="782"/>
      <c r="CY26" s="782"/>
      <c r="CZ26" s="782"/>
      <c r="DA26" s="783"/>
      <c r="DB26" s="781"/>
      <c r="DC26" s="782"/>
      <c r="DD26" s="782"/>
      <c r="DE26" s="782"/>
      <c r="DF26" s="783"/>
      <c r="DG26" s="781"/>
      <c r="DH26" s="782"/>
      <c r="DI26" s="782"/>
      <c r="DJ26" s="782"/>
      <c r="DK26" s="783"/>
      <c r="DL26" s="781"/>
      <c r="DM26" s="782"/>
      <c r="DN26" s="782"/>
      <c r="DO26" s="782"/>
      <c r="DP26" s="783"/>
      <c r="DQ26" s="781"/>
      <c r="DR26" s="782"/>
      <c r="DS26" s="782"/>
      <c r="DT26" s="782"/>
      <c r="DU26" s="783"/>
      <c r="DV26" s="817"/>
      <c r="DW26" s="818"/>
      <c r="DX26" s="818"/>
      <c r="DY26" s="818"/>
      <c r="DZ26" s="819"/>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8"/>
      <c r="AG27" s="859"/>
      <c r="AH27" s="859"/>
      <c r="AI27" s="859"/>
      <c r="AJ27" s="860"/>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17"/>
      <c r="BT27" s="818"/>
      <c r="BU27" s="818"/>
      <c r="BV27" s="818"/>
      <c r="BW27" s="818"/>
      <c r="BX27" s="818"/>
      <c r="BY27" s="818"/>
      <c r="BZ27" s="818"/>
      <c r="CA27" s="818"/>
      <c r="CB27" s="818"/>
      <c r="CC27" s="818"/>
      <c r="CD27" s="818"/>
      <c r="CE27" s="818"/>
      <c r="CF27" s="818"/>
      <c r="CG27" s="829"/>
      <c r="CH27" s="781"/>
      <c r="CI27" s="782"/>
      <c r="CJ27" s="782"/>
      <c r="CK27" s="782"/>
      <c r="CL27" s="783"/>
      <c r="CM27" s="781"/>
      <c r="CN27" s="782"/>
      <c r="CO27" s="782"/>
      <c r="CP27" s="782"/>
      <c r="CQ27" s="783"/>
      <c r="CR27" s="781"/>
      <c r="CS27" s="782"/>
      <c r="CT27" s="782"/>
      <c r="CU27" s="782"/>
      <c r="CV27" s="783"/>
      <c r="CW27" s="781"/>
      <c r="CX27" s="782"/>
      <c r="CY27" s="782"/>
      <c r="CZ27" s="782"/>
      <c r="DA27" s="783"/>
      <c r="DB27" s="781"/>
      <c r="DC27" s="782"/>
      <c r="DD27" s="782"/>
      <c r="DE27" s="782"/>
      <c r="DF27" s="783"/>
      <c r="DG27" s="781"/>
      <c r="DH27" s="782"/>
      <c r="DI27" s="782"/>
      <c r="DJ27" s="782"/>
      <c r="DK27" s="783"/>
      <c r="DL27" s="781"/>
      <c r="DM27" s="782"/>
      <c r="DN27" s="782"/>
      <c r="DO27" s="782"/>
      <c r="DP27" s="783"/>
      <c r="DQ27" s="781"/>
      <c r="DR27" s="782"/>
      <c r="DS27" s="782"/>
      <c r="DT27" s="782"/>
      <c r="DU27" s="783"/>
      <c r="DV27" s="817"/>
      <c r="DW27" s="818"/>
      <c r="DX27" s="818"/>
      <c r="DY27" s="818"/>
      <c r="DZ27" s="819"/>
      <c r="EA27" s="212"/>
    </row>
    <row r="28" spans="1:131" ht="26.25" customHeight="1" thickTop="1" x14ac:dyDescent="0.25">
      <c r="A28" s="224">
        <v>1</v>
      </c>
      <c r="B28" s="787" t="s">
        <v>391</v>
      </c>
      <c r="C28" s="788"/>
      <c r="D28" s="788"/>
      <c r="E28" s="788"/>
      <c r="F28" s="788"/>
      <c r="G28" s="788"/>
      <c r="H28" s="788"/>
      <c r="I28" s="788"/>
      <c r="J28" s="788"/>
      <c r="K28" s="788"/>
      <c r="L28" s="788"/>
      <c r="M28" s="788"/>
      <c r="N28" s="788"/>
      <c r="O28" s="788"/>
      <c r="P28" s="789"/>
      <c r="Q28" s="863">
        <v>15335</v>
      </c>
      <c r="R28" s="864"/>
      <c r="S28" s="864"/>
      <c r="T28" s="864"/>
      <c r="U28" s="864"/>
      <c r="V28" s="864">
        <v>14861</v>
      </c>
      <c r="W28" s="864"/>
      <c r="X28" s="864"/>
      <c r="Y28" s="864"/>
      <c r="Z28" s="864"/>
      <c r="AA28" s="864">
        <v>473</v>
      </c>
      <c r="AB28" s="864"/>
      <c r="AC28" s="864"/>
      <c r="AD28" s="864"/>
      <c r="AE28" s="865"/>
      <c r="AF28" s="866">
        <v>473</v>
      </c>
      <c r="AG28" s="864"/>
      <c r="AH28" s="864"/>
      <c r="AI28" s="864"/>
      <c r="AJ28" s="867"/>
      <c r="AK28" s="868">
        <v>1658</v>
      </c>
      <c r="AL28" s="869"/>
      <c r="AM28" s="869"/>
      <c r="AN28" s="869"/>
      <c r="AO28" s="869"/>
      <c r="AP28" s="869" t="s">
        <v>558</v>
      </c>
      <c r="AQ28" s="869"/>
      <c r="AR28" s="869"/>
      <c r="AS28" s="869"/>
      <c r="AT28" s="869"/>
      <c r="AU28" s="869" t="s">
        <v>554</v>
      </c>
      <c r="AV28" s="869"/>
      <c r="AW28" s="869"/>
      <c r="AX28" s="869"/>
      <c r="AY28" s="869"/>
      <c r="AZ28" s="870" t="s">
        <v>557</v>
      </c>
      <c r="BA28" s="870"/>
      <c r="BB28" s="870"/>
      <c r="BC28" s="870"/>
      <c r="BD28" s="870"/>
      <c r="BE28" s="861"/>
      <c r="BF28" s="861"/>
      <c r="BG28" s="861"/>
      <c r="BH28" s="861"/>
      <c r="BI28" s="862"/>
      <c r="BJ28" s="214"/>
      <c r="BK28" s="214"/>
      <c r="BL28" s="214"/>
      <c r="BM28" s="214"/>
      <c r="BN28" s="214"/>
      <c r="BO28" s="223"/>
      <c r="BP28" s="223"/>
      <c r="BQ28" s="220">
        <v>22</v>
      </c>
      <c r="BR28" s="221"/>
      <c r="BS28" s="817"/>
      <c r="BT28" s="818"/>
      <c r="BU28" s="818"/>
      <c r="BV28" s="818"/>
      <c r="BW28" s="818"/>
      <c r="BX28" s="818"/>
      <c r="BY28" s="818"/>
      <c r="BZ28" s="818"/>
      <c r="CA28" s="818"/>
      <c r="CB28" s="818"/>
      <c r="CC28" s="818"/>
      <c r="CD28" s="818"/>
      <c r="CE28" s="818"/>
      <c r="CF28" s="818"/>
      <c r="CG28" s="829"/>
      <c r="CH28" s="781"/>
      <c r="CI28" s="782"/>
      <c r="CJ28" s="782"/>
      <c r="CK28" s="782"/>
      <c r="CL28" s="783"/>
      <c r="CM28" s="781"/>
      <c r="CN28" s="782"/>
      <c r="CO28" s="782"/>
      <c r="CP28" s="782"/>
      <c r="CQ28" s="783"/>
      <c r="CR28" s="781"/>
      <c r="CS28" s="782"/>
      <c r="CT28" s="782"/>
      <c r="CU28" s="782"/>
      <c r="CV28" s="783"/>
      <c r="CW28" s="781"/>
      <c r="CX28" s="782"/>
      <c r="CY28" s="782"/>
      <c r="CZ28" s="782"/>
      <c r="DA28" s="783"/>
      <c r="DB28" s="781"/>
      <c r="DC28" s="782"/>
      <c r="DD28" s="782"/>
      <c r="DE28" s="782"/>
      <c r="DF28" s="783"/>
      <c r="DG28" s="781"/>
      <c r="DH28" s="782"/>
      <c r="DI28" s="782"/>
      <c r="DJ28" s="782"/>
      <c r="DK28" s="783"/>
      <c r="DL28" s="781"/>
      <c r="DM28" s="782"/>
      <c r="DN28" s="782"/>
      <c r="DO28" s="782"/>
      <c r="DP28" s="783"/>
      <c r="DQ28" s="781"/>
      <c r="DR28" s="782"/>
      <c r="DS28" s="782"/>
      <c r="DT28" s="782"/>
      <c r="DU28" s="783"/>
      <c r="DV28" s="817"/>
      <c r="DW28" s="818"/>
      <c r="DX28" s="818"/>
      <c r="DY28" s="818"/>
      <c r="DZ28" s="819"/>
      <c r="EA28" s="212"/>
    </row>
    <row r="29" spans="1:131" ht="26.25" customHeight="1" x14ac:dyDescent="0.25">
      <c r="A29" s="224">
        <v>2</v>
      </c>
      <c r="B29" s="820" t="s">
        <v>392</v>
      </c>
      <c r="C29" s="821"/>
      <c r="D29" s="821"/>
      <c r="E29" s="821"/>
      <c r="F29" s="821"/>
      <c r="G29" s="821"/>
      <c r="H29" s="821"/>
      <c r="I29" s="821"/>
      <c r="J29" s="821"/>
      <c r="K29" s="821"/>
      <c r="L29" s="821"/>
      <c r="M29" s="821"/>
      <c r="N29" s="821"/>
      <c r="O29" s="821"/>
      <c r="P29" s="822"/>
      <c r="Q29" s="823">
        <v>13599</v>
      </c>
      <c r="R29" s="824"/>
      <c r="S29" s="824"/>
      <c r="T29" s="824"/>
      <c r="U29" s="824"/>
      <c r="V29" s="824">
        <v>13427</v>
      </c>
      <c r="W29" s="824"/>
      <c r="X29" s="824"/>
      <c r="Y29" s="824"/>
      <c r="Z29" s="824"/>
      <c r="AA29" s="824">
        <v>171</v>
      </c>
      <c r="AB29" s="824"/>
      <c r="AC29" s="824"/>
      <c r="AD29" s="824"/>
      <c r="AE29" s="825"/>
      <c r="AF29" s="826">
        <v>171</v>
      </c>
      <c r="AG29" s="827"/>
      <c r="AH29" s="827"/>
      <c r="AI29" s="827"/>
      <c r="AJ29" s="828"/>
      <c r="AK29" s="875">
        <v>2234</v>
      </c>
      <c r="AL29" s="871"/>
      <c r="AM29" s="871"/>
      <c r="AN29" s="871"/>
      <c r="AO29" s="871"/>
      <c r="AP29" s="871" t="s">
        <v>554</v>
      </c>
      <c r="AQ29" s="871"/>
      <c r="AR29" s="871"/>
      <c r="AS29" s="871"/>
      <c r="AT29" s="871"/>
      <c r="AU29" s="871" t="s">
        <v>558</v>
      </c>
      <c r="AV29" s="871"/>
      <c r="AW29" s="871"/>
      <c r="AX29" s="871"/>
      <c r="AY29" s="871"/>
      <c r="AZ29" s="872" t="s">
        <v>563</v>
      </c>
      <c r="BA29" s="872"/>
      <c r="BB29" s="872"/>
      <c r="BC29" s="872"/>
      <c r="BD29" s="872"/>
      <c r="BE29" s="873"/>
      <c r="BF29" s="873"/>
      <c r="BG29" s="873"/>
      <c r="BH29" s="873"/>
      <c r="BI29" s="874"/>
      <c r="BJ29" s="214"/>
      <c r="BK29" s="214"/>
      <c r="BL29" s="214"/>
      <c r="BM29" s="214"/>
      <c r="BN29" s="214"/>
      <c r="BO29" s="223"/>
      <c r="BP29" s="223"/>
      <c r="BQ29" s="220">
        <v>23</v>
      </c>
      <c r="BR29" s="221"/>
      <c r="BS29" s="817"/>
      <c r="BT29" s="818"/>
      <c r="BU29" s="818"/>
      <c r="BV29" s="818"/>
      <c r="BW29" s="818"/>
      <c r="BX29" s="818"/>
      <c r="BY29" s="818"/>
      <c r="BZ29" s="818"/>
      <c r="CA29" s="818"/>
      <c r="CB29" s="818"/>
      <c r="CC29" s="818"/>
      <c r="CD29" s="818"/>
      <c r="CE29" s="818"/>
      <c r="CF29" s="818"/>
      <c r="CG29" s="829"/>
      <c r="CH29" s="781"/>
      <c r="CI29" s="782"/>
      <c r="CJ29" s="782"/>
      <c r="CK29" s="782"/>
      <c r="CL29" s="783"/>
      <c r="CM29" s="781"/>
      <c r="CN29" s="782"/>
      <c r="CO29" s="782"/>
      <c r="CP29" s="782"/>
      <c r="CQ29" s="783"/>
      <c r="CR29" s="781"/>
      <c r="CS29" s="782"/>
      <c r="CT29" s="782"/>
      <c r="CU29" s="782"/>
      <c r="CV29" s="783"/>
      <c r="CW29" s="781"/>
      <c r="CX29" s="782"/>
      <c r="CY29" s="782"/>
      <c r="CZ29" s="782"/>
      <c r="DA29" s="783"/>
      <c r="DB29" s="781"/>
      <c r="DC29" s="782"/>
      <c r="DD29" s="782"/>
      <c r="DE29" s="782"/>
      <c r="DF29" s="783"/>
      <c r="DG29" s="781"/>
      <c r="DH29" s="782"/>
      <c r="DI29" s="782"/>
      <c r="DJ29" s="782"/>
      <c r="DK29" s="783"/>
      <c r="DL29" s="781"/>
      <c r="DM29" s="782"/>
      <c r="DN29" s="782"/>
      <c r="DO29" s="782"/>
      <c r="DP29" s="783"/>
      <c r="DQ29" s="781"/>
      <c r="DR29" s="782"/>
      <c r="DS29" s="782"/>
      <c r="DT29" s="782"/>
      <c r="DU29" s="783"/>
      <c r="DV29" s="817"/>
      <c r="DW29" s="818"/>
      <c r="DX29" s="818"/>
      <c r="DY29" s="818"/>
      <c r="DZ29" s="819"/>
      <c r="EA29" s="212"/>
    </row>
    <row r="30" spans="1:131" ht="26.25" customHeight="1" x14ac:dyDescent="0.25">
      <c r="A30" s="224">
        <v>3</v>
      </c>
      <c r="B30" s="820" t="s">
        <v>393</v>
      </c>
      <c r="C30" s="821"/>
      <c r="D30" s="821"/>
      <c r="E30" s="821"/>
      <c r="F30" s="821"/>
      <c r="G30" s="821"/>
      <c r="H30" s="821"/>
      <c r="I30" s="821"/>
      <c r="J30" s="821"/>
      <c r="K30" s="821"/>
      <c r="L30" s="821"/>
      <c r="M30" s="821"/>
      <c r="N30" s="821"/>
      <c r="O30" s="821"/>
      <c r="P30" s="822"/>
      <c r="Q30" s="823">
        <v>2010</v>
      </c>
      <c r="R30" s="824"/>
      <c r="S30" s="824"/>
      <c r="T30" s="824"/>
      <c r="U30" s="824"/>
      <c r="V30" s="824">
        <v>2007</v>
      </c>
      <c r="W30" s="824"/>
      <c r="X30" s="824"/>
      <c r="Y30" s="824"/>
      <c r="Z30" s="824"/>
      <c r="AA30" s="824">
        <v>4</v>
      </c>
      <c r="AB30" s="824"/>
      <c r="AC30" s="824"/>
      <c r="AD30" s="824"/>
      <c r="AE30" s="825"/>
      <c r="AF30" s="826">
        <v>4</v>
      </c>
      <c r="AG30" s="827"/>
      <c r="AH30" s="827"/>
      <c r="AI30" s="827"/>
      <c r="AJ30" s="828"/>
      <c r="AK30" s="875">
        <v>546</v>
      </c>
      <c r="AL30" s="871"/>
      <c r="AM30" s="871"/>
      <c r="AN30" s="871"/>
      <c r="AO30" s="871"/>
      <c r="AP30" s="871" t="s">
        <v>559</v>
      </c>
      <c r="AQ30" s="871"/>
      <c r="AR30" s="871"/>
      <c r="AS30" s="871"/>
      <c r="AT30" s="871"/>
      <c r="AU30" s="871" t="s">
        <v>557</v>
      </c>
      <c r="AV30" s="871"/>
      <c r="AW30" s="871"/>
      <c r="AX30" s="871"/>
      <c r="AY30" s="871"/>
      <c r="AZ30" s="872" t="s">
        <v>554</v>
      </c>
      <c r="BA30" s="872"/>
      <c r="BB30" s="872"/>
      <c r="BC30" s="872"/>
      <c r="BD30" s="872"/>
      <c r="BE30" s="873"/>
      <c r="BF30" s="873"/>
      <c r="BG30" s="873"/>
      <c r="BH30" s="873"/>
      <c r="BI30" s="874"/>
      <c r="BJ30" s="214"/>
      <c r="BK30" s="214"/>
      <c r="BL30" s="214"/>
      <c r="BM30" s="214"/>
      <c r="BN30" s="214"/>
      <c r="BO30" s="223"/>
      <c r="BP30" s="223"/>
      <c r="BQ30" s="220">
        <v>24</v>
      </c>
      <c r="BR30" s="221"/>
      <c r="BS30" s="817"/>
      <c r="BT30" s="818"/>
      <c r="BU30" s="818"/>
      <c r="BV30" s="818"/>
      <c r="BW30" s="818"/>
      <c r="BX30" s="818"/>
      <c r="BY30" s="818"/>
      <c r="BZ30" s="818"/>
      <c r="CA30" s="818"/>
      <c r="CB30" s="818"/>
      <c r="CC30" s="818"/>
      <c r="CD30" s="818"/>
      <c r="CE30" s="818"/>
      <c r="CF30" s="818"/>
      <c r="CG30" s="829"/>
      <c r="CH30" s="781"/>
      <c r="CI30" s="782"/>
      <c r="CJ30" s="782"/>
      <c r="CK30" s="782"/>
      <c r="CL30" s="783"/>
      <c r="CM30" s="781"/>
      <c r="CN30" s="782"/>
      <c r="CO30" s="782"/>
      <c r="CP30" s="782"/>
      <c r="CQ30" s="783"/>
      <c r="CR30" s="781"/>
      <c r="CS30" s="782"/>
      <c r="CT30" s="782"/>
      <c r="CU30" s="782"/>
      <c r="CV30" s="783"/>
      <c r="CW30" s="781"/>
      <c r="CX30" s="782"/>
      <c r="CY30" s="782"/>
      <c r="CZ30" s="782"/>
      <c r="DA30" s="783"/>
      <c r="DB30" s="781"/>
      <c r="DC30" s="782"/>
      <c r="DD30" s="782"/>
      <c r="DE30" s="782"/>
      <c r="DF30" s="783"/>
      <c r="DG30" s="781"/>
      <c r="DH30" s="782"/>
      <c r="DI30" s="782"/>
      <c r="DJ30" s="782"/>
      <c r="DK30" s="783"/>
      <c r="DL30" s="781"/>
      <c r="DM30" s="782"/>
      <c r="DN30" s="782"/>
      <c r="DO30" s="782"/>
      <c r="DP30" s="783"/>
      <c r="DQ30" s="781"/>
      <c r="DR30" s="782"/>
      <c r="DS30" s="782"/>
      <c r="DT30" s="782"/>
      <c r="DU30" s="783"/>
      <c r="DV30" s="817"/>
      <c r="DW30" s="818"/>
      <c r="DX30" s="818"/>
      <c r="DY30" s="818"/>
      <c r="DZ30" s="819"/>
      <c r="EA30" s="212"/>
    </row>
    <row r="31" spans="1:131" ht="26.25" customHeight="1" x14ac:dyDescent="0.25">
      <c r="A31" s="224">
        <v>4</v>
      </c>
      <c r="B31" s="820" t="s">
        <v>394</v>
      </c>
      <c r="C31" s="821"/>
      <c r="D31" s="821"/>
      <c r="E31" s="821"/>
      <c r="F31" s="821"/>
      <c r="G31" s="821"/>
      <c r="H31" s="821"/>
      <c r="I31" s="821"/>
      <c r="J31" s="821"/>
      <c r="K31" s="821"/>
      <c r="L31" s="821"/>
      <c r="M31" s="821"/>
      <c r="N31" s="821"/>
      <c r="O31" s="821"/>
      <c r="P31" s="822"/>
      <c r="Q31" s="823">
        <v>3007</v>
      </c>
      <c r="R31" s="824"/>
      <c r="S31" s="824"/>
      <c r="T31" s="824"/>
      <c r="U31" s="824"/>
      <c r="V31" s="824">
        <v>2780</v>
      </c>
      <c r="W31" s="824"/>
      <c r="X31" s="824"/>
      <c r="Y31" s="824"/>
      <c r="Z31" s="824"/>
      <c r="AA31" s="824">
        <v>228</v>
      </c>
      <c r="AB31" s="824"/>
      <c r="AC31" s="824"/>
      <c r="AD31" s="824"/>
      <c r="AE31" s="825"/>
      <c r="AF31" s="826">
        <v>2375</v>
      </c>
      <c r="AG31" s="827"/>
      <c r="AH31" s="827"/>
      <c r="AI31" s="827"/>
      <c r="AJ31" s="828"/>
      <c r="AK31" s="875">
        <v>239</v>
      </c>
      <c r="AL31" s="871"/>
      <c r="AM31" s="871"/>
      <c r="AN31" s="871"/>
      <c r="AO31" s="871"/>
      <c r="AP31" s="871">
        <v>9949</v>
      </c>
      <c r="AQ31" s="871"/>
      <c r="AR31" s="871"/>
      <c r="AS31" s="871"/>
      <c r="AT31" s="871"/>
      <c r="AU31" s="871">
        <v>2169</v>
      </c>
      <c r="AV31" s="871"/>
      <c r="AW31" s="871"/>
      <c r="AX31" s="871"/>
      <c r="AY31" s="871"/>
      <c r="AZ31" s="872" t="s">
        <v>564</v>
      </c>
      <c r="BA31" s="872"/>
      <c r="BB31" s="872"/>
      <c r="BC31" s="872"/>
      <c r="BD31" s="872"/>
      <c r="BE31" s="873" t="s">
        <v>395</v>
      </c>
      <c r="BF31" s="873"/>
      <c r="BG31" s="873"/>
      <c r="BH31" s="873"/>
      <c r="BI31" s="874"/>
      <c r="BJ31" s="214"/>
      <c r="BK31" s="214"/>
      <c r="BL31" s="214"/>
      <c r="BM31" s="214"/>
      <c r="BN31" s="214"/>
      <c r="BO31" s="223"/>
      <c r="BP31" s="223"/>
      <c r="BQ31" s="220">
        <v>25</v>
      </c>
      <c r="BR31" s="221"/>
      <c r="BS31" s="817"/>
      <c r="BT31" s="818"/>
      <c r="BU31" s="818"/>
      <c r="BV31" s="818"/>
      <c r="BW31" s="818"/>
      <c r="BX31" s="818"/>
      <c r="BY31" s="818"/>
      <c r="BZ31" s="818"/>
      <c r="CA31" s="818"/>
      <c r="CB31" s="818"/>
      <c r="CC31" s="818"/>
      <c r="CD31" s="818"/>
      <c r="CE31" s="818"/>
      <c r="CF31" s="818"/>
      <c r="CG31" s="829"/>
      <c r="CH31" s="781"/>
      <c r="CI31" s="782"/>
      <c r="CJ31" s="782"/>
      <c r="CK31" s="782"/>
      <c r="CL31" s="783"/>
      <c r="CM31" s="781"/>
      <c r="CN31" s="782"/>
      <c r="CO31" s="782"/>
      <c r="CP31" s="782"/>
      <c r="CQ31" s="783"/>
      <c r="CR31" s="781"/>
      <c r="CS31" s="782"/>
      <c r="CT31" s="782"/>
      <c r="CU31" s="782"/>
      <c r="CV31" s="783"/>
      <c r="CW31" s="781"/>
      <c r="CX31" s="782"/>
      <c r="CY31" s="782"/>
      <c r="CZ31" s="782"/>
      <c r="DA31" s="783"/>
      <c r="DB31" s="781"/>
      <c r="DC31" s="782"/>
      <c r="DD31" s="782"/>
      <c r="DE31" s="782"/>
      <c r="DF31" s="783"/>
      <c r="DG31" s="781"/>
      <c r="DH31" s="782"/>
      <c r="DI31" s="782"/>
      <c r="DJ31" s="782"/>
      <c r="DK31" s="783"/>
      <c r="DL31" s="781"/>
      <c r="DM31" s="782"/>
      <c r="DN31" s="782"/>
      <c r="DO31" s="782"/>
      <c r="DP31" s="783"/>
      <c r="DQ31" s="781"/>
      <c r="DR31" s="782"/>
      <c r="DS31" s="782"/>
      <c r="DT31" s="782"/>
      <c r="DU31" s="783"/>
      <c r="DV31" s="817"/>
      <c r="DW31" s="818"/>
      <c r="DX31" s="818"/>
      <c r="DY31" s="818"/>
      <c r="DZ31" s="819"/>
      <c r="EA31" s="212"/>
    </row>
    <row r="32" spans="1:131" ht="26.25" customHeight="1" x14ac:dyDescent="0.25">
      <c r="A32" s="224">
        <v>5</v>
      </c>
      <c r="B32" s="820" t="s">
        <v>396</v>
      </c>
      <c r="C32" s="821"/>
      <c r="D32" s="821"/>
      <c r="E32" s="821"/>
      <c r="F32" s="821"/>
      <c r="G32" s="821"/>
      <c r="H32" s="821"/>
      <c r="I32" s="821"/>
      <c r="J32" s="821"/>
      <c r="K32" s="821"/>
      <c r="L32" s="821"/>
      <c r="M32" s="821"/>
      <c r="N32" s="821"/>
      <c r="O32" s="821"/>
      <c r="P32" s="822"/>
      <c r="Q32" s="823">
        <v>101</v>
      </c>
      <c r="R32" s="824"/>
      <c r="S32" s="824"/>
      <c r="T32" s="824"/>
      <c r="U32" s="824"/>
      <c r="V32" s="824">
        <v>109</v>
      </c>
      <c r="W32" s="824"/>
      <c r="X32" s="824"/>
      <c r="Y32" s="824"/>
      <c r="Z32" s="824"/>
      <c r="AA32" s="824">
        <v>-8</v>
      </c>
      <c r="AB32" s="824"/>
      <c r="AC32" s="824"/>
      <c r="AD32" s="824"/>
      <c r="AE32" s="825"/>
      <c r="AF32" s="826">
        <v>270</v>
      </c>
      <c r="AG32" s="827"/>
      <c r="AH32" s="827"/>
      <c r="AI32" s="827"/>
      <c r="AJ32" s="828"/>
      <c r="AK32" s="875" t="s">
        <v>556</v>
      </c>
      <c r="AL32" s="871"/>
      <c r="AM32" s="871"/>
      <c r="AN32" s="871"/>
      <c r="AO32" s="871"/>
      <c r="AP32" s="871" t="s">
        <v>554</v>
      </c>
      <c r="AQ32" s="871"/>
      <c r="AR32" s="871"/>
      <c r="AS32" s="871"/>
      <c r="AT32" s="871"/>
      <c r="AU32" s="871" t="s">
        <v>554</v>
      </c>
      <c r="AV32" s="871"/>
      <c r="AW32" s="871"/>
      <c r="AX32" s="871"/>
      <c r="AY32" s="871"/>
      <c r="AZ32" s="872" t="s">
        <v>565</v>
      </c>
      <c r="BA32" s="872"/>
      <c r="BB32" s="872"/>
      <c r="BC32" s="872"/>
      <c r="BD32" s="872"/>
      <c r="BE32" s="873" t="s">
        <v>395</v>
      </c>
      <c r="BF32" s="873"/>
      <c r="BG32" s="873"/>
      <c r="BH32" s="873"/>
      <c r="BI32" s="874"/>
      <c r="BJ32" s="214"/>
      <c r="BK32" s="214"/>
      <c r="BL32" s="214"/>
      <c r="BM32" s="214"/>
      <c r="BN32" s="214"/>
      <c r="BO32" s="223"/>
      <c r="BP32" s="223"/>
      <c r="BQ32" s="220">
        <v>26</v>
      </c>
      <c r="BR32" s="221"/>
      <c r="BS32" s="817"/>
      <c r="BT32" s="818"/>
      <c r="BU32" s="818"/>
      <c r="BV32" s="818"/>
      <c r="BW32" s="818"/>
      <c r="BX32" s="818"/>
      <c r="BY32" s="818"/>
      <c r="BZ32" s="818"/>
      <c r="CA32" s="818"/>
      <c r="CB32" s="818"/>
      <c r="CC32" s="818"/>
      <c r="CD32" s="818"/>
      <c r="CE32" s="818"/>
      <c r="CF32" s="818"/>
      <c r="CG32" s="829"/>
      <c r="CH32" s="781"/>
      <c r="CI32" s="782"/>
      <c r="CJ32" s="782"/>
      <c r="CK32" s="782"/>
      <c r="CL32" s="783"/>
      <c r="CM32" s="781"/>
      <c r="CN32" s="782"/>
      <c r="CO32" s="782"/>
      <c r="CP32" s="782"/>
      <c r="CQ32" s="783"/>
      <c r="CR32" s="781"/>
      <c r="CS32" s="782"/>
      <c r="CT32" s="782"/>
      <c r="CU32" s="782"/>
      <c r="CV32" s="783"/>
      <c r="CW32" s="781"/>
      <c r="CX32" s="782"/>
      <c r="CY32" s="782"/>
      <c r="CZ32" s="782"/>
      <c r="DA32" s="783"/>
      <c r="DB32" s="781"/>
      <c r="DC32" s="782"/>
      <c r="DD32" s="782"/>
      <c r="DE32" s="782"/>
      <c r="DF32" s="783"/>
      <c r="DG32" s="781"/>
      <c r="DH32" s="782"/>
      <c r="DI32" s="782"/>
      <c r="DJ32" s="782"/>
      <c r="DK32" s="783"/>
      <c r="DL32" s="781"/>
      <c r="DM32" s="782"/>
      <c r="DN32" s="782"/>
      <c r="DO32" s="782"/>
      <c r="DP32" s="783"/>
      <c r="DQ32" s="781"/>
      <c r="DR32" s="782"/>
      <c r="DS32" s="782"/>
      <c r="DT32" s="782"/>
      <c r="DU32" s="783"/>
      <c r="DV32" s="817"/>
      <c r="DW32" s="818"/>
      <c r="DX32" s="818"/>
      <c r="DY32" s="818"/>
      <c r="DZ32" s="819"/>
      <c r="EA32" s="212"/>
    </row>
    <row r="33" spans="1:131" ht="26.25" customHeight="1" x14ac:dyDescent="0.25">
      <c r="A33" s="224">
        <v>6</v>
      </c>
      <c r="B33" s="820" t="s">
        <v>397</v>
      </c>
      <c r="C33" s="821"/>
      <c r="D33" s="821"/>
      <c r="E33" s="821"/>
      <c r="F33" s="821"/>
      <c r="G33" s="821"/>
      <c r="H33" s="821"/>
      <c r="I33" s="821"/>
      <c r="J33" s="821"/>
      <c r="K33" s="821"/>
      <c r="L33" s="821"/>
      <c r="M33" s="821"/>
      <c r="N33" s="821"/>
      <c r="O33" s="821"/>
      <c r="P33" s="822"/>
      <c r="Q33" s="823">
        <v>4381</v>
      </c>
      <c r="R33" s="824"/>
      <c r="S33" s="824"/>
      <c r="T33" s="824"/>
      <c r="U33" s="824"/>
      <c r="V33" s="824">
        <v>4554</v>
      </c>
      <c r="W33" s="824"/>
      <c r="X33" s="824"/>
      <c r="Y33" s="824"/>
      <c r="Z33" s="824"/>
      <c r="AA33" s="824">
        <v>-173</v>
      </c>
      <c r="AB33" s="824"/>
      <c r="AC33" s="824"/>
      <c r="AD33" s="824"/>
      <c r="AE33" s="825"/>
      <c r="AF33" s="826">
        <v>202</v>
      </c>
      <c r="AG33" s="827"/>
      <c r="AH33" s="827"/>
      <c r="AI33" s="827"/>
      <c r="AJ33" s="828"/>
      <c r="AK33" s="875">
        <v>2753</v>
      </c>
      <c r="AL33" s="871"/>
      <c r="AM33" s="871"/>
      <c r="AN33" s="871"/>
      <c r="AO33" s="871"/>
      <c r="AP33" s="871">
        <v>35139</v>
      </c>
      <c r="AQ33" s="871"/>
      <c r="AR33" s="871"/>
      <c r="AS33" s="871"/>
      <c r="AT33" s="871"/>
      <c r="AU33" s="871">
        <v>27900</v>
      </c>
      <c r="AV33" s="871"/>
      <c r="AW33" s="871"/>
      <c r="AX33" s="871"/>
      <c r="AY33" s="871"/>
      <c r="AZ33" s="872" t="s">
        <v>566</v>
      </c>
      <c r="BA33" s="872"/>
      <c r="BB33" s="872"/>
      <c r="BC33" s="872"/>
      <c r="BD33" s="872"/>
      <c r="BE33" s="873" t="s">
        <v>395</v>
      </c>
      <c r="BF33" s="873"/>
      <c r="BG33" s="873"/>
      <c r="BH33" s="873"/>
      <c r="BI33" s="874"/>
      <c r="BJ33" s="214"/>
      <c r="BK33" s="214"/>
      <c r="BL33" s="214"/>
      <c r="BM33" s="214"/>
      <c r="BN33" s="214"/>
      <c r="BO33" s="223"/>
      <c r="BP33" s="223"/>
      <c r="BQ33" s="220">
        <v>27</v>
      </c>
      <c r="BR33" s="221"/>
      <c r="BS33" s="817"/>
      <c r="BT33" s="818"/>
      <c r="BU33" s="818"/>
      <c r="BV33" s="818"/>
      <c r="BW33" s="818"/>
      <c r="BX33" s="818"/>
      <c r="BY33" s="818"/>
      <c r="BZ33" s="818"/>
      <c r="CA33" s="818"/>
      <c r="CB33" s="818"/>
      <c r="CC33" s="818"/>
      <c r="CD33" s="818"/>
      <c r="CE33" s="818"/>
      <c r="CF33" s="818"/>
      <c r="CG33" s="829"/>
      <c r="CH33" s="781"/>
      <c r="CI33" s="782"/>
      <c r="CJ33" s="782"/>
      <c r="CK33" s="782"/>
      <c r="CL33" s="783"/>
      <c r="CM33" s="781"/>
      <c r="CN33" s="782"/>
      <c r="CO33" s="782"/>
      <c r="CP33" s="782"/>
      <c r="CQ33" s="783"/>
      <c r="CR33" s="781"/>
      <c r="CS33" s="782"/>
      <c r="CT33" s="782"/>
      <c r="CU33" s="782"/>
      <c r="CV33" s="783"/>
      <c r="CW33" s="781"/>
      <c r="CX33" s="782"/>
      <c r="CY33" s="782"/>
      <c r="CZ33" s="782"/>
      <c r="DA33" s="783"/>
      <c r="DB33" s="781"/>
      <c r="DC33" s="782"/>
      <c r="DD33" s="782"/>
      <c r="DE33" s="782"/>
      <c r="DF33" s="783"/>
      <c r="DG33" s="781"/>
      <c r="DH33" s="782"/>
      <c r="DI33" s="782"/>
      <c r="DJ33" s="782"/>
      <c r="DK33" s="783"/>
      <c r="DL33" s="781"/>
      <c r="DM33" s="782"/>
      <c r="DN33" s="782"/>
      <c r="DO33" s="782"/>
      <c r="DP33" s="783"/>
      <c r="DQ33" s="781"/>
      <c r="DR33" s="782"/>
      <c r="DS33" s="782"/>
      <c r="DT33" s="782"/>
      <c r="DU33" s="783"/>
      <c r="DV33" s="817"/>
      <c r="DW33" s="818"/>
      <c r="DX33" s="818"/>
      <c r="DY33" s="818"/>
      <c r="DZ33" s="819"/>
      <c r="EA33" s="212"/>
    </row>
    <row r="34" spans="1:131" ht="26.25" customHeight="1" x14ac:dyDescent="0.25">
      <c r="A34" s="224">
        <v>7</v>
      </c>
      <c r="B34" s="820" t="s">
        <v>398</v>
      </c>
      <c r="C34" s="821"/>
      <c r="D34" s="821"/>
      <c r="E34" s="821"/>
      <c r="F34" s="821"/>
      <c r="G34" s="821"/>
      <c r="H34" s="821"/>
      <c r="I34" s="821"/>
      <c r="J34" s="821"/>
      <c r="K34" s="821"/>
      <c r="L34" s="821"/>
      <c r="M34" s="821"/>
      <c r="N34" s="821"/>
      <c r="O34" s="821"/>
      <c r="P34" s="822"/>
      <c r="Q34" s="823">
        <v>691</v>
      </c>
      <c r="R34" s="824"/>
      <c r="S34" s="824"/>
      <c r="T34" s="824"/>
      <c r="U34" s="824"/>
      <c r="V34" s="824">
        <v>707</v>
      </c>
      <c r="W34" s="824"/>
      <c r="X34" s="824"/>
      <c r="Y34" s="824"/>
      <c r="Z34" s="824"/>
      <c r="AA34" s="824">
        <v>-16</v>
      </c>
      <c r="AB34" s="824"/>
      <c r="AC34" s="824"/>
      <c r="AD34" s="824"/>
      <c r="AE34" s="825"/>
      <c r="AF34" s="826">
        <v>600</v>
      </c>
      <c r="AG34" s="827"/>
      <c r="AH34" s="827"/>
      <c r="AI34" s="827"/>
      <c r="AJ34" s="828"/>
      <c r="AK34" s="875">
        <v>151</v>
      </c>
      <c r="AL34" s="871"/>
      <c r="AM34" s="871"/>
      <c r="AN34" s="871"/>
      <c r="AO34" s="871"/>
      <c r="AP34" s="871">
        <v>394</v>
      </c>
      <c r="AQ34" s="871"/>
      <c r="AR34" s="871"/>
      <c r="AS34" s="871"/>
      <c r="AT34" s="871"/>
      <c r="AU34" s="871">
        <v>235</v>
      </c>
      <c r="AV34" s="871"/>
      <c r="AW34" s="871"/>
      <c r="AX34" s="871"/>
      <c r="AY34" s="871"/>
      <c r="AZ34" s="872" t="s">
        <v>554</v>
      </c>
      <c r="BA34" s="872"/>
      <c r="BB34" s="872"/>
      <c r="BC34" s="872"/>
      <c r="BD34" s="872"/>
      <c r="BE34" s="873" t="s">
        <v>395</v>
      </c>
      <c r="BF34" s="873"/>
      <c r="BG34" s="873"/>
      <c r="BH34" s="873"/>
      <c r="BI34" s="874"/>
      <c r="BJ34" s="214"/>
      <c r="BK34" s="214"/>
      <c r="BL34" s="214"/>
      <c r="BM34" s="214"/>
      <c r="BN34" s="214"/>
      <c r="BO34" s="223"/>
      <c r="BP34" s="223"/>
      <c r="BQ34" s="220">
        <v>28</v>
      </c>
      <c r="BR34" s="221"/>
      <c r="BS34" s="817"/>
      <c r="BT34" s="818"/>
      <c r="BU34" s="818"/>
      <c r="BV34" s="818"/>
      <c r="BW34" s="818"/>
      <c r="BX34" s="818"/>
      <c r="BY34" s="818"/>
      <c r="BZ34" s="818"/>
      <c r="CA34" s="818"/>
      <c r="CB34" s="818"/>
      <c r="CC34" s="818"/>
      <c r="CD34" s="818"/>
      <c r="CE34" s="818"/>
      <c r="CF34" s="818"/>
      <c r="CG34" s="829"/>
      <c r="CH34" s="781"/>
      <c r="CI34" s="782"/>
      <c r="CJ34" s="782"/>
      <c r="CK34" s="782"/>
      <c r="CL34" s="783"/>
      <c r="CM34" s="781"/>
      <c r="CN34" s="782"/>
      <c r="CO34" s="782"/>
      <c r="CP34" s="782"/>
      <c r="CQ34" s="783"/>
      <c r="CR34" s="781"/>
      <c r="CS34" s="782"/>
      <c r="CT34" s="782"/>
      <c r="CU34" s="782"/>
      <c r="CV34" s="783"/>
      <c r="CW34" s="781"/>
      <c r="CX34" s="782"/>
      <c r="CY34" s="782"/>
      <c r="CZ34" s="782"/>
      <c r="DA34" s="783"/>
      <c r="DB34" s="781"/>
      <c r="DC34" s="782"/>
      <c r="DD34" s="782"/>
      <c r="DE34" s="782"/>
      <c r="DF34" s="783"/>
      <c r="DG34" s="781"/>
      <c r="DH34" s="782"/>
      <c r="DI34" s="782"/>
      <c r="DJ34" s="782"/>
      <c r="DK34" s="783"/>
      <c r="DL34" s="781"/>
      <c r="DM34" s="782"/>
      <c r="DN34" s="782"/>
      <c r="DO34" s="782"/>
      <c r="DP34" s="783"/>
      <c r="DQ34" s="781"/>
      <c r="DR34" s="782"/>
      <c r="DS34" s="782"/>
      <c r="DT34" s="782"/>
      <c r="DU34" s="783"/>
      <c r="DV34" s="817"/>
      <c r="DW34" s="818"/>
      <c r="DX34" s="818"/>
      <c r="DY34" s="818"/>
      <c r="DZ34" s="819"/>
      <c r="EA34" s="212"/>
    </row>
    <row r="35" spans="1:131" ht="26.25" customHeight="1" x14ac:dyDescent="0.25">
      <c r="A35" s="224">
        <v>8</v>
      </c>
      <c r="B35" s="820" t="s">
        <v>399</v>
      </c>
      <c r="C35" s="821"/>
      <c r="D35" s="821"/>
      <c r="E35" s="821"/>
      <c r="F35" s="821"/>
      <c r="G35" s="821"/>
      <c r="H35" s="821"/>
      <c r="I35" s="821"/>
      <c r="J35" s="821"/>
      <c r="K35" s="821"/>
      <c r="L35" s="821"/>
      <c r="M35" s="821"/>
      <c r="N35" s="821"/>
      <c r="O35" s="821"/>
      <c r="P35" s="822"/>
      <c r="Q35" s="823">
        <v>98315</v>
      </c>
      <c r="R35" s="824"/>
      <c r="S35" s="824"/>
      <c r="T35" s="824"/>
      <c r="U35" s="824"/>
      <c r="V35" s="824">
        <v>92878</v>
      </c>
      <c r="W35" s="824"/>
      <c r="X35" s="824"/>
      <c r="Y35" s="824"/>
      <c r="Z35" s="824"/>
      <c r="AA35" s="824">
        <v>5438</v>
      </c>
      <c r="AB35" s="824"/>
      <c r="AC35" s="824"/>
      <c r="AD35" s="824"/>
      <c r="AE35" s="825"/>
      <c r="AF35" s="826">
        <v>20208</v>
      </c>
      <c r="AG35" s="827"/>
      <c r="AH35" s="827"/>
      <c r="AI35" s="827"/>
      <c r="AJ35" s="828"/>
      <c r="AK35" s="875">
        <v>2</v>
      </c>
      <c r="AL35" s="871"/>
      <c r="AM35" s="871"/>
      <c r="AN35" s="871"/>
      <c r="AO35" s="871"/>
      <c r="AP35" s="871" t="s">
        <v>560</v>
      </c>
      <c r="AQ35" s="871"/>
      <c r="AR35" s="871"/>
      <c r="AS35" s="871"/>
      <c r="AT35" s="871"/>
      <c r="AU35" s="871" t="s">
        <v>562</v>
      </c>
      <c r="AV35" s="871"/>
      <c r="AW35" s="871"/>
      <c r="AX35" s="871"/>
      <c r="AY35" s="871"/>
      <c r="AZ35" s="872" t="s">
        <v>567</v>
      </c>
      <c r="BA35" s="872"/>
      <c r="BB35" s="872"/>
      <c r="BC35" s="872"/>
      <c r="BD35" s="872"/>
      <c r="BE35" s="873" t="s">
        <v>395</v>
      </c>
      <c r="BF35" s="873"/>
      <c r="BG35" s="873"/>
      <c r="BH35" s="873"/>
      <c r="BI35" s="874"/>
      <c r="BJ35" s="214"/>
      <c r="BK35" s="214"/>
      <c r="BL35" s="214"/>
      <c r="BM35" s="214"/>
      <c r="BN35" s="214"/>
      <c r="BO35" s="223"/>
      <c r="BP35" s="223"/>
      <c r="BQ35" s="220">
        <v>29</v>
      </c>
      <c r="BR35" s="221"/>
      <c r="BS35" s="817"/>
      <c r="BT35" s="818"/>
      <c r="BU35" s="818"/>
      <c r="BV35" s="818"/>
      <c r="BW35" s="818"/>
      <c r="BX35" s="818"/>
      <c r="BY35" s="818"/>
      <c r="BZ35" s="818"/>
      <c r="CA35" s="818"/>
      <c r="CB35" s="818"/>
      <c r="CC35" s="818"/>
      <c r="CD35" s="818"/>
      <c r="CE35" s="818"/>
      <c r="CF35" s="818"/>
      <c r="CG35" s="829"/>
      <c r="CH35" s="781"/>
      <c r="CI35" s="782"/>
      <c r="CJ35" s="782"/>
      <c r="CK35" s="782"/>
      <c r="CL35" s="783"/>
      <c r="CM35" s="781"/>
      <c r="CN35" s="782"/>
      <c r="CO35" s="782"/>
      <c r="CP35" s="782"/>
      <c r="CQ35" s="783"/>
      <c r="CR35" s="781"/>
      <c r="CS35" s="782"/>
      <c r="CT35" s="782"/>
      <c r="CU35" s="782"/>
      <c r="CV35" s="783"/>
      <c r="CW35" s="781"/>
      <c r="CX35" s="782"/>
      <c r="CY35" s="782"/>
      <c r="CZ35" s="782"/>
      <c r="DA35" s="783"/>
      <c r="DB35" s="781"/>
      <c r="DC35" s="782"/>
      <c r="DD35" s="782"/>
      <c r="DE35" s="782"/>
      <c r="DF35" s="783"/>
      <c r="DG35" s="781"/>
      <c r="DH35" s="782"/>
      <c r="DI35" s="782"/>
      <c r="DJ35" s="782"/>
      <c r="DK35" s="783"/>
      <c r="DL35" s="781"/>
      <c r="DM35" s="782"/>
      <c r="DN35" s="782"/>
      <c r="DO35" s="782"/>
      <c r="DP35" s="783"/>
      <c r="DQ35" s="781"/>
      <c r="DR35" s="782"/>
      <c r="DS35" s="782"/>
      <c r="DT35" s="782"/>
      <c r="DU35" s="783"/>
      <c r="DV35" s="817"/>
      <c r="DW35" s="818"/>
      <c r="DX35" s="818"/>
      <c r="DY35" s="818"/>
      <c r="DZ35" s="819"/>
      <c r="EA35" s="212"/>
    </row>
    <row r="36" spans="1:131" ht="26.25" customHeight="1" x14ac:dyDescent="0.25">
      <c r="A36" s="224">
        <v>9</v>
      </c>
      <c r="B36" s="820" t="s">
        <v>400</v>
      </c>
      <c r="C36" s="821"/>
      <c r="D36" s="821"/>
      <c r="E36" s="821"/>
      <c r="F36" s="821"/>
      <c r="G36" s="821"/>
      <c r="H36" s="821"/>
      <c r="I36" s="821"/>
      <c r="J36" s="821"/>
      <c r="K36" s="821"/>
      <c r="L36" s="821"/>
      <c r="M36" s="821"/>
      <c r="N36" s="821"/>
      <c r="O36" s="821"/>
      <c r="P36" s="822"/>
      <c r="Q36" s="823">
        <v>33</v>
      </c>
      <c r="R36" s="824"/>
      <c r="S36" s="824"/>
      <c r="T36" s="824"/>
      <c r="U36" s="824"/>
      <c r="V36" s="824">
        <v>33</v>
      </c>
      <c r="W36" s="824"/>
      <c r="X36" s="824"/>
      <c r="Y36" s="824"/>
      <c r="Z36" s="824"/>
      <c r="AA36" s="824" t="s">
        <v>557</v>
      </c>
      <c r="AB36" s="824"/>
      <c r="AC36" s="824"/>
      <c r="AD36" s="824"/>
      <c r="AE36" s="825"/>
      <c r="AF36" s="826" t="s">
        <v>122</v>
      </c>
      <c r="AG36" s="827"/>
      <c r="AH36" s="827"/>
      <c r="AI36" s="827"/>
      <c r="AJ36" s="828"/>
      <c r="AK36" s="875">
        <v>25</v>
      </c>
      <c r="AL36" s="871"/>
      <c r="AM36" s="871"/>
      <c r="AN36" s="871"/>
      <c r="AO36" s="871"/>
      <c r="AP36" s="871" t="s">
        <v>561</v>
      </c>
      <c r="AQ36" s="871"/>
      <c r="AR36" s="871"/>
      <c r="AS36" s="871"/>
      <c r="AT36" s="871"/>
      <c r="AU36" s="871" t="s">
        <v>561</v>
      </c>
      <c r="AV36" s="871"/>
      <c r="AW36" s="871"/>
      <c r="AX36" s="871"/>
      <c r="AY36" s="871"/>
      <c r="AZ36" s="872" t="s">
        <v>554</v>
      </c>
      <c r="BA36" s="872"/>
      <c r="BB36" s="872"/>
      <c r="BC36" s="872"/>
      <c r="BD36" s="872"/>
      <c r="BE36" s="873" t="s">
        <v>401</v>
      </c>
      <c r="BF36" s="873"/>
      <c r="BG36" s="873"/>
      <c r="BH36" s="873"/>
      <c r="BI36" s="874"/>
      <c r="BJ36" s="214"/>
      <c r="BK36" s="214"/>
      <c r="BL36" s="214"/>
      <c r="BM36" s="214"/>
      <c r="BN36" s="214"/>
      <c r="BO36" s="223"/>
      <c r="BP36" s="223"/>
      <c r="BQ36" s="220">
        <v>30</v>
      </c>
      <c r="BR36" s="221"/>
      <c r="BS36" s="817"/>
      <c r="BT36" s="818"/>
      <c r="BU36" s="818"/>
      <c r="BV36" s="818"/>
      <c r="BW36" s="818"/>
      <c r="BX36" s="818"/>
      <c r="BY36" s="818"/>
      <c r="BZ36" s="818"/>
      <c r="CA36" s="818"/>
      <c r="CB36" s="818"/>
      <c r="CC36" s="818"/>
      <c r="CD36" s="818"/>
      <c r="CE36" s="818"/>
      <c r="CF36" s="818"/>
      <c r="CG36" s="829"/>
      <c r="CH36" s="781"/>
      <c r="CI36" s="782"/>
      <c r="CJ36" s="782"/>
      <c r="CK36" s="782"/>
      <c r="CL36" s="783"/>
      <c r="CM36" s="781"/>
      <c r="CN36" s="782"/>
      <c r="CO36" s="782"/>
      <c r="CP36" s="782"/>
      <c r="CQ36" s="783"/>
      <c r="CR36" s="781"/>
      <c r="CS36" s="782"/>
      <c r="CT36" s="782"/>
      <c r="CU36" s="782"/>
      <c r="CV36" s="783"/>
      <c r="CW36" s="781"/>
      <c r="CX36" s="782"/>
      <c r="CY36" s="782"/>
      <c r="CZ36" s="782"/>
      <c r="DA36" s="783"/>
      <c r="DB36" s="781"/>
      <c r="DC36" s="782"/>
      <c r="DD36" s="782"/>
      <c r="DE36" s="782"/>
      <c r="DF36" s="783"/>
      <c r="DG36" s="781"/>
      <c r="DH36" s="782"/>
      <c r="DI36" s="782"/>
      <c r="DJ36" s="782"/>
      <c r="DK36" s="783"/>
      <c r="DL36" s="781"/>
      <c r="DM36" s="782"/>
      <c r="DN36" s="782"/>
      <c r="DO36" s="782"/>
      <c r="DP36" s="783"/>
      <c r="DQ36" s="781"/>
      <c r="DR36" s="782"/>
      <c r="DS36" s="782"/>
      <c r="DT36" s="782"/>
      <c r="DU36" s="783"/>
      <c r="DV36" s="817"/>
      <c r="DW36" s="818"/>
      <c r="DX36" s="818"/>
      <c r="DY36" s="818"/>
      <c r="DZ36" s="819"/>
      <c r="EA36" s="212"/>
    </row>
    <row r="37" spans="1:131" ht="26.25" customHeight="1" x14ac:dyDescent="0.25">
      <c r="A37" s="224">
        <v>10</v>
      </c>
      <c r="B37" s="820"/>
      <c r="C37" s="821"/>
      <c r="D37" s="821"/>
      <c r="E37" s="821"/>
      <c r="F37" s="821"/>
      <c r="G37" s="821"/>
      <c r="H37" s="821"/>
      <c r="I37" s="821"/>
      <c r="J37" s="821"/>
      <c r="K37" s="821"/>
      <c r="L37" s="821"/>
      <c r="M37" s="821"/>
      <c r="N37" s="821"/>
      <c r="O37" s="821"/>
      <c r="P37" s="822"/>
      <c r="Q37" s="823"/>
      <c r="R37" s="824"/>
      <c r="S37" s="824"/>
      <c r="T37" s="824"/>
      <c r="U37" s="824"/>
      <c r="V37" s="824"/>
      <c r="W37" s="824"/>
      <c r="X37" s="824"/>
      <c r="Y37" s="824"/>
      <c r="Z37" s="824"/>
      <c r="AA37" s="824"/>
      <c r="AB37" s="824"/>
      <c r="AC37" s="824"/>
      <c r="AD37" s="824"/>
      <c r="AE37" s="825"/>
      <c r="AF37" s="826"/>
      <c r="AG37" s="827"/>
      <c r="AH37" s="827"/>
      <c r="AI37" s="827"/>
      <c r="AJ37" s="828"/>
      <c r="AK37" s="875"/>
      <c r="AL37" s="871"/>
      <c r="AM37" s="871"/>
      <c r="AN37" s="871"/>
      <c r="AO37" s="871"/>
      <c r="AP37" s="871"/>
      <c r="AQ37" s="871"/>
      <c r="AR37" s="871"/>
      <c r="AS37" s="871"/>
      <c r="AT37" s="871"/>
      <c r="AU37" s="871"/>
      <c r="AV37" s="871"/>
      <c r="AW37" s="871"/>
      <c r="AX37" s="871"/>
      <c r="AY37" s="871"/>
      <c r="AZ37" s="872"/>
      <c r="BA37" s="872"/>
      <c r="BB37" s="872"/>
      <c r="BC37" s="872"/>
      <c r="BD37" s="872"/>
      <c r="BE37" s="873"/>
      <c r="BF37" s="873"/>
      <c r="BG37" s="873"/>
      <c r="BH37" s="873"/>
      <c r="BI37" s="874"/>
      <c r="BJ37" s="214"/>
      <c r="BK37" s="214"/>
      <c r="BL37" s="214"/>
      <c r="BM37" s="214"/>
      <c r="BN37" s="214"/>
      <c r="BO37" s="223"/>
      <c r="BP37" s="223"/>
      <c r="BQ37" s="220">
        <v>31</v>
      </c>
      <c r="BR37" s="221"/>
      <c r="BS37" s="817"/>
      <c r="BT37" s="818"/>
      <c r="BU37" s="818"/>
      <c r="BV37" s="818"/>
      <c r="BW37" s="818"/>
      <c r="BX37" s="818"/>
      <c r="BY37" s="818"/>
      <c r="BZ37" s="818"/>
      <c r="CA37" s="818"/>
      <c r="CB37" s="818"/>
      <c r="CC37" s="818"/>
      <c r="CD37" s="818"/>
      <c r="CE37" s="818"/>
      <c r="CF37" s="818"/>
      <c r="CG37" s="829"/>
      <c r="CH37" s="781"/>
      <c r="CI37" s="782"/>
      <c r="CJ37" s="782"/>
      <c r="CK37" s="782"/>
      <c r="CL37" s="783"/>
      <c r="CM37" s="781"/>
      <c r="CN37" s="782"/>
      <c r="CO37" s="782"/>
      <c r="CP37" s="782"/>
      <c r="CQ37" s="783"/>
      <c r="CR37" s="781"/>
      <c r="CS37" s="782"/>
      <c r="CT37" s="782"/>
      <c r="CU37" s="782"/>
      <c r="CV37" s="783"/>
      <c r="CW37" s="781"/>
      <c r="CX37" s="782"/>
      <c r="CY37" s="782"/>
      <c r="CZ37" s="782"/>
      <c r="DA37" s="783"/>
      <c r="DB37" s="781"/>
      <c r="DC37" s="782"/>
      <c r="DD37" s="782"/>
      <c r="DE37" s="782"/>
      <c r="DF37" s="783"/>
      <c r="DG37" s="781"/>
      <c r="DH37" s="782"/>
      <c r="DI37" s="782"/>
      <c r="DJ37" s="782"/>
      <c r="DK37" s="783"/>
      <c r="DL37" s="781"/>
      <c r="DM37" s="782"/>
      <c r="DN37" s="782"/>
      <c r="DO37" s="782"/>
      <c r="DP37" s="783"/>
      <c r="DQ37" s="781"/>
      <c r="DR37" s="782"/>
      <c r="DS37" s="782"/>
      <c r="DT37" s="782"/>
      <c r="DU37" s="783"/>
      <c r="DV37" s="817"/>
      <c r="DW37" s="818"/>
      <c r="DX37" s="818"/>
      <c r="DY37" s="818"/>
      <c r="DZ37" s="819"/>
      <c r="EA37" s="212"/>
    </row>
    <row r="38" spans="1:131" ht="26.25" customHeight="1" x14ac:dyDescent="0.25">
      <c r="A38" s="224">
        <v>11</v>
      </c>
      <c r="B38" s="820"/>
      <c r="C38" s="821"/>
      <c r="D38" s="821"/>
      <c r="E38" s="821"/>
      <c r="F38" s="821"/>
      <c r="G38" s="821"/>
      <c r="H38" s="821"/>
      <c r="I38" s="821"/>
      <c r="J38" s="821"/>
      <c r="K38" s="821"/>
      <c r="L38" s="821"/>
      <c r="M38" s="821"/>
      <c r="N38" s="821"/>
      <c r="O38" s="821"/>
      <c r="P38" s="822"/>
      <c r="Q38" s="823"/>
      <c r="R38" s="824"/>
      <c r="S38" s="824"/>
      <c r="T38" s="824"/>
      <c r="U38" s="824"/>
      <c r="V38" s="824"/>
      <c r="W38" s="824"/>
      <c r="X38" s="824"/>
      <c r="Y38" s="824"/>
      <c r="Z38" s="824"/>
      <c r="AA38" s="824"/>
      <c r="AB38" s="824"/>
      <c r="AC38" s="824"/>
      <c r="AD38" s="824"/>
      <c r="AE38" s="825"/>
      <c r="AF38" s="826"/>
      <c r="AG38" s="827"/>
      <c r="AH38" s="827"/>
      <c r="AI38" s="827"/>
      <c r="AJ38" s="828"/>
      <c r="AK38" s="875"/>
      <c r="AL38" s="871"/>
      <c r="AM38" s="871"/>
      <c r="AN38" s="871"/>
      <c r="AO38" s="871"/>
      <c r="AP38" s="871"/>
      <c r="AQ38" s="871"/>
      <c r="AR38" s="871"/>
      <c r="AS38" s="871"/>
      <c r="AT38" s="871"/>
      <c r="AU38" s="871"/>
      <c r="AV38" s="871"/>
      <c r="AW38" s="871"/>
      <c r="AX38" s="871"/>
      <c r="AY38" s="871"/>
      <c r="AZ38" s="872"/>
      <c r="BA38" s="872"/>
      <c r="BB38" s="872"/>
      <c r="BC38" s="872"/>
      <c r="BD38" s="872"/>
      <c r="BE38" s="873"/>
      <c r="BF38" s="873"/>
      <c r="BG38" s="873"/>
      <c r="BH38" s="873"/>
      <c r="BI38" s="874"/>
      <c r="BJ38" s="214"/>
      <c r="BK38" s="214"/>
      <c r="BL38" s="214"/>
      <c r="BM38" s="214"/>
      <c r="BN38" s="214"/>
      <c r="BO38" s="223"/>
      <c r="BP38" s="223"/>
      <c r="BQ38" s="220">
        <v>32</v>
      </c>
      <c r="BR38" s="221"/>
      <c r="BS38" s="817"/>
      <c r="BT38" s="818"/>
      <c r="BU38" s="818"/>
      <c r="BV38" s="818"/>
      <c r="BW38" s="818"/>
      <c r="BX38" s="818"/>
      <c r="BY38" s="818"/>
      <c r="BZ38" s="818"/>
      <c r="CA38" s="818"/>
      <c r="CB38" s="818"/>
      <c r="CC38" s="818"/>
      <c r="CD38" s="818"/>
      <c r="CE38" s="818"/>
      <c r="CF38" s="818"/>
      <c r="CG38" s="829"/>
      <c r="CH38" s="781"/>
      <c r="CI38" s="782"/>
      <c r="CJ38" s="782"/>
      <c r="CK38" s="782"/>
      <c r="CL38" s="783"/>
      <c r="CM38" s="781"/>
      <c r="CN38" s="782"/>
      <c r="CO38" s="782"/>
      <c r="CP38" s="782"/>
      <c r="CQ38" s="783"/>
      <c r="CR38" s="781"/>
      <c r="CS38" s="782"/>
      <c r="CT38" s="782"/>
      <c r="CU38" s="782"/>
      <c r="CV38" s="783"/>
      <c r="CW38" s="781"/>
      <c r="CX38" s="782"/>
      <c r="CY38" s="782"/>
      <c r="CZ38" s="782"/>
      <c r="DA38" s="783"/>
      <c r="DB38" s="781"/>
      <c r="DC38" s="782"/>
      <c r="DD38" s="782"/>
      <c r="DE38" s="782"/>
      <c r="DF38" s="783"/>
      <c r="DG38" s="781"/>
      <c r="DH38" s="782"/>
      <c r="DI38" s="782"/>
      <c r="DJ38" s="782"/>
      <c r="DK38" s="783"/>
      <c r="DL38" s="781"/>
      <c r="DM38" s="782"/>
      <c r="DN38" s="782"/>
      <c r="DO38" s="782"/>
      <c r="DP38" s="783"/>
      <c r="DQ38" s="781"/>
      <c r="DR38" s="782"/>
      <c r="DS38" s="782"/>
      <c r="DT38" s="782"/>
      <c r="DU38" s="783"/>
      <c r="DV38" s="817"/>
      <c r="DW38" s="818"/>
      <c r="DX38" s="818"/>
      <c r="DY38" s="818"/>
      <c r="DZ38" s="819"/>
      <c r="EA38" s="212"/>
    </row>
    <row r="39" spans="1:131" ht="26.25" customHeight="1" x14ac:dyDescent="0.25">
      <c r="A39" s="224">
        <v>12</v>
      </c>
      <c r="B39" s="820"/>
      <c r="C39" s="821"/>
      <c r="D39" s="821"/>
      <c r="E39" s="821"/>
      <c r="F39" s="821"/>
      <c r="G39" s="821"/>
      <c r="H39" s="821"/>
      <c r="I39" s="821"/>
      <c r="J39" s="821"/>
      <c r="K39" s="821"/>
      <c r="L39" s="821"/>
      <c r="M39" s="821"/>
      <c r="N39" s="821"/>
      <c r="O39" s="821"/>
      <c r="P39" s="822"/>
      <c r="Q39" s="823"/>
      <c r="R39" s="824"/>
      <c r="S39" s="824"/>
      <c r="T39" s="824"/>
      <c r="U39" s="824"/>
      <c r="V39" s="824"/>
      <c r="W39" s="824"/>
      <c r="X39" s="824"/>
      <c r="Y39" s="824"/>
      <c r="Z39" s="824"/>
      <c r="AA39" s="824"/>
      <c r="AB39" s="824"/>
      <c r="AC39" s="824"/>
      <c r="AD39" s="824"/>
      <c r="AE39" s="825"/>
      <c r="AF39" s="826"/>
      <c r="AG39" s="827"/>
      <c r="AH39" s="827"/>
      <c r="AI39" s="827"/>
      <c r="AJ39" s="828"/>
      <c r="AK39" s="875"/>
      <c r="AL39" s="871"/>
      <c r="AM39" s="871"/>
      <c r="AN39" s="871"/>
      <c r="AO39" s="871"/>
      <c r="AP39" s="871"/>
      <c r="AQ39" s="871"/>
      <c r="AR39" s="871"/>
      <c r="AS39" s="871"/>
      <c r="AT39" s="871"/>
      <c r="AU39" s="871"/>
      <c r="AV39" s="871"/>
      <c r="AW39" s="871"/>
      <c r="AX39" s="871"/>
      <c r="AY39" s="871"/>
      <c r="AZ39" s="872"/>
      <c r="BA39" s="872"/>
      <c r="BB39" s="872"/>
      <c r="BC39" s="872"/>
      <c r="BD39" s="872"/>
      <c r="BE39" s="873"/>
      <c r="BF39" s="873"/>
      <c r="BG39" s="873"/>
      <c r="BH39" s="873"/>
      <c r="BI39" s="874"/>
      <c r="BJ39" s="214"/>
      <c r="BK39" s="214"/>
      <c r="BL39" s="214"/>
      <c r="BM39" s="214"/>
      <c r="BN39" s="214"/>
      <c r="BO39" s="223"/>
      <c r="BP39" s="223"/>
      <c r="BQ39" s="220">
        <v>33</v>
      </c>
      <c r="BR39" s="221"/>
      <c r="BS39" s="817"/>
      <c r="BT39" s="818"/>
      <c r="BU39" s="818"/>
      <c r="BV39" s="818"/>
      <c r="BW39" s="818"/>
      <c r="BX39" s="818"/>
      <c r="BY39" s="818"/>
      <c r="BZ39" s="818"/>
      <c r="CA39" s="818"/>
      <c r="CB39" s="818"/>
      <c r="CC39" s="818"/>
      <c r="CD39" s="818"/>
      <c r="CE39" s="818"/>
      <c r="CF39" s="818"/>
      <c r="CG39" s="829"/>
      <c r="CH39" s="781"/>
      <c r="CI39" s="782"/>
      <c r="CJ39" s="782"/>
      <c r="CK39" s="782"/>
      <c r="CL39" s="783"/>
      <c r="CM39" s="781"/>
      <c r="CN39" s="782"/>
      <c r="CO39" s="782"/>
      <c r="CP39" s="782"/>
      <c r="CQ39" s="783"/>
      <c r="CR39" s="781"/>
      <c r="CS39" s="782"/>
      <c r="CT39" s="782"/>
      <c r="CU39" s="782"/>
      <c r="CV39" s="783"/>
      <c r="CW39" s="781"/>
      <c r="CX39" s="782"/>
      <c r="CY39" s="782"/>
      <c r="CZ39" s="782"/>
      <c r="DA39" s="783"/>
      <c r="DB39" s="781"/>
      <c r="DC39" s="782"/>
      <c r="DD39" s="782"/>
      <c r="DE39" s="782"/>
      <c r="DF39" s="783"/>
      <c r="DG39" s="781"/>
      <c r="DH39" s="782"/>
      <c r="DI39" s="782"/>
      <c r="DJ39" s="782"/>
      <c r="DK39" s="783"/>
      <c r="DL39" s="781"/>
      <c r="DM39" s="782"/>
      <c r="DN39" s="782"/>
      <c r="DO39" s="782"/>
      <c r="DP39" s="783"/>
      <c r="DQ39" s="781"/>
      <c r="DR39" s="782"/>
      <c r="DS39" s="782"/>
      <c r="DT39" s="782"/>
      <c r="DU39" s="783"/>
      <c r="DV39" s="817"/>
      <c r="DW39" s="818"/>
      <c r="DX39" s="818"/>
      <c r="DY39" s="818"/>
      <c r="DZ39" s="819"/>
      <c r="EA39" s="212"/>
    </row>
    <row r="40" spans="1:131" ht="26.25" customHeight="1" x14ac:dyDescent="0.25">
      <c r="A40" s="220">
        <v>13</v>
      </c>
      <c r="B40" s="820"/>
      <c r="C40" s="821"/>
      <c r="D40" s="821"/>
      <c r="E40" s="821"/>
      <c r="F40" s="821"/>
      <c r="G40" s="821"/>
      <c r="H40" s="821"/>
      <c r="I40" s="821"/>
      <c r="J40" s="821"/>
      <c r="K40" s="821"/>
      <c r="L40" s="821"/>
      <c r="M40" s="821"/>
      <c r="N40" s="821"/>
      <c r="O40" s="821"/>
      <c r="P40" s="822"/>
      <c r="Q40" s="823"/>
      <c r="R40" s="824"/>
      <c r="S40" s="824"/>
      <c r="T40" s="824"/>
      <c r="U40" s="824"/>
      <c r="V40" s="824"/>
      <c r="W40" s="824"/>
      <c r="X40" s="824"/>
      <c r="Y40" s="824"/>
      <c r="Z40" s="824"/>
      <c r="AA40" s="824"/>
      <c r="AB40" s="824"/>
      <c r="AC40" s="824"/>
      <c r="AD40" s="824"/>
      <c r="AE40" s="825"/>
      <c r="AF40" s="826"/>
      <c r="AG40" s="827"/>
      <c r="AH40" s="827"/>
      <c r="AI40" s="827"/>
      <c r="AJ40" s="828"/>
      <c r="AK40" s="875"/>
      <c r="AL40" s="871"/>
      <c r="AM40" s="871"/>
      <c r="AN40" s="871"/>
      <c r="AO40" s="871"/>
      <c r="AP40" s="871"/>
      <c r="AQ40" s="871"/>
      <c r="AR40" s="871"/>
      <c r="AS40" s="871"/>
      <c r="AT40" s="871"/>
      <c r="AU40" s="871"/>
      <c r="AV40" s="871"/>
      <c r="AW40" s="871"/>
      <c r="AX40" s="871"/>
      <c r="AY40" s="871"/>
      <c r="AZ40" s="872"/>
      <c r="BA40" s="872"/>
      <c r="BB40" s="872"/>
      <c r="BC40" s="872"/>
      <c r="BD40" s="872"/>
      <c r="BE40" s="873"/>
      <c r="BF40" s="873"/>
      <c r="BG40" s="873"/>
      <c r="BH40" s="873"/>
      <c r="BI40" s="874"/>
      <c r="BJ40" s="214"/>
      <c r="BK40" s="214"/>
      <c r="BL40" s="214"/>
      <c r="BM40" s="214"/>
      <c r="BN40" s="214"/>
      <c r="BO40" s="223"/>
      <c r="BP40" s="223"/>
      <c r="BQ40" s="220">
        <v>34</v>
      </c>
      <c r="BR40" s="221"/>
      <c r="BS40" s="817"/>
      <c r="BT40" s="818"/>
      <c r="BU40" s="818"/>
      <c r="BV40" s="818"/>
      <c r="BW40" s="818"/>
      <c r="BX40" s="818"/>
      <c r="BY40" s="818"/>
      <c r="BZ40" s="818"/>
      <c r="CA40" s="818"/>
      <c r="CB40" s="818"/>
      <c r="CC40" s="818"/>
      <c r="CD40" s="818"/>
      <c r="CE40" s="818"/>
      <c r="CF40" s="818"/>
      <c r="CG40" s="829"/>
      <c r="CH40" s="781"/>
      <c r="CI40" s="782"/>
      <c r="CJ40" s="782"/>
      <c r="CK40" s="782"/>
      <c r="CL40" s="783"/>
      <c r="CM40" s="781"/>
      <c r="CN40" s="782"/>
      <c r="CO40" s="782"/>
      <c r="CP40" s="782"/>
      <c r="CQ40" s="783"/>
      <c r="CR40" s="781"/>
      <c r="CS40" s="782"/>
      <c r="CT40" s="782"/>
      <c r="CU40" s="782"/>
      <c r="CV40" s="783"/>
      <c r="CW40" s="781"/>
      <c r="CX40" s="782"/>
      <c r="CY40" s="782"/>
      <c r="CZ40" s="782"/>
      <c r="DA40" s="783"/>
      <c r="DB40" s="781"/>
      <c r="DC40" s="782"/>
      <c r="DD40" s="782"/>
      <c r="DE40" s="782"/>
      <c r="DF40" s="783"/>
      <c r="DG40" s="781"/>
      <c r="DH40" s="782"/>
      <c r="DI40" s="782"/>
      <c r="DJ40" s="782"/>
      <c r="DK40" s="783"/>
      <c r="DL40" s="781"/>
      <c r="DM40" s="782"/>
      <c r="DN40" s="782"/>
      <c r="DO40" s="782"/>
      <c r="DP40" s="783"/>
      <c r="DQ40" s="781"/>
      <c r="DR40" s="782"/>
      <c r="DS40" s="782"/>
      <c r="DT40" s="782"/>
      <c r="DU40" s="783"/>
      <c r="DV40" s="817"/>
      <c r="DW40" s="818"/>
      <c r="DX40" s="818"/>
      <c r="DY40" s="818"/>
      <c r="DZ40" s="819"/>
      <c r="EA40" s="212"/>
    </row>
    <row r="41" spans="1:131" ht="26.25" customHeight="1" x14ac:dyDescent="0.25">
      <c r="A41" s="220">
        <v>14</v>
      </c>
      <c r="B41" s="820"/>
      <c r="C41" s="821"/>
      <c r="D41" s="821"/>
      <c r="E41" s="821"/>
      <c r="F41" s="821"/>
      <c r="G41" s="821"/>
      <c r="H41" s="821"/>
      <c r="I41" s="821"/>
      <c r="J41" s="821"/>
      <c r="K41" s="821"/>
      <c r="L41" s="821"/>
      <c r="M41" s="821"/>
      <c r="N41" s="821"/>
      <c r="O41" s="821"/>
      <c r="P41" s="822"/>
      <c r="Q41" s="823"/>
      <c r="R41" s="824"/>
      <c r="S41" s="824"/>
      <c r="T41" s="824"/>
      <c r="U41" s="824"/>
      <c r="V41" s="824"/>
      <c r="W41" s="824"/>
      <c r="X41" s="824"/>
      <c r="Y41" s="824"/>
      <c r="Z41" s="824"/>
      <c r="AA41" s="824"/>
      <c r="AB41" s="824"/>
      <c r="AC41" s="824"/>
      <c r="AD41" s="824"/>
      <c r="AE41" s="825"/>
      <c r="AF41" s="826"/>
      <c r="AG41" s="827"/>
      <c r="AH41" s="827"/>
      <c r="AI41" s="827"/>
      <c r="AJ41" s="828"/>
      <c r="AK41" s="875"/>
      <c r="AL41" s="871"/>
      <c r="AM41" s="871"/>
      <c r="AN41" s="871"/>
      <c r="AO41" s="871"/>
      <c r="AP41" s="871"/>
      <c r="AQ41" s="871"/>
      <c r="AR41" s="871"/>
      <c r="AS41" s="871"/>
      <c r="AT41" s="871"/>
      <c r="AU41" s="871"/>
      <c r="AV41" s="871"/>
      <c r="AW41" s="871"/>
      <c r="AX41" s="871"/>
      <c r="AY41" s="871"/>
      <c r="AZ41" s="872"/>
      <c r="BA41" s="872"/>
      <c r="BB41" s="872"/>
      <c r="BC41" s="872"/>
      <c r="BD41" s="872"/>
      <c r="BE41" s="873"/>
      <c r="BF41" s="873"/>
      <c r="BG41" s="873"/>
      <c r="BH41" s="873"/>
      <c r="BI41" s="874"/>
      <c r="BJ41" s="214"/>
      <c r="BK41" s="214"/>
      <c r="BL41" s="214"/>
      <c r="BM41" s="214"/>
      <c r="BN41" s="214"/>
      <c r="BO41" s="223"/>
      <c r="BP41" s="223"/>
      <c r="BQ41" s="220">
        <v>35</v>
      </c>
      <c r="BR41" s="221"/>
      <c r="BS41" s="817"/>
      <c r="BT41" s="818"/>
      <c r="BU41" s="818"/>
      <c r="BV41" s="818"/>
      <c r="BW41" s="818"/>
      <c r="BX41" s="818"/>
      <c r="BY41" s="818"/>
      <c r="BZ41" s="818"/>
      <c r="CA41" s="818"/>
      <c r="CB41" s="818"/>
      <c r="CC41" s="818"/>
      <c r="CD41" s="818"/>
      <c r="CE41" s="818"/>
      <c r="CF41" s="818"/>
      <c r="CG41" s="829"/>
      <c r="CH41" s="781"/>
      <c r="CI41" s="782"/>
      <c r="CJ41" s="782"/>
      <c r="CK41" s="782"/>
      <c r="CL41" s="783"/>
      <c r="CM41" s="781"/>
      <c r="CN41" s="782"/>
      <c r="CO41" s="782"/>
      <c r="CP41" s="782"/>
      <c r="CQ41" s="783"/>
      <c r="CR41" s="781"/>
      <c r="CS41" s="782"/>
      <c r="CT41" s="782"/>
      <c r="CU41" s="782"/>
      <c r="CV41" s="783"/>
      <c r="CW41" s="781"/>
      <c r="CX41" s="782"/>
      <c r="CY41" s="782"/>
      <c r="CZ41" s="782"/>
      <c r="DA41" s="783"/>
      <c r="DB41" s="781"/>
      <c r="DC41" s="782"/>
      <c r="DD41" s="782"/>
      <c r="DE41" s="782"/>
      <c r="DF41" s="783"/>
      <c r="DG41" s="781"/>
      <c r="DH41" s="782"/>
      <c r="DI41" s="782"/>
      <c r="DJ41" s="782"/>
      <c r="DK41" s="783"/>
      <c r="DL41" s="781"/>
      <c r="DM41" s="782"/>
      <c r="DN41" s="782"/>
      <c r="DO41" s="782"/>
      <c r="DP41" s="783"/>
      <c r="DQ41" s="781"/>
      <c r="DR41" s="782"/>
      <c r="DS41" s="782"/>
      <c r="DT41" s="782"/>
      <c r="DU41" s="783"/>
      <c r="DV41" s="817"/>
      <c r="DW41" s="818"/>
      <c r="DX41" s="818"/>
      <c r="DY41" s="818"/>
      <c r="DZ41" s="819"/>
      <c r="EA41" s="212"/>
    </row>
    <row r="42" spans="1:131" ht="26.25" customHeight="1" x14ac:dyDescent="0.25">
      <c r="A42" s="220">
        <v>15</v>
      </c>
      <c r="B42" s="820"/>
      <c r="C42" s="821"/>
      <c r="D42" s="821"/>
      <c r="E42" s="821"/>
      <c r="F42" s="821"/>
      <c r="G42" s="821"/>
      <c r="H42" s="821"/>
      <c r="I42" s="821"/>
      <c r="J42" s="821"/>
      <c r="K42" s="821"/>
      <c r="L42" s="821"/>
      <c r="M42" s="821"/>
      <c r="N42" s="821"/>
      <c r="O42" s="821"/>
      <c r="P42" s="822"/>
      <c r="Q42" s="823"/>
      <c r="R42" s="824"/>
      <c r="S42" s="824"/>
      <c r="T42" s="824"/>
      <c r="U42" s="824"/>
      <c r="V42" s="824"/>
      <c r="W42" s="824"/>
      <c r="X42" s="824"/>
      <c r="Y42" s="824"/>
      <c r="Z42" s="824"/>
      <c r="AA42" s="824"/>
      <c r="AB42" s="824"/>
      <c r="AC42" s="824"/>
      <c r="AD42" s="824"/>
      <c r="AE42" s="825"/>
      <c r="AF42" s="826"/>
      <c r="AG42" s="827"/>
      <c r="AH42" s="827"/>
      <c r="AI42" s="827"/>
      <c r="AJ42" s="828"/>
      <c r="AK42" s="875"/>
      <c r="AL42" s="871"/>
      <c r="AM42" s="871"/>
      <c r="AN42" s="871"/>
      <c r="AO42" s="871"/>
      <c r="AP42" s="871"/>
      <c r="AQ42" s="871"/>
      <c r="AR42" s="871"/>
      <c r="AS42" s="871"/>
      <c r="AT42" s="871"/>
      <c r="AU42" s="871"/>
      <c r="AV42" s="871"/>
      <c r="AW42" s="871"/>
      <c r="AX42" s="871"/>
      <c r="AY42" s="871"/>
      <c r="AZ42" s="872"/>
      <c r="BA42" s="872"/>
      <c r="BB42" s="872"/>
      <c r="BC42" s="872"/>
      <c r="BD42" s="872"/>
      <c r="BE42" s="873"/>
      <c r="BF42" s="873"/>
      <c r="BG42" s="873"/>
      <c r="BH42" s="873"/>
      <c r="BI42" s="874"/>
      <c r="BJ42" s="214"/>
      <c r="BK42" s="214"/>
      <c r="BL42" s="214"/>
      <c r="BM42" s="214"/>
      <c r="BN42" s="214"/>
      <c r="BO42" s="223"/>
      <c r="BP42" s="223"/>
      <c r="BQ42" s="220">
        <v>36</v>
      </c>
      <c r="BR42" s="221"/>
      <c r="BS42" s="817"/>
      <c r="BT42" s="818"/>
      <c r="BU42" s="818"/>
      <c r="BV42" s="818"/>
      <c r="BW42" s="818"/>
      <c r="BX42" s="818"/>
      <c r="BY42" s="818"/>
      <c r="BZ42" s="818"/>
      <c r="CA42" s="818"/>
      <c r="CB42" s="818"/>
      <c r="CC42" s="818"/>
      <c r="CD42" s="818"/>
      <c r="CE42" s="818"/>
      <c r="CF42" s="818"/>
      <c r="CG42" s="829"/>
      <c r="CH42" s="781"/>
      <c r="CI42" s="782"/>
      <c r="CJ42" s="782"/>
      <c r="CK42" s="782"/>
      <c r="CL42" s="783"/>
      <c r="CM42" s="781"/>
      <c r="CN42" s="782"/>
      <c r="CO42" s="782"/>
      <c r="CP42" s="782"/>
      <c r="CQ42" s="783"/>
      <c r="CR42" s="781"/>
      <c r="CS42" s="782"/>
      <c r="CT42" s="782"/>
      <c r="CU42" s="782"/>
      <c r="CV42" s="783"/>
      <c r="CW42" s="781"/>
      <c r="CX42" s="782"/>
      <c r="CY42" s="782"/>
      <c r="CZ42" s="782"/>
      <c r="DA42" s="783"/>
      <c r="DB42" s="781"/>
      <c r="DC42" s="782"/>
      <c r="DD42" s="782"/>
      <c r="DE42" s="782"/>
      <c r="DF42" s="783"/>
      <c r="DG42" s="781"/>
      <c r="DH42" s="782"/>
      <c r="DI42" s="782"/>
      <c r="DJ42" s="782"/>
      <c r="DK42" s="783"/>
      <c r="DL42" s="781"/>
      <c r="DM42" s="782"/>
      <c r="DN42" s="782"/>
      <c r="DO42" s="782"/>
      <c r="DP42" s="783"/>
      <c r="DQ42" s="781"/>
      <c r="DR42" s="782"/>
      <c r="DS42" s="782"/>
      <c r="DT42" s="782"/>
      <c r="DU42" s="783"/>
      <c r="DV42" s="817"/>
      <c r="DW42" s="818"/>
      <c r="DX42" s="818"/>
      <c r="DY42" s="818"/>
      <c r="DZ42" s="819"/>
      <c r="EA42" s="212"/>
    </row>
    <row r="43" spans="1:131" ht="26.25" customHeight="1" x14ac:dyDescent="0.25">
      <c r="A43" s="220">
        <v>16</v>
      </c>
      <c r="B43" s="820"/>
      <c r="C43" s="821"/>
      <c r="D43" s="821"/>
      <c r="E43" s="821"/>
      <c r="F43" s="821"/>
      <c r="G43" s="821"/>
      <c r="H43" s="821"/>
      <c r="I43" s="821"/>
      <c r="J43" s="821"/>
      <c r="K43" s="821"/>
      <c r="L43" s="821"/>
      <c r="M43" s="821"/>
      <c r="N43" s="821"/>
      <c r="O43" s="821"/>
      <c r="P43" s="822"/>
      <c r="Q43" s="823"/>
      <c r="R43" s="824"/>
      <c r="S43" s="824"/>
      <c r="T43" s="824"/>
      <c r="U43" s="824"/>
      <c r="V43" s="824"/>
      <c r="W43" s="824"/>
      <c r="X43" s="824"/>
      <c r="Y43" s="824"/>
      <c r="Z43" s="824"/>
      <c r="AA43" s="824"/>
      <c r="AB43" s="824"/>
      <c r="AC43" s="824"/>
      <c r="AD43" s="824"/>
      <c r="AE43" s="825"/>
      <c r="AF43" s="826"/>
      <c r="AG43" s="827"/>
      <c r="AH43" s="827"/>
      <c r="AI43" s="827"/>
      <c r="AJ43" s="828"/>
      <c r="AK43" s="875"/>
      <c r="AL43" s="871"/>
      <c r="AM43" s="871"/>
      <c r="AN43" s="871"/>
      <c r="AO43" s="871"/>
      <c r="AP43" s="871"/>
      <c r="AQ43" s="871"/>
      <c r="AR43" s="871"/>
      <c r="AS43" s="871"/>
      <c r="AT43" s="871"/>
      <c r="AU43" s="871"/>
      <c r="AV43" s="871"/>
      <c r="AW43" s="871"/>
      <c r="AX43" s="871"/>
      <c r="AY43" s="871"/>
      <c r="AZ43" s="872"/>
      <c r="BA43" s="872"/>
      <c r="BB43" s="872"/>
      <c r="BC43" s="872"/>
      <c r="BD43" s="872"/>
      <c r="BE43" s="873"/>
      <c r="BF43" s="873"/>
      <c r="BG43" s="873"/>
      <c r="BH43" s="873"/>
      <c r="BI43" s="874"/>
      <c r="BJ43" s="214"/>
      <c r="BK43" s="214"/>
      <c r="BL43" s="214"/>
      <c r="BM43" s="214"/>
      <c r="BN43" s="214"/>
      <c r="BO43" s="223"/>
      <c r="BP43" s="223"/>
      <c r="BQ43" s="220">
        <v>37</v>
      </c>
      <c r="BR43" s="221"/>
      <c r="BS43" s="817"/>
      <c r="BT43" s="818"/>
      <c r="BU43" s="818"/>
      <c r="BV43" s="818"/>
      <c r="BW43" s="818"/>
      <c r="BX43" s="818"/>
      <c r="BY43" s="818"/>
      <c r="BZ43" s="818"/>
      <c r="CA43" s="818"/>
      <c r="CB43" s="818"/>
      <c r="CC43" s="818"/>
      <c r="CD43" s="818"/>
      <c r="CE43" s="818"/>
      <c r="CF43" s="818"/>
      <c r="CG43" s="829"/>
      <c r="CH43" s="781"/>
      <c r="CI43" s="782"/>
      <c r="CJ43" s="782"/>
      <c r="CK43" s="782"/>
      <c r="CL43" s="783"/>
      <c r="CM43" s="781"/>
      <c r="CN43" s="782"/>
      <c r="CO43" s="782"/>
      <c r="CP43" s="782"/>
      <c r="CQ43" s="783"/>
      <c r="CR43" s="781"/>
      <c r="CS43" s="782"/>
      <c r="CT43" s="782"/>
      <c r="CU43" s="782"/>
      <c r="CV43" s="783"/>
      <c r="CW43" s="781"/>
      <c r="CX43" s="782"/>
      <c r="CY43" s="782"/>
      <c r="CZ43" s="782"/>
      <c r="DA43" s="783"/>
      <c r="DB43" s="781"/>
      <c r="DC43" s="782"/>
      <c r="DD43" s="782"/>
      <c r="DE43" s="782"/>
      <c r="DF43" s="783"/>
      <c r="DG43" s="781"/>
      <c r="DH43" s="782"/>
      <c r="DI43" s="782"/>
      <c r="DJ43" s="782"/>
      <c r="DK43" s="783"/>
      <c r="DL43" s="781"/>
      <c r="DM43" s="782"/>
      <c r="DN43" s="782"/>
      <c r="DO43" s="782"/>
      <c r="DP43" s="783"/>
      <c r="DQ43" s="781"/>
      <c r="DR43" s="782"/>
      <c r="DS43" s="782"/>
      <c r="DT43" s="782"/>
      <c r="DU43" s="783"/>
      <c r="DV43" s="817"/>
      <c r="DW43" s="818"/>
      <c r="DX43" s="818"/>
      <c r="DY43" s="818"/>
      <c r="DZ43" s="819"/>
      <c r="EA43" s="212"/>
    </row>
    <row r="44" spans="1:131" ht="26.25" customHeight="1" x14ac:dyDescent="0.25">
      <c r="A44" s="220">
        <v>17</v>
      </c>
      <c r="B44" s="820"/>
      <c r="C44" s="821"/>
      <c r="D44" s="821"/>
      <c r="E44" s="821"/>
      <c r="F44" s="821"/>
      <c r="G44" s="821"/>
      <c r="H44" s="821"/>
      <c r="I44" s="821"/>
      <c r="J44" s="821"/>
      <c r="K44" s="821"/>
      <c r="L44" s="821"/>
      <c r="M44" s="821"/>
      <c r="N44" s="821"/>
      <c r="O44" s="821"/>
      <c r="P44" s="822"/>
      <c r="Q44" s="823"/>
      <c r="R44" s="824"/>
      <c r="S44" s="824"/>
      <c r="T44" s="824"/>
      <c r="U44" s="824"/>
      <c r="V44" s="824"/>
      <c r="W44" s="824"/>
      <c r="X44" s="824"/>
      <c r="Y44" s="824"/>
      <c r="Z44" s="824"/>
      <c r="AA44" s="824"/>
      <c r="AB44" s="824"/>
      <c r="AC44" s="824"/>
      <c r="AD44" s="824"/>
      <c r="AE44" s="825"/>
      <c r="AF44" s="826"/>
      <c r="AG44" s="827"/>
      <c r="AH44" s="827"/>
      <c r="AI44" s="827"/>
      <c r="AJ44" s="828"/>
      <c r="AK44" s="875"/>
      <c r="AL44" s="871"/>
      <c r="AM44" s="871"/>
      <c r="AN44" s="871"/>
      <c r="AO44" s="871"/>
      <c r="AP44" s="871"/>
      <c r="AQ44" s="871"/>
      <c r="AR44" s="871"/>
      <c r="AS44" s="871"/>
      <c r="AT44" s="871"/>
      <c r="AU44" s="871"/>
      <c r="AV44" s="871"/>
      <c r="AW44" s="871"/>
      <c r="AX44" s="871"/>
      <c r="AY44" s="871"/>
      <c r="AZ44" s="872"/>
      <c r="BA44" s="872"/>
      <c r="BB44" s="872"/>
      <c r="BC44" s="872"/>
      <c r="BD44" s="872"/>
      <c r="BE44" s="873"/>
      <c r="BF44" s="873"/>
      <c r="BG44" s="873"/>
      <c r="BH44" s="873"/>
      <c r="BI44" s="874"/>
      <c r="BJ44" s="214"/>
      <c r="BK44" s="214"/>
      <c r="BL44" s="214"/>
      <c r="BM44" s="214"/>
      <c r="BN44" s="214"/>
      <c r="BO44" s="223"/>
      <c r="BP44" s="223"/>
      <c r="BQ44" s="220">
        <v>38</v>
      </c>
      <c r="BR44" s="221"/>
      <c r="BS44" s="817"/>
      <c r="BT44" s="818"/>
      <c r="BU44" s="818"/>
      <c r="BV44" s="818"/>
      <c r="BW44" s="818"/>
      <c r="BX44" s="818"/>
      <c r="BY44" s="818"/>
      <c r="BZ44" s="818"/>
      <c r="CA44" s="818"/>
      <c r="CB44" s="818"/>
      <c r="CC44" s="818"/>
      <c r="CD44" s="818"/>
      <c r="CE44" s="818"/>
      <c r="CF44" s="818"/>
      <c r="CG44" s="829"/>
      <c r="CH44" s="781"/>
      <c r="CI44" s="782"/>
      <c r="CJ44" s="782"/>
      <c r="CK44" s="782"/>
      <c r="CL44" s="783"/>
      <c r="CM44" s="781"/>
      <c r="CN44" s="782"/>
      <c r="CO44" s="782"/>
      <c r="CP44" s="782"/>
      <c r="CQ44" s="783"/>
      <c r="CR44" s="781"/>
      <c r="CS44" s="782"/>
      <c r="CT44" s="782"/>
      <c r="CU44" s="782"/>
      <c r="CV44" s="783"/>
      <c r="CW44" s="781"/>
      <c r="CX44" s="782"/>
      <c r="CY44" s="782"/>
      <c r="CZ44" s="782"/>
      <c r="DA44" s="783"/>
      <c r="DB44" s="781"/>
      <c r="DC44" s="782"/>
      <c r="DD44" s="782"/>
      <c r="DE44" s="782"/>
      <c r="DF44" s="783"/>
      <c r="DG44" s="781"/>
      <c r="DH44" s="782"/>
      <c r="DI44" s="782"/>
      <c r="DJ44" s="782"/>
      <c r="DK44" s="783"/>
      <c r="DL44" s="781"/>
      <c r="DM44" s="782"/>
      <c r="DN44" s="782"/>
      <c r="DO44" s="782"/>
      <c r="DP44" s="783"/>
      <c r="DQ44" s="781"/>
      <c r="DR44" s="782"/>
      <c r="DS44" s="782"/>
      <c r="DT44" s="782"/>
      <c r="DU44" s="783"/>
      <c r="DV44" s="817"/>
      <c r="DW44" s="818"/>
      <c r="DX44" s="818"/>
      <c r="DY44" s="818"/>
      <c r="DZ44" s="819"/>
      <c r="EA44" s="212"/>
    </row>
    <row r="45" spans="1:131" ht="26.25" customHeight="1" x14ac:dyDescent="0.25">
      <c r="A45" s="220">
        <v>18</v>
      </c>
      <c r="B45" s="820"/>
      <c r="C45" s="821"/>
      <c r="D45" s="821"/>
      <c r="E45" s="821"/>
      <c r="F45" s="821"/>
      <c r="G45" s="821"/>
      <c r="H45" s="821"/>
      <c r="I45" s="821"/>
      <c r="J45" s="821"/>
      <c r="K45" s="821"/>
      <c r="L45" s="821"/>
      <c r="M45" s="821"/>
      <c r="N45" s="821"/>
      <c r="O45" s="821"/>
      <c r="P45" s="822"/>
      <c r="Q45" s="823"/>
      <c r="R45" s="824"/>
      <c r="S45" s="824"/>
      <c r="T45" s="824"/>
      <c r="U45" s="824"/>
      <c r="V45" s="824"/>
      <c r="W45" s="824"/>
      <c r="X45" s="824"/>
      <c r="Y45" s="824"/>
      <c r="Z45" s="824"/>
      <c r="AA45" s="824"/>
      <c r="AB45" s="824"/>
      <c r="AC45" s="824"/>
      <c r="AD45" s="824"/>
      <c r="AE45" s="825"/>
      <c r="AF45" s="826"/>
      <c r="AG45" s="827"/>
      <c r="AH45" s="827"/>
      <c r="AI45" s="827"/>
      <c r="AJ45" s="828"/>
      <c r="AK45" s="875"/>
      <c r="AL45" s="871"/>
      <c r="AM45" s="871"/>
      <c r="AN45" s="871"/>
      <c r="AO45" s="871"/>
      <c r="AP45" s="871"/>
      <c r="AQ45" s="871"/>
      <c r="AR45" s="871"/>
      <c r="AS45" s="871"/>
      <c r="AT45" s="871"/>
      <c r="AU45" s="871"/>
      <c r="AV45" s="871"/>
      <c r="AW45" s="871"/>
      <c r="AX45" s="871"/>
      <c r="AY45" s="871"/>
      <c r="AZ45" s="872"/>
      <c r="BA45" s="872"/>
      <c r="BB45" s="872"/>
      <c r="BC45" s="872"/>
      <c r="BD45" s="872"/>
      <c r="BE45" s="873"/>
      <c r="BF45" s="873"/>
      <c r="BG45" s="873"/>
      <c r="BH45" s="873"/>
      <c r="BI45" s="874"/>
      <c r="BJ45" s="214"/>
      <c r="BK45" s="214"/>
      <c r="BL45" s="214"/>
      <c r="BM45" s="214"/>
      <c r="BN45" s="214"/>
      <c r="BO45" s="223"/>
      <c r="BP45" s="223"/>
      <c r="BQ45" s="220">
        <v>39</v>
      </c>
      <c r="BR45" s="221"/>
      <c r="BS45" s="817"/>
      <c r="BT45" s="818"/>
      <c r="BU45" s="818"/>
      <c r="BV45" s="818"/>
      <c r="BW45" s="818"/>
      <c r="BX45" s="818"/>
      <c r="BY45" s="818"/>
      <c r="BZ45" s="818"/>
      <c r="CA45" s="818"/>
      <c r="CB45" s="818"/>
      <c r="CC45" s="818"/>
      <c r="CD45" s="818"/>
      <c r="CE45" s="818"/>
      <c r="CF45" s="818"/>
      <c r="CG45" s="829"/>
      <c r="CH45" s="781"/>
      <c r="CI45" s="782"/>
      <c r="CJ45" s="782"/>
      <c r="CK45" s="782"/>
      <c r="CL45" s="783"/>
      <c r="CM45" s="781"/>
      <c r="CN45" s="782"/>
      <c r="CO45" s="782"/>
      <c r="CP45" s="782"/>
      <c r="CQ45" s="783"/>
      <c r="CR45" s="781"/>
      <c r="CS45" s="782"/>
      <c r="CT45" s="782"/>
      <c r="CU45" s="782"/>
      <c r="CV45" s="783"/>
      <c r="CW45" s="781"/>
      <c r="CX45" s="782"/>
      <c r="CY45" s="782"/>
      <c r="CZ45" s="782"/>
      <c r="DA45" s="783"/>
      <c r="DB45" s="781"/>
      <c r="DC45" s="782"/>
      <c r="DD45" s="782"/>
      <c r="DE45" s="782"/>
      <c r="DF45" s="783"/>
      <c r="DG45" s="781"/>
      <c r="DH45" s="782"/>
      <c r="DI45" s="782"/>
      <c r="DJ45" s="782"/>
      <c r="DK45" s="783"/>
      <c r="DL45" s="781"/>
      <c r="DM45" s="782"/>
      <c r="DN45" s="782"/>
      <c r="DO45" s="782"/>
      <c r="DP45" s="783"/>
      <c r="DQ45" s="781"/>
      <c r="DR45" s="782"/>
      <c r="DS45" s="782"/>
      <c r="DT45" s="782"/>
      <c r="DU45" s="783"/>
      <c r="DV45" s="817"/>
      <c r="DW45" s="818"/>
      <c r="DX45" s="818"/>
      <c r="DY45" s="818"/>
      <c r="DZ45" s="819"/>
      <c r="EA45" s="212"/>
    </row>
    <row r="46" spans="1:131" ht="26.25" customHeight="1" x14ac:dyDescent="0.25">
      <c r="A46" s="220">
        <v>19</v>
      </c>
      <c r="B46" s="820"/>
      <c r="C46" s="821"/>
      <c r="D46" s="821"/>
      <c r="E46" s="821"/>
      <c r="F46" s="821"/>
      <c r="G46" s="821"/>
      <c r="H46" s="821"/>
      <c r="I46" s="821"/>
      <c r="J46" s="821"/>
      <c r="K46" s="821"/>
      <c r="L46" s="821"/>
      <c r="M46" s="821"/>
      <c r="N46" s="821"/>
      <c r="O46" s="821"/>
      <c r="P46" s="822"/>
      <c r="Q46" s="823"/>
      <c r="R46" s="824"/>
      <c r="S46" s="824"/>
      <c r="T46" s="824"/>
      <c r="U46" s="824"/>
      <c r="V46" s="824"/>
      <c r="W46" s="824"/>
      <c r="X46" s="824"/>
      <c r="Y46" s="824"/>
      <c r="Z46" s="824"/>
      <c r="AA46" s="824"/>
      <c r="AB46" s="824"/>
      <c r="AC46" s="824"/>
      <c r="AD46" s="824"/>
      <c r="AE46" s="825"/>
      <c r="AF46" s="826"/>
      <c r="AG46" s="827"/>
      <c r="AH46" s="827"/>
      <c r="AI46" s="827"/>
      <c r="AJ46" s="828"/>
      <c r="AK46" s="875"/>
      <c r="AL46" s="871"/>
      <c r="AM46" s="871"/>
      <c r="AN46" s="871"/>
      <c r="AO46" s="871"/>
      <c r="AP46" s="871"/>
      <c r="AQ46" s="871"/>
      <c r="AR46" s="871"/>
      <c r="AS46" s="871"/>
      <c r="AT46" s="871"/>
      <c r="AU46" s="871"/>
      <c r="AV46" s="871"/>
      <c r="AW46" s="871"/>
      <c r="AX46" s="871"/>
      <c r="AY46" s="871"/>
      <c r="AZ46" s="872"/>
      <c r="BA46" s="872"/>
      <c r="BB46" s="872"/>
      <c r="BC46" s="872"/>
      <c r="BD46" s="872"/>
      <c r="BE46" s="873"/>
      <c r="BF46" s="873"/>
      <c r="BG46" s="873"/>
      <c r="BH46" s="873"/>
      <c r="BI46" s="874"/>
      <c r="BJ46" s="214"/>
      <c r="BK46" s="214"/>
      <c r="BL46" s="214"/>
      <c r="BM46" s="214"/>
      <c r="BN46" s="214"/>
      <c r="BO46" s="223"/>
      <c r="BP46" s="223"/>
      <c r="BQ46" s="220">
        <v>40</v>
      </c>
      <c r="BR46" s="221"/>
      <c r="BS46" s="817"/>
      <c r="BT46" s="818"/>
      <c r="BU46" s="818"/>
      <c r="BV46" s="818"/>
      <c r="BW46" s="818"/>
      <c r="BX46" s="818"/>
      <c r="BY46" s="818"/>
      <c r="BZ46" s="818"/>
      <c r="CA46" s="818"/>
      <c r="CB46" s="818"/>
      <c r="CC46" s="818"/>
      <c r="CD46" s="818"/>
      <c r="CE46" s="818"/>
      <c r="CF46" s="818"/>
      <c r="CG46" s="829"/>
      <c r="CH46" s="781"/>
      <c r="CI46" s="782"/>
      <c r="CJ46" s="782"/>
      <c r="CK46" s="782"/>
      <c r="CL46" s="783"/>
      <c r="CM46" s="781"/>
      <c r="CN46" s="782"/>
      <c r="CO46" s="782"/>
      <c r="CP46" s="782"/>
      <c r="CQ46" s="783"/>
      <c r="CR46" s="781"/>
      <c r="CS46" s="782"/>
      <c r="CT46" s="782"/>
      <c r="CU46" s="782"/>
      <c r="CV46" s="783"/>
      <c r="CW46" s="781"/>
      <c r="CX46" s="782"/>
      <c r="CY46" s="782"/>
      <c r="CZ46" s="782"/>
      <c r="DA46" s="783"/>
      <c r="DB46" s="781"/>
      <c r="DC46" s="782"/>
      <c r="DD46" s="782"/>
      <c r="DE46" s="782"/>
      <c r="DF46" s="783"/>
      <c r="DG46" s="781"/>
      <c r="DH46" s="782"/>
      <c r="DI46" s="782"/>
      <c r="DJ46" s="782"/>
      <c r="DK46" s="783"/>
      <c r="DL46" s="781"/>
      <c r="DM46" s="782"/>
      <c r="DN46" s="782"/>
      <c r="DO46" s="782"/>
      <c r="DP46" s="783"/>
      <c r="DQ46" s="781"/>
      <c r="DR46" s="782"/>
      <c r="DS46" s="782"/>
      <c r="DT46" s="782"/>
      <c r="DU46" s="783"/>
      <c r="DV46" s="817"/>
      <c r="DW46" s="818"/>
      <c r="DX46" s="818"/>
      <c r="DY46" s="818"/>
      <c r="DZ46" s="819"/>
      <c r="EA46" s="212"/>
    </row>
    <row r="47" spans="1:131" ht="26.25" customHeight="1" x14ac:dyDescent="0.25">
      <c r="A47" s="220">
        <v>20</v>
      </c>
      <c r="B47" s="820"/>
      <c r="C47" s="821"/>
      <c r="D47" s="821"/>
      <c r="E47" s="821"/>
      <c r="F47" s="821"/>
      <c r="G47" s="821"/>
      <c r="H47" s="821"/>
      <c r="I47" s="821"/>
      <c r="J47" s="821"/>
      <c r="K47" s="821"/>
      <c r="L47" s="821"/>
      <c r="M47" s="821"/>
      <c r="N47" s="821"/>
      <c r="O47" s="821"/>
      <c r="P47" s="822"/>
      <c r="Q47" s="823"/>
      <c r="R47" s="824"/>
      <c r="S47" s="824"/>
      <c r="T47" s="824"/>
      <c r="U47" s="824"/>
      <c r="V47" s="824"/>
      <c r="W47" s="824"/>
      <c r="X47" s="824"/>
      <c r="Y47" s="824"/>
      <c r="Z47" s="824"/>
      <c r="AA47" s="824"/>
      <c r="AB47" s="824"/>
      <c r="AC47" s="824"/>
      <c r="AD47" s="824"/>
      <c r="AE47" s="825"/>
      <c r="AF47" s="826"/>
      <c r="AG47" s="827"/>
      <c r="AH47" s="827"/>
      <c r="AI47" s="827"/>
      <c r="AJ47" s="828"/>
      <c r="AK47" s="875"/>
      <c r="AL47" s="871"/>
      <c r="AM47" s="871"/>
      <c r="AN47" s="871"/>
      <c r="AO47" s="871"/>
      <c r="AP47" s="871"/>
      <c r="AQ47" s="871"/>
      <c r="AR47" s="871"/>
      <c r="AS47" s="871"/>
      <c r="AT47" s="871"/>
      <c r="AU47" s="871"/>
      <c r="AV47" s="871"/>
      <c r="AW47" s="871"/>
      <c r="AX47" s="871"/>
      <c r="AY47" s="871"/>
      <c r="AZ47" s="872"/>
      <c r="BA47" s="872"/>
      <c r="BB47" s="872"/>
      <c r="BC47" s="872"/>
      <c r="BD47" s="872"/>
      <c r="BE47" s="873"/>
      <c r="BF47" s="873"/>
      <c r="BG47" s="873"/>
      <c r="BH47" s="873"/>
      <c r="BI47" s="874"/>
      <c r="BJ47" s="214"/>
      <c r="BK47" s="214"/>
      <c r="BL47" s="214"/>
      <c r="BM47" s="214"/>
      <c r="BN47" s="214"/>
      <c r="BO47" s="223"/>
      <c r="BP47" s="223"/>
      <c r="BQ47" s="220">
        <v>41</v>
      </c>
      <c r="BR47" s="221"/>
      <c r="BS47" s="817"/>
      <c r="BT47" s="818"/>
      <c r="BU47" s="818"/>
      <c r="BV47" s="818"/>
      <c r="BW47" s="818"/>
      <c r="BX47" s="818"/>
      <c r="BY47" s="818"/>
      <c r="BZ47" s="818"/>
      <c r="CA47" s="818"/>
      <c r="CB47" s="818"/>
      <c r="CC47" s="818"/>
      <c r="CD47" s="818"/>
      <c r="CE47" s="818"/>
      <c r="CF47" s="818"/>
      <c r="CG47" s="829"/>
      <c r="CH47" s="781"/>
      <c r="CI47" s="782"/>
      <c r="CJ47" s="782"/>
      <c r="CK47" s="782"/>
      <c r="CL47" s="783"/>
      <c r="CM47" s="781"/>
      <c r="CN47" s="782"/>
      <c r="CO47" s="782"/>
      <c r="CP47" s="782"/>
      <c r="CQ47" s="783"/>
      <c r="CR47" s="781"/>
      <c r="CS47" s="782"/>
      <c r="CT47" s="782"/>
      <c r="CU47" s="782"/>
      <c r="CV47" s="783"/>
      <c r="CW47" s="781"/>
      <c r="CX47" s="782"/>
      <c r="CY47" s="782"/>
      <c r="CZ47" s="782"/>
      <c r="DA47" s="783"/>
      <c r="DB47" s="781"/>
      <c r="DC47" s="782"/>
      <c r="DD47" s="782"/>
      <c r="DE47" s="782"/>
      <c r="DF47" s="783"/>
      <c r="DG47" s="781"/>
      <c r="DH47" s="782"/>
      <c r="DI47" s="782"/>
      <c r="DJ47" s="782"/>
      <c r="DK47" s="783"/>
      <c r="DL47" s="781"/>
      <c r="DM47" s="782"/>
      <c r="DN47" s="782"/>
      <c r="DO47" s="782"/>
      <c r="DP47" s="783"/>
      <c r="DQ47" s="781"/>
      <c r="DR47" s="782"/>
      <c r="DS47" s="782"/>
      <c r="DT47" s="782"/>
      <c r="DU47" s="783"/>
      <c r="DV47" s="817"/>
      <c r="DW47" s="818"/>
      <c r="DX47" s="818"/>
      <c r="DY47" s="818"/>
      <c r="DZ47" s="819"/>
      <c r="EA47" s="212"/>
    </row>
    <row r="48" spans="1:131" ht="26.25" customHeight="1" x14ac:dyDescent="0.25">
      <c r="A48" s="220">
        <v>21</v>
      </c>
      <c r="B48" s="820"/>
      <c r="C48" s="821"/>
      <c r="D48" s="821"/>
      <c r="E48" s="821"/>
      <c r="F48" s="821"/>
      <c r="G48" s="821"/>
      <c r="H48" s="821"/>
      <c r="I48" s="821"/>
      <c r="J48" s="821"/>
      <c r="K48" s="821"/>
      <c r="L48" s="821"/>
      <c r="M48" s="821"/>
      <c r="N48" s="821"/>
      <c r="O48" s="821"/>
      <c r="P48" s="822"/>
      <c r="Q48" s="823"/>
      <c r="R48" s="824"/>
      <c r="S48" s="824"/>
      <c r="T48" s="824"/>
      <c r="U48" s="824"/>
      <c r="V48" s="824"/>
      <c r="W48" s="824"/>
      <c r="X48" s="824"/>
      <c r="Y48" s="824"/>
      <c r="Z48" s="824"/>
      <c r="AA48" s="824"/>
      <c r="AB48" s="824"/>
      <c r="AC48" s="824"/>
      <c r="AD48" s="824"/>
      <c r="AE48" s="825"/>
      <c r="AF48" s="826"/>
      <c r="AG48" s="827"/>
      <c r="AH48" s="827"/>
      <c r="AI48" s="827"/>
      <c r="AJ48" s="828"/>
      <c r="AK48" s="875"/>
      <c r="AL48" s="871"/>
      <c r="AM48" s="871"/>
      <c r="AN48" s="871"/>
      <c r="AO48" s="871"/>
      <c r="AP48" s="871"/>
      <c r="AQ48" s="871"/>
      <c r="AR48" s="871"/>
      <c r="AS48" s="871"/>
      <c r="AT48" s="871"/>
      <c r="AU48" s="871"/>
      <c r="AV48" s="871"/>
      <c r="AW48" s="871"/>
      <c r="AX48" s="871"/>
      <c r="AY48" s="871"/>
      <c r="AZ48" s="872"/>
      <c r="BA48" s="872"/>
      <c r="BB48" s="872"/>
      <c r="BC48" s="872"/>
      <c r="BD48" s="872"/>
      <c r="BE48" s="873"/>
      <c r="BF48" s="873"/>
      <c r="BG48" s="873"/>
      <c r="BH48" s="873"/>
      <c r="BI48" s="874"/>
      <c r="BJ48" s="214"/>
      <c r="BK48" s="214"/>
      <c r="BL48" s="214"/>
      <c r="BM48" s="214"/>
      <c r="BN48" s="214"/>
      <c r="BO48" s="223"/>
      <c r="BP48" s="223"/>
      <c r="BQ48" s="220">
        <v>42</v>
      </c>
      <c r="BR48" s="221"/>
      <c r="BS48" s="817"/>
      <c r="BT48" s="818"/>
      <c r="BU48" s="818"/>
      <c r="BV48" s="818"/>
      <c r="BW48" s="818"/>
      <c r="BX48" s="818"/>
      <c r="BY48" s="818"/>
      <c r="BZ48" s="818"/>
      <c r="CA48" s="818"/>
      <c r="CB48" s="818"/>
      <c r="CC48" s="818"/>
      <c r="CD48" s="818"/>
      <c r="CE48" s="818"/>
      <c r="CF48" s="818"/>
      <c r="CG48" s="829"/>
      <c r="CH48" s="781"/>
      <c r="CI48" s="782"/>
      <c r="CJ48" s="782"/>
      <c r="CK48" s="782"/>
      <c r="CL48" s="783"/>
      <c r="CM48" s="781"/>
      <c r="CN48" s="782"/>
      <c r="CO48" s="782"/>
      <c r="CP48" s="782"/>
      <c r="CQ48" s="783"/>
      <c r="CR48" s="781"/>
      <c r="CS48" s="782"/>
      <c r="CT48" s="782"/>
      <c r="CU48" s="782"/>
      <c r="CV48" s="783"/>
      <c r="CW48" s="781"/>
      <c r="CX48" s="782"/>
      <c r="CY48" s="782"/>
      <c r="CZ48" s="782"/>
      <c r="DA48" s="783"/>
      <c r="DB48" s="781"/>
      <c r="DC48" s="782"/>
      <c r="DD48" s="782"/>
      <c r="DE48" s="782"/>
      <c r="DF48" s="783"/>
      <c r="DG48" s="781"/>
      <c r="DH48" s="782"/>
      <c r="DI48" s="782"/>
      <c r="DJ48" s="782"/>
      <c r="DK48" s="783"/>
      <c r="DL48" s="781"/>
      <c r="DM48" s="782"/>
      <c r="DN48" s="782"/>
      <c r="DO48" s="782"/>
      <c r="DP48" s="783"/>
      <c r="DQ48" s="781"/>
      <c r="DR48" s="782"/>
      <c r="DS48" s="782"/>
      <c r="DT48" s="782"/>
      <c r="DU48" s="783"/>
      <c r="DV48" s="817"/>
      <c r="DW48" s="818"/>
      <c r="DX48" s="818"/>
      <c r="DY48" s="818"/>
      <c r="DZ48" s="819"/>
      <c r="EA48" s="212"/>
    </row>
    <row r="49" spans="1:131" ht="26.25" customHeight="1" x14ac:dyDescent="0.25">
      <c r="A49" s="220">
        <v>22</v>
      </c>
      <c r="B49" s="820"/>
      <c r="C49" s="821"/>
      <c r="D49" s="821"/>
      <c r="E49" s="821"/>
      <c r="F49" s="821"/>
      <c r="G49" s="821"/>
      <c r="H49" s="821"/>
      <c r="I49" s="821"/>
      <c r="J49" s="821"/>
      <c r="K49" s="821"/>
      <c r="L49" s="821"/>
      <c r="M49" s="821"/>
      <c r="N49" s="821"/>
      <c r="O49" s="821"/>
      <c r="P49" s="822"/>
      <c r="Q49" s="823"/>
      <c r="R49" s="824"/>
      <c r="S49" s="824"/>
      <c r="T49" s="824"/>
      <c r="U49" s="824"/>
      <c r="V49" s="824"/>
      <c r="W49" s="824"/>
      <c r="X49" s="824"/>
      <c r="Y49" s="824"/>
      <c r="Z49" s="824"/>
      <c r="AA49" s="824"/>
      <c r="AB49" s="824"/>
      <c r="AC49" s="824"/>
      <c r="AD49" s="824"/>
      <c r="AE49" s="825"/>
      <c r="AF49" s="826"/>
      <c r="AG49" s="827"/>
      <c r="AH49" s="827"/>
      <c r="AI49" s="827"/>
      <c r="AJ49" s="828"/>
      <c r="AK49" s="875"/>
      <c r="AL49" s="871"/>
      <c r="AM49" s="871"/>
      <c r="AN49" s="871"/>
      <c r="AO49" s="871"/>
      <c r="AP49" s="871"/>
      <c r="AQ49" s="871"/>
      <c r="AR49" s="871"/>
      <c r="AS49" s="871"/>
      <c r="AT49" s="871"/>
      <c r="AU49" s="871"/>
      <c r="AV49" s="871"/>
      <c r="AW49" s="871"/>
      <c r="AX49" s="871"/>
      <c r="AY49" s="871"/>
      <c r="AZ49" s="872"/>
      <c r="BA49" s="872"/>
      <c r="BB49" s="872"/>
      <c r="BC49" s="872"/>
      <c r="BD49" s="872"/>
      <c r="BE49" s="873"/>
      <c r="BF49" s="873"/>
      <c r="BG49" s="873"/>
      <c r="BH49" s="873"/>
      <c r="BI49" s="874"/>
      <c r="BJ49" s="214"/>
      <c r="BK49" s="214"/>
      <c r="BL49" s="214"/>
      <c r="BM49" s="214"/>
      <c r="BN49" s="214"/>
      <c r="BO49" s="223"/>
      <c r="BP49" s="223"/>
      <c r="BQ49" s="220">
        <v>43</v>
      </c>
      <c r="BR49" s="221"/>
      <c r="BS49" s="817"/>
      <c r="BT49" s="818"/>
      <c r="BU49" s="818"/>
      <c r="BV49" s="818"/>
      <c r="BW49" s="818"/>
      <c r="BX49" s="818"/>
      <c r="BY49" s="818"/>
      <c r="BZ49" s="818"/>
      <c r="CA49" s="818"/>
      <c r="CB49" s="818"/>
      <c r="CC49" s="818"/>
      <c r="CD49" s="818"/>
      <c r="CE49" s="818"/>
      <c r="CF49" s="818"/>
      <c r="CG49" s="829"/>
      <c r="CH49" s="781"/>
      <c r="CI49" s="782"/>
      <c r="CJ49" s="782"/>
      <c r="CK49" s="782"/>
      <c r="CL49" s="783"/>
      <c r="CM49" s="781"/>
      <c r="CN49" s="782"/>
      <c r="CO49" s="782"/>
      <c r="CP49" s="782"/>
      <c r="CQ49" s="783"/>
      <c r="CR49" s="781"/>
      <c r="CS49" s="782"/>
      <c r="CT49" s="782"/>
      <c r="CU49" s="782"/>
      <c r="CV49" s="783"/>
      <c r="CW49" s="781"/>
      <c r="CX49" s="782"/>
      <c r="CY49" s="782"/>
      <c r="CZ49" s="782"/>
      <c r="DA49" s="783"/>
      <c r="DB49" s="781"/>
      <c r="DC49" s="782"/>
      <c r="DD49" s="782"/>
      <c r="DE49" s="782"/>
      <c r="DF49" s="783"/>
      <c r="DG49" s="781"/>
      <c r="DH49" s="782"/>
      <c r="DI49" s="782"/>
      <c r="DJ49" s="782"/>
      <c r="DK49" s="783"/>
      <c r="DL49" s="781"/>
      <c r="DM49" s="782"/>
      <c r="DN49" s="782"/>
      <c r="DO49" s="782"/>
      <c r="DP49" s="783"/>
      <c r="DQ49" s="781"/>
      <c r="DR49" s="782"/>
      <c r="DS49" s="782"/>
      <c r="DT49" s="782"/>
      <c r="DU49" s="783"/>
      <c r="DV49" s="817"/>
      <c r="DW49" s="818"/>
      <c r="DX49" s="818"/>
      <c r="DY49" s="818"/>
      <c r="DZ49" s="819"/>
      <c r="EA49" s="212"/>
    </row>
    <row r="50" spans="1:131" ht="26.25" customHeight="1" x14ac:dyDescent="0.25">
      <c r="A50" s="220">
        <v>23</v>
      </c>
      <c r="B50" s="820"/>
      <c r="C50" s="821"/>
      <c r="D50" s="821"/>
      <c r="E50" s="821"/>
      <c r="F50" s="821"/>
      <c r="G50" s="821"/>
      <c r="H50" s="821"/>
      <c r="I50" s="821"/>
      <c r="J50" s="821"/>
      <c r="K50" s="821"/>
      <c r="L50" s="821"/>
      <c r="M50" s="821"/>
      <c r="N50" s="821"/>
      <c r="O50" s="821"/>
      <c r="P50" s="822"/>
      <c r="Q50" s="876"/>
      <c r="R50" s="877"/>
      <c r="S50" s="877"/>
      <c r="T50" s="877"/>
      <c r="U50" s="877"/>
      <c r="V50" s="877"/>
      <c r="W50" s="877"/>
      <c r="X50" s="877"/>
      <c r="Y50" s="877"/>
      <c r="Z50" s="877"/>
      <c r="AA50" s="877"/>
      <c r="AB50" s="877"/>
      <c r="AC50" s="877"/>
      <c r="AD50" s="877"/>
      <c r="AE50" s="878"/>
      <c r="AF50" s="826"/>
      <c r="AG50" s="827"/>
      <c r="AH50" s="827"/>
      <c r="AI50" s="827"/>
      <c r="AJ50" s="828"/>
      <c r="AK50" s="880"/>
      <c r="AL50" s="877"/>
      <c r="AM50" s="877"/>
      <c r="AN50" s="877"/>
      <c r="AO50" s="877"/>
      <c r="AP50" s="877"/>
      <c r="AQ50" s="877"/>
      <c r="AR50" s="877"/>
      <c r="AS50" s="877"/>
      <c r="AT50" s="877"/>
      <c r="AU50" s="877"/>
      <c r="AV50" s="877"/>
      <c r="AW50" s="877"/>
      <c r="AX50" s="877"/>
      <c r="AY50" s="877"/>
      <c r="AZ50" s="879"/>
      <c r="BA50" s="879"/>
      <c r="BB50" s="879"/>
      <c r="BC50" s="879"/>
      <c r="BD50" s="879"/>
      <c r="BE50" s="873"/>
      <c r="BF50" s="873"/>
      <c r="BG50" s="873"/>
      <c r="BH50" s="873"/>
      <c r="BI50" s="874"/>
      <c r="BJ50" s="214"/>
      <c r="BK50" s="214"/>
      <c r="BL50" s="214"/>
      <c r="BM50" s="214"/>
      <c r="BN50" s="214"/>
      <c r="BO50" s="223"/>
      <c r="BP50" s="223"/>
      <c r="BQ50" s="220">
        <v>44</v>
      </c>
      <c r="BR50" s="221"/>
      <c r="BS50" s="817"/>
      <c r="BT50" s="818"/>
      <c r="BU50" s="818"/>
      <c r="BV50" s="818"/>
      <c r="BW50" s="818"/>
      <c r="BX50" s="818"/>
      <c r="BY50" s="818"/>
      <c r="BZ50" s="818"/>
      <c r="CA50" s="818"/>
      <c r="CB50" s="818"/>
      <c r="CC50" s="818"/>
      <c r="CD50" s="818"/>
      <c r="CE50" s="818"/>
      <c r="CF50" s="818"/>
      <c r="CG50" s="829"/>
      <c r="CH50" s="781"/>
      <c r="CI50" s="782"/>
      <c r="CJ50" s="782"/>
      <c r="CK50" s="782"/>
      <c r="CL50" s="783"/>
      <c r="CM50" s="781"/>
      <c r="CN50" s="782"/>
      <c r="CO50" s="782"/>
      <c r="CP50" s="782"/>
      <c r="CQ50" s="783"/>
      <c r="CR50" s="781"/>
      <c r="CS50" s="782"/>
      <c r="CT50" s="782"/>
      <c r="CU50" s="782"/>
      <c r="CV50" s="783"/>
      <c r="CW50" s="781"/>
      <c r="CX50" s="782"/>
      <c r="CY50" s="782"/>
      <c r="CZ50" s="782"/>
      <c r="DA50" s="783"/>
      <c r="DB50" s="781"/>
      <c r="DC50" s="782"/>
      <c r="DD50" s="782"/>
      <c r="DE50" s="782"/>
      <c r="DF50" s="783"/>
      <c r="DG50" s="781"/>
      <c r="DH50" s="782"/>
      <c r="DI50" s="782"/>
      <c r="DJ50" s="782"/>
      <c r="DK50" s="783"/>
      <c r="DL50" s="781"/>
      <c r="DM50" s="782"/>
      <c r="DN50" s="782"/>
      <c r="DO50" s="782"/>
      <c r="DP50" s="783"/>
      <c r="DQ50" s="781"/>
      <c r="DR50" s="782"/>
      <c r="DS50" s="782"/>
      <c r="DT50" s="782"/>
      <c r="DU50" s="783"/>
      <c r="DV50" s="817"/>
      <c r="DW50" s="818"/>
      <c r="DX50" s="818"/>
      <c r="DY50" s="818"/>
      <c r="DZ50" s="819"/>
      <c r="EA50" s="212"/>
    </row>
    <row r="51" spans="1:131" ht="26.25" customHeight="1" x14ac:dyDescent="0.25">
      <c r="A51" s="220">
        <v>24</v>
      </c>
      <c r="B51" s="820"/>
      <c r="C51" s="821"/>
      <c r="D51" s="821"/>
      <c r="E51" s="821"/>
      <c r="F51" s="821"/>
      <c r="G51" s="821"/>
      <c r="H51" s="821"/>
      <c r="I51" s="821"/>
      <c r="J51" s="821"/>
      <c r="K51" s="821"/>
      <c r="L51" s="821"/>
      <c r="M51" s="821"/>
      <c r="N51" s="821"/>
      <c r="O51" s="821"/>
      <c r="P51" s="822"/>
      <c r="Q51" s="876"/>
      <c r="R51" s="877"/>
      <c r="S51" s="877"/>
      <c r="T51" s="877"/>
      <c r="U51" s="877"/>
      <c r="V51" s="877"/>
      <c r="W51" s="877"/>
      <c r="X51" s="877"/>
      <c r="Y51" s="877"/>
      <c r="Z51" s="877"/>
      <c r="AA51" s="877"/>
      <c r="AB51" s="877"/>
      <c r="AC51" s="877"/>
      <c r="AD51" s="877"/>
      <c r="AE51" s="878"/>
      <c r="AF51" s="826"/>
      <c r="AG51" s="827"/>
      <c r="AH51" s="827"/>
      <c r="AI51" s="827"/>
      <c r="AJ51" s="828"/>
      <c r="AK51" s="880"/>
      <c r="AL51" s="877"/>
      <c r="AM51" s="877"/>
      <c r="AN51" s="877"/>
      <c r="AO51" s="877"/>
      <c r="AP51" s="877"/>
      <c r="AQ51" s="877"/>
      <c r="AR51" s="877"/>
      <c r="AS51" s="877"/>
      <c r="AT51" s="877"/>
      <c r="AU51" s="877"/>
      <c r="AV51" s="877"/>
      <c r="AW51" s="877"/>
      <c r="AX51" s="877"/>
      <c r="AY51" s="877"/>
      <c r="AZ51" s="879"/>
      <c r="BA51" s="879"/>
      <c r="BB51" s="879"/>
      <c r="BC51" s="879"/>
      <c r="BD51" s="879"/>
      <c r="BE51" s="873"/>
      <c r="BF51" s="873"/>
      <c r="BG51" s="873"/>
      <c r="BH51" s="873"/>
      <c r="BI51" s="874"/>
      <c r="BJ51" s="214"/>
      <c r="BK51" s="214"/>
      <c r="BL51" s="214"/>
      <c r="BM51" s="214"/>
      <c r="BN51" s="214"/>
      <c r="BO51" s="223"/>
      <c r="BP51" s="223"/>
      <c r="BQ51" s="220">
        <v>45</v>
      </c>
      <c r="BR51" s="221"/>
      <c r="BS51" s="817"/>
      <c r="BT51" s="818"/>
      <c r="BU51" s="818"/>
      <c r="BV51" s="818"/>
      <c r="BW51" s="818"/>
      <c r="BX51" s="818"/>
      <c r="BY51" s="818"/>
      <c r="BZ51" s="818"/>
      <c r="CA51" s="818"/>
      <c r="CB51" s="818"/>
      <c r="CC51" s="818"/>
      <c r="CD51" s="818"/>
      <c r="CE51" s="818"/>
      <c r="CF51" s="818"/>
      <c r="CG51" s="829"/>
      <c r="CH51" s="781"/>
      <c r="CI51" s="782"/>
      <c r="CJ51" s="782"/>
      <c r="CK51" s="782"/>
      <c r="CL51" s="783"/>
      <c r="CM51" s="781"/>
      <c r="CN51" s="782"/>
      <c r="CO51" s="782"/>
      <c r="CP51" s="782"/>
      <c r="CQ51" s="783"/>
      <c r="CR51" s="781"/>
      <c r="CS51" s="782"/>
      <c r="CT51" s="782"/>
      <c r="CU51" s="782"/>
      <c r="CV51" s="783"/>
      <c r="CW51" s="781"/>
      <c r="CX51" s="782"/>
      <c r="CY51" s="782"/>
      <c r="CZ51" s="782"/>
      <c r="DA51" s="783"/>
      <c r="DB51" s="781"/>
      <c r="DC51" s="782"/>
      <c r="DD51" s="782"/>
      <c r="DE51" s="782"/>
      <c r="DF51" s="783"/>
      <c r="DG51" s="781"/>
      <c r="DH51" s="782"/>
      <c r="DI51" s="782"/>
      <c r="DJ51" s="782"/>
      <c r="DK51" s="783"/>
      <c r="DL51" s="781"/>
      <c r="DM51" s="782"/>
      <c r="DN51" s="782"/>
      <c r="DO51" s="782"/>
      <c r="DP51" s="783"/>
      <c r="DQ51" s="781"/>
      <c r="DR51" s="782"/>
      <c r="DS51" s="782"/>
      <c r="DT51" s="782"/>
      <c r="DU51" s="783"/>
      <c r="DV51" s="817"/>
      <c r="DW51" s="818"/>
      <c r="DX51" s="818"/>
      <c r="DY51" s="818"/>
      <c r="DZ51" s="819"/>
      <c r="EA51" s="212"/>
    </row>
    <row r="52" spans="1:131" ht="26.25" customHeight="1" x14ac:dyDescent="0.25">
      <c r="A52" s="220">
        <v>25</v>
      </c>
      <c r="B52" s="820"/>
      <c r="C52" s="821"/>
      <c r="D52" s="821"/>
      <c r="E52" s="821"/>
      <c r="F52" s="821"/>
      <c r="G52" s="821"/>
      <c r="H52" s="821"/>
      <c r="I52" s="821"/>
      <c r="J52" s="821"/>
      <c r="K52" s="821"/>
      <c r="L52" s="821"/>
      <c r="M52" s="821"/>
      <c r="N52" s="821"/>
      <c r="O52" s="821"/>
      <c r="P52" s="822"/>
      <c r="Q52" s="876"/>
      <c r="R52" s="877"/>
      <c r="S52" s="877"/>
      <c r="T52" s="877"/>
      <c r="U52" s="877"/>
      <c r="V52" s="877"/>
      <c r="W52" s="877"/>
      <c r="X52" s="877"/>
      <c r="Y52" s="877"/>
      <c r="Z52" s="877"/>
      <c r="AA52" s="877"/>
      <c r="AB52" s="877"/>
      <c r="AC52" s="877"/>
      <c r="AD52" s="877"/>
      <c r="AE52" s="878"/>
      <c r="AF52" s="826"/>
      <c r="AG52" s="827"/>
      <c r="AH52" s="827"/>
      <c r="AI52" s="827"/>
      <c r="AJ52" s="828"/>
      <c r="AK52" s="880"/>
      <c r="AL52" s="877"/>
      <c r="AM52" s="877"/>
      <c r="AN52" s="877"/>
      <c r="AO52" s="877"/>
      <c r="AP52" s="877"/>
      <c r="AQ52" s="877"/>
      <c r="AR52" s="877"/>
      <c r="AS52" s="877"/>
      <c r="AT52" s="877"/>
      <c r="AU52" s="877"/>
      <c r="AV52" s="877"/>
      <c r="AW52" s="877"/>
      <c r="AX52" s="877"/>
      <c r="AY52" s="877"/>
      <c r="AZ52" s="879"/>
      <c r="BA52" s="879"/>
      <c r="BB52" s="879"/>
      <c r="BC52" s="879"/>
      <c r="BD52" s="879"/>
      <c r="BE52" s="873"/>
      <c r="BF52" s="873"/>
      <c r="BG52" s="873"/>
      <c r="BH52" s="873"/>
      <c r="BI52" s="874"/>
      <c r="BJ52" s="214"/>
      <c r="BK52" s="214"/>
      <c r="BL52" s="214"/>
      <c r="BM52" s="214"/>
      <c r="BN52" s="214"/>
      <c r="BO52" s="223"/>
      <c r="BP52" s="223"/>
      <c r="BQ52" s="220">
        <v>46</v>
      </c>
      <c r="BR52" s="221"/>
      <c r="BS52" s="817"/>
      <c r="BT52" s="818"/>
      <c r="BU52" s="818"/>
      <c r="BV52" s="818"/>
      <c r="BW52" s="818"/>
      <c r="BX52" s="818"/>
      <c r="BY52" s="818"/>
      <c r="BZ52" s="818"/>
      <c r="CA52" s="818"/>
      <c r="CB52" s="818"/>
      <c r="CC52" s="818"/>
      <c r="CD52" s="818"/>
      <c r="CE52" s="818"/>
      <c r="CF52" s="818"/>
      <c r="CG52" s="829"/>
      <c r="CH52" s="781"/>
      <c r="CI52" s="782"/>
      <c r="CJ52" s="782"/>
      <c r="CK52" s="782"/>
      <c r="CL52" s="783"/>
      <c r="CM52" s="781"/>
      <c r="CN52" s="782"/>
      <c r="CO52" s="782"/>
      <c r="CP52" s="782"/>
      <c r="CQ52" s="783"/>
      <c r="CR52" s="781"/>
      <c r="CS52" s="782"/>
      <c r="CT52" s="782"/>
      <c r="CU52" s="782"/>
      <c r="CV52" s="783"/>
      <c r="CW52" s="781"/>
      <c r="CX52" s="782"/>
      <c r="CY52" s="782"/>
      <c r="CZ52" s="782"/>
      <c r="DA52" s="783"/>
      <c r="DB52" s="781"/>
      <c r="DC52" s="782"/>
      <c r="DD52" s="782"/>
      <c r="DE52" s="782"/>
      <c r="DF52" s="783"/>
      <c r="DG52" s="781"/>
      <c r="DH52" s="782"/>
      <c r="DI52" s="782"/>
      <c r="DJ52" s="782"/>
      <c r="DK52" s="783"/>
      <c r="DL52" s="781"/>
      <c r="DM52" s="782"/>
      <c r="DN52" s="782"/>
      <c r="DO52" s="782"/>
      <c r="DP52" s="783"/>
      <c r="DQ52" s="781"/>
      <c r="DR52" s="782"/>
      <c r="DS52" s="782"/>
      <c r="DT52" s="782"/>
      <c r="DU52" s="783"/>
      <c r="DV52" s="817"/>
      <c r="DW52" s="818"/>
      <c r="DX52" s="818"/>
      <c r="DY52" s="818"/>
      <c r="DZ52" s="819"/>
      <c r="EA52" s="212"/>
    </row>
    <row r="53" spans="1:131" ht="26.25" customHeight="1" x14ac:dyDescent="0.25">
      <c r="A53" s="220">
        <v>26</v>
      </c>
      <c r="B53" s="820"/>
      <c r="C53" s="821"/>
      <c r="D53" s="821"/>
      <c r="E53" s="821"/>
      <c r="F53" s="821"/>
      <c r="G53" s="821"/>
      <c r="H53" s="821"/>
      <c r="I53" s="821"/>
      <c r="J53" s="821"/>
      <c r="K53" s="821"/>
      <c r="L53" s="821"/>
      <c r="M53" s="821"/>
      <c r="N53" s="821"/>
      <c r="O53" s="821"/>
      <c r="P53" s="822"/>
      <c r="Q53" s="876"/>
      <c r="R53" s="877"/>
      <c r="S53" s="877"/>
      <c r="T53" s="877"/>
      <c r="U53" s="877"/>
      <c r="V53" s="877"/>
      <c r="W53" s="877"/>
      <c r="X53" s="877"/>
      <c r="Y53" s="877"/>
      <c r="Z53" s="877"/>
      <c r="AA53" s="877"/>
      <c r="AB53" s="877"/>
      <c r="AC53" s="877"/>
      <c r="AD53" s="877"/>
      <c r="AE53" s="878"/>
      <c r="AF53" s="826"/>
      <c r="AG53" s="827"/>
      <c r="AH53" s="827"/>
      <c r="AI53" s="827"/>
      <c r="AJ53" s="828"/>
      <c r="AK53" s="880"/>
      <c r="AL53" s="877"/>
      <c r="AM53" s="877"/>
      <c r="AN53" s="877"/>
      <c r="AO53" s="877"/>
      <c r="AP53" s="877"/>
      <c r="AQ53" s="877"/>
      <c r="AR53" s="877"/>
      <c r="AS53" s="877"/>
      <c r="AT53" s="877"/>
      <c r="AU53" s="877"/>
      <c r="AV53" s="877"/>
      <c r="AW53" s="877"/>
      <c r="AX53" s="877"/>
      <c r="AY53" s="877"/>
      <c r="AZ53" s="879"/>
      <c r="BA53" s="879"/>
      <c r="BB53" s="879"/>
      <c r="BC53" s="879"/>
      <c r="BD53" s="879"/>
      <c r="BE53" s="873"/>
      <c r="BF53" s="873"/>
      <c r="BG53" s="873"/>
      <c r="BH53" s="873"/>
      <c r="BI53" s="874"/>
      <c r="BJ53" s="214"/>
      <c r="BK53" s="214"/>
      <c r="BL53" s="214"/>
      <c r="BM53" s="214"/>
      <c r="BN53" s="214"/>
      <c r="BO53" s="223"/>
      <c r="BP53" s="223"/>
      <c r="BQ53" s="220">
        <v>47</v>
      </c>
      <c r="BR53" s="221"/>
      <c r="BS53" s="817"/>
      <c r="BT53" s="818"/>
      <c r="BU53" s="818"/>
      <c r="BV53" s="818"/>
      <c r="BW53" s="818"/>
      <c r="BX53" s="818"/>
      <c r="BY53" s="818"/>
      <c r="BZ53" s="818"/>
      <c r="CA53" s="818"/>
      <c r="CB53" s="818"/>
      <c r="CC53" s="818"/>
      <c r="CD53" s="818"/>
      <c r="CE53" s="818"/>
      <c r="CF53" s="818"/>
      <c r="CG53" s="829"/>
      <c r="CH53" s="781"/>
      <c r="CI53" s="782"/>
      <c r="CJ53" s="782"/>
      <c r="CK53" s="782"/>
      <c r="CL53" s="783"/>
      <c r="CM53" s="781"/>
      <c r="CN53" s="782"/>
      <c r="CO53" s="782"/>
      <c r="CP53" s="782"/>
      <c r="CQ53" s="783"/>
      <c r="CR53" s="781"/>
      <c r="CS53" s="782"/>
      <c r="CT53" s="782"/>
      <c r="CU53" s="782"/>
      <c r="CV53" s="783"/>
      <c r="CW53" s="781"/>
      <c r="CX53" s="782"/>
      <c r="CY53" s="782"/>
      <c r="CZ53" s="782"/>
      <c r="DA53" s="783"/>
      <c r="DB53" s="781"/>
      <c r="DC53" s="782"/>
      <c r="DD53" s="782"/>
      <c r="DE53" s="782"/>
      <c r="DF53" s="783"/>
      <c r="DG53" s="781"/>
      <c r="DH53" s="782"/>
      <c r="DI53" s="782"/>
      <c r="DJ53" s="782"/>
      <c r="DK53" s="783"/>
      <c r="DL53" s="781"/>
      <c r="DM53" s="782"/>
      <c r="DN53" s="782"/>
      <c r="DO53" s="782"/>
      <c r="DP53" s="783"/>
      <c r="DQ53" s="781"/>
      <c r="DR53" s="782"/>
      <c r="DS53" s="782"/>
      <c r="DT53" s="782"/>
      <c r="DU53" s="783"/>
      <c r="DV53" s="817"/>
      <c r="DW53" s="818"/>
      <c r="DX53" s="818"/>
      <c r="DY53" s="818"/>
      <c r="DZ53" s="819"/>
      <c r="EA53" s="212"/>
    </row>
    <row r="54" spans="1:131" ht="26.25" customHeight="1" x14ac:dyDescent="0.25">
      <c r="A54" s="220">
        <v>27</v>
      </c>
      <c r="B54" s="820"/>
      <c r="C54" s="821"/>
      <c r="D54" s="821"/>
      <c r="E54" s="821"/>
      <c r="F54" s="821"/>
      <c r="G54" s="821"/>
      <c r="H54" s="821"/>
      <c r="I54" s="821"/>
      <c r="J54" s="821"/>
      <c r="K54" s="821"/>
      <c r="L54" s="821"/>
      <c r="M54" s="821"/>
      <c r="N54" s="821"/>
      <c r="O54" s="821"/>
      <c r="P54" s="822"/>
      <c r="Q54" s="876"/>
      <c r="R54" s="877"/>
      <c r="S54" s="877"/>
      <c r="T54" s="877"/>
      <c r="U54" s="877"/>
      <c r="V54" s="877"/>
      <c r="W54" s="877"/>
      <c r="X54" s="877"/>
      <c r="Y54" s="877"/>
      <c r="Z54" s="877"/>
      <c r="AA54" s="877"/>
      <c r="AB54" s="877"/>
      <c r="AC54" s="877"/>
      <c r="AD54" s="877"/>
      <c r="AE54" s="878"/>
      <c r="AF54" s="826"/>
      <c r="AG54" s="827"/>
      <c r="AH54" s="827"/>
      <c r="AI54" s="827"/>
      <c r="AJ54" s="828"/>
      <c r="AK54" s="880"/>
      <c r="AL54" s="877"/>
      <c r="AM54" s="877"/>
      <c r="AN54" s="877"/>
      <c r="AO54" s="877"/>
      <c r="AP54" s="877"/>
      <c r="AQ54" s="877"/>
      <c r="AR54" s="877"/>
      <c r="AS54" s="877"/>
      <c r="AT54" s="877"/>
      <c r="AU54" s="877"/>
      <c r="AV54" s="877"/>
      <c r="AW54" s="877"/>
      <c r="AX54" s="877"/>
      <c r="AY54" s="877"/>
      <c r="AZ54" s="879"/>
      <c r="BA54" s="879"/>
      <c r="BB54" s="879"/>
      <c r="BC54" s="879"/>
      <c r="BD54" s="879"/>
      <c r="BE54" s="873"/>
      <c r="BF54" s="873"/>
      <c r="BG54" s="873"/>
      <c r="BH54" s="873"/>
      <c r="BI54" s="874"/>
      <c r="BJ54" s="214"/>
      <c r="BK54" s="214"/>
      <c r="BL54" s="214"/>
      <c r="BM54" s="214"/>
      <c r="BN54" s="214"/>
      <c r="BO54" s="223"/>
      <c r="BP54" s="223"/>
      <c r="BQ54" s="220">
        <v>48</v>
      </c>
      <c r="BR54" s="221"/>
      <c r="BS54" s="817"/>
      <c r="BT54" s="818"/>
      <c r="BU54" s="818"/>
      <c r="BV54" s="818"/>
      <c r="BW54" s="818"/>
      <c r="BX54" s="818"/>
      <c r="BY54" s="818"/>
      <c r="BZ54" s="818"/>
      <c r="CA54" s="818"/>
      <c r="CB54" s="818"/>
      <c r="CC54" s="818"/>
      <c r="CD54" s="818"/>
      <c r="CE54" s="818"/>
      <c r="CF54" s="818"/>
      <c r="CG54" s="829"/>
      <c r="CH54" s="781"/>
      <c r="CI54" s="782"/>
      <c r="CJ54" s="782"/>
      <c r="CK54" s="782"/>
      <c r="CL54" s="783"/>
      <c r="CM54" s="781"/>
      <c r="CN54" s="782"/>
      <c r="CO54" s="782"/>
      <c r="CP54" s="782"/>
      <c r="CQ54" s="783"/>
      <c r="CR54" s="781"/>
      <c r="CS54" s="782"/>
      <c r="CT54" s="782"/>
      <c r="CU54" s="782"/>
      <c r="CV54" s="783"/>
      <c r="CW54" s="781"/>
      <c r="CX54" s="782"/>
      <c r="CY54" s="782"/>
      <c r="CZ54" s="782"/>
      <c r="DA54" s="783"/>
      <c r="DB54" s="781"/>
      <c r="DC54" s="782"/>
      <c r="DD54" s="782"/>
      <c r="DE54" s="782"/>
      <c r="DF54" s="783"/>
      <c r="DG54" s="781"/>
      <c r="DH54" s="782"/>
      <c r="DI54" s="782"/>
      <c r="DJ54" s="782"/>
      <c r="DK54" s="783"/>
      <c r="DL54" s="781"/>
      <c r="DM54" s="782"/>
      <c r="DN54" s="782"/>
      <c r="DO54" s="782"/>
      <c r="DP54" s="783"/>
      <c r="DQ54" s="781"/>
      <c r="DR54" s="782"/>
      <c r="DS54" s="782"/>
      <c r="DT54" s="782"/>
      <c r="DU54" s="783"/>
      <c r="DV54" s="817"/>
      <c r="DW54" s="818"/>
      <c r="DX54" s="818"/>
      <c r="DY54" s="818"/>
      <c r="DZ54" s="819"/>
      <c r="EA54" s="212"/>
    </row>
    <row r="55" spans="1:131" ht="26.25" customHeight="1" x14ac:dyDescent="0.25">
      <c r="A55" s="220">
        <v>28</v>
      </c>
      <c r="B55" s="820"/>
      <c r="C55" s="821"/>
      <c r="D55" s="821"/>
      <c r="E55" s="821"/>
      <c r="F55" s="821"/>
      <c r="G55" s="821"/>
      <c r="H55" s="821"/>
      <c r="I55" s="821"/>
      <c r="J55" s="821"/>
      <c r="K55" s="821"/>
      <c r="L55" s="821"/>
      <c r="M55" s="821"/>
      <c r="N55" s="821"/>
      <c r="O55" s="821"/>
      <c r="P55" s="822"/>
      <c r="Q55" s="876"/>
      <c r="R55" s="877"/>
      <c r="S55" s="877"/>
      <c r="T55" s="877"/>
      <c r="U55" s="877"/>
      <c r="V55" s="877"/>
      <c r="W55" s="877"/>
      <c r="X55" s="877"/>
      <c r="Y55" s="877"/>
      <c r="Z55" s="877"/>
      <c r="AA55" s="877"/>
      <c r="AB55" s="877"/>
      <c r="AC55" s="877"/>
      <c r="AD55" s="877"/>
      <c r="AE55" s="878"/>
      <c r="AF55" s="826"/>
      <c r="AG55" s="827"/>
      <c r="AH55" s="827"/>
      <c r="AI55" s="827"/>
      <c r="AJ55" s="828"/>
      <c r="AK55" s="880"/>
      <c r="AL55" s="877"/>
      <c r="AM55" s="877"/>
      <c r="AN55" s="877"/>
      <c r="AO55" s="877"/>
      <c r="AP55" s="877"/>
      <c r="AQ55" s="877"/>
      <c r="AR55" s="877"/>
      <c r="AS55" s="877"/>
      <c r="AT55" s="877"/>
      <c r="AU55" s="877"/>
      <c r="AV55" s="877"/>
      <c r="AW55" s="877"/>
      <c r="AX55" s="877"/>
      <c r="AY55" s="877"/>
      <c r="AZ55" s="879"/>
      <c r="BA55" s="879"/>
      <c r="BB55" s="879"/>
      <c r="BC55" s="879"/>
      <c r="BD55" s="879"/>
      <c r="BE55" s="873"/>
      <c r="BF55" s="873"/>
      <c r="BG55" s="873"/>
      <c r="BH55" s="873"/>
      <c r="BI55" s="874"/>
      <c r="BJ55" s="214"/>
      <c r="BK55" s="214"/>
      <c r="BL55" s="214"/>
      <c r="BM55" s="214"/>
      <c r="BN55" s="214"/>
      <c r="BO55" s="223"/>
      <c r="BP55" s="223"/>
      <c r="BQ55" s="220">
        <v>49</v>
      </c>
      <c r="BR55" s="221"/>
      <c r="BS55" s="817"/>
      <c r="BT55" s="818"/>
      <c r="BU55" s="818"/>
      <c r="BV55" s="818"/>
      <c r="BW55" s="818"/>
      <c r="BX55" s="818"/>
      <c r="BY55" s="818"/>
      <c r="BZ55" s="818"/>
      <c r="CA55" s="818"/>
      <c r="CB55" s="818"/>
      <c r="CC55" s="818"/>
      <c r="CD55" s="818"/>
      <c r="CE55" s="818"/>
      <c r="CF55" s="818"/>
      <c r="CG55" s="829"/>
      <c r="CH55" s="781"/>
      <c r="CI55" s="782"/>
      <c r="CJ55" s="782"/>
      <c r="CK55" s="782"/>
      <c r="CL55" s="783"/>
      <c r="CM55" s="781"/>
      <c r="CN55" s="782"/>
      <c r="CO55" s="782"/>
      <c r="CP55" s="782"/>
      <c r="CQ55" s="783"/>
      <c r="CR55" s="781"/>
      <c r="CS55" s="782"/>
      <c r="CT55" s="782"/>
      <c r="CU55" s="782"/>
      <c r="CV55" s="783"/>
      <c r="CW55" s="781"/>
      <c r="CX55" s="782"/>
      <c r="CY55" s="782"/>
      <c r="CZ55" s="782"/>
      <c r="DA55" s="783"/>
      <c r="DB55" s="781"/>
      <c r="DC55" s="782"/>
      <c r="DD55" s="782"/>
      <c r="DE55" s="782"/>
      <c r="DF55" s="783"/>
      <c r="DG55" s="781"/>
      <c r="DH55" s="782"/>
      <c r="DI55" s="782"/>
      <c r="DJ55" s="782"/>
      <c r="DK55" s="783"/>
      <c r="DL55" s="781"/>
      <c r="DM55" s="782"/>
      <c r="DN55" s="782"/>
      <c r="DO55" s="782"/>
      <c r="DP55" s="783"/>
      <c r="DQ55" s="781"/>
      <c r="DR55" s="782"/>
      <c r="DS55" s="782"/>
      <c r="DT55" s="782"/>
      <c r="DU55" s="783"/>
      <c r="DV55" s="817"/>
      <c r="DW55" s="818"/>
      <c r="DX55" s="818"/>
      <c r="DY55" s="818"/>
      <c r="DZ55" s="819"/>
      <c r="EA55" s="212"/>
    </row>
    <row r="56" spans="1:131" ht="26.25" customHeight="1" x14ac:dyDescent="0.25">
      <c r="A56" s="220">
        <v>29</v>
      </c>
      <c r="B56" s="820"/>
      <c r="C56" s="821"/>
      <c r="D56" s="821"/>
      <c r="E56" s="821"/>
      <c r="F56" s="821"/>
      <c r="G56" s="821"/>
      <c r="H56" s="821"/>
      <c r="I56" s="821"/>
      <c r="J56" s="821"/>
      <c r="K56" s="821"/>
      <c r="L56" s="821"/>
      <c r="M56" s="821"/>
      <c r="N56" s="821"/>
      <c r="O56" s="821"/>
      <c r="P56" s="822"/>
      <c r="Q56" s="876"/>
      <c r="R56" s="877"/>
      <c r="S56" s="877"/>
      <c r="T56" s="877"/>
      <c r="U56" s="877"/>
      <c r="V56" s="877"/>
      <c r="W56" s="877"/>
      <c r="X56" s="877"/>
      <c r="Y56" s="877"/>
      <c r="Z56" s="877"/>
      <c r="AA56" s="877"/>
      <c r="AB56" s="877"/>
      <c r="AC56" s="877"/>
      <c r="AD56" s="877"/>
      <c r="AE56" s="878"/>
      <c r="AF56" s="826"/>
      <c r="AG56" s="827"/>
      <c r="AH56" s="827"/>
      <c r="AI56" s="827"/>
      <c r="AJ56" s="828"/>
      <c r="AK56" s="880"/>
      <c r="AL56" s="877"/>
      <c r="AM56" s="877"/>
      <c r="AN56" s="877"/>
      <c r="AO56" s="877"/>
      <c r="AP56" s="877"/>
      <c r="AQ56" s="877"/>
      <c r="AR56" s="877"/>
      <c r="AS56" s="877"/>
      <c r="AT56" s="877"/>
      <c r="AU56" s="877"/>
      <c r="AV56" s="877"/>
      <c r="AW56" s="877"/>
      <c r="AX56" s="877"/>
      <c r="AY56" s="877"/>
      <c r="AZ56" s="879"/>
      <c r="BA56" s="879"/>
      <c r="BB56" s="879"/>
      <c r="BC56" s="879"/>
      <c r="BD56" s="879"/>
      <c r="BE56" s="873"/>
      <c r="BF56" s="873"/>
      <c r="BG56" s="873"/>
      <c r="BH56" s="873"/>
      <c r="BI56" s="874"/>
      <c r="BJ56" s="214"/>
      <c r="BK56" s="214"/>
      <c r="BL56" s="214"/>
      <c r="BM56" s="214"/>
      <c r="BN56" s="214"/>
      <c r="BO56" s="223"/>
      <c r="BP56" s="223"/>
      <c r="BQ56" s="220">
        <v>50</v>
      </c>
      <c r="BR56" s="221"/>
      <c r="BS56" s="817"/>
      <c r="BT56" s="818"/>
      <c r="BU56" s="818"/>
      <c r="BV56" s="818"/>
      <c r="BW56" s="818"/>
      <c r="BX56" s="818"/>
      <c r="BY56" s="818"/>
      <c r="BZ56" s="818"/>
      <c r="CA56" s="818"/>
      <c r="CB56" s="818"/>
      <c r="CC56" s="818"/>
      <c r="CD56" s="818"/>
      <c r="CE56" s="818"/>
      <c r="CF56" s="818"/>
      <c r="CG56" s="829"/>
      <c r="CH56" s="781"/>
      <c r="CI56" s="782"/>
      <c r="CJ56" s="782"/>
      <c r="CK56" s="782"/>
      <c r="CL56" s="783"/>
      <c r="CM56" s="781"/>
      <c r="CN56" s="782"/>
      <c r="CO56" s="782"/>
      <c r="CP56" s="782"/>
      <c r="CQ56" s="783"/>
      <c r="CR56" s="781"/>
      <c r="CS56" s="782"/>
      <c r="CT56" s="782"/>
      <c r="CU56" s="782"/>
      <c r="CV56" s="783"/>
      <c r="CW56" s="781"/>
      <c r="CX56" s="782"/>
      <c r="CY56" s="782"/>
      <c r="CZ56" s="782"/>
      <c r="DA56" s="783"/>
      <c r="DB56" s="781"/>
      <c r="DC56" s="782"/>
      <c r="DD56" s="782"/>
      <c r="DE56" s="782"/>
      <c r="DF56" s="783"/>
      <c r="DG56" s="781"/>
      <c r="DH56" s="782"/>
      <c r="DI56" s="782"/>
      <c r="DJ56" s="782"/>
      <c r="DK56" s="783"/>
      <c r="DL56" s="781"/>
      <c r="DM56" s="782"/>
      <c r="DN56" s="782"/>
      <c r="DO56" s="782"/>
      <c r="DP56" s="783"/>
      <c r="DQ56" s="781"/>
      <c r="DR56" s="782"/>
      <c r="DS56" s="782"/>
      <c r="DT56" s="782"/>
      <c r="DU56" s="783"/>
      <c r="DV56" s="817"/>
      <c r="DW56" s="818"/>
      <c r="DX56" s="818"/>
      <c r="DY56" s="818"/>
      <c r="DZ56" s="819"/>
      <c r="EA56" s="212"/>
    </row>
    <row r="57" spans="1:131" ht="26.25" customHeight="1" x14ac:dyDescent="0.25">
      <c r="A57" s="220">
        <v>30</v>
      </c>
      <c r="B57" s="820"/>
      <c r="C57" s="821"/>
      <c r="D57" s="821"/>
      <c r="E57" s="821"/>
      <c r="F57" s="821"/>
      <c r="G57" s="821"/>
      <c r="H57" s="821"/>
      <c r="I57" s="821"/>
      <c r="J57" s="821"/>
      <c r="K57" s="821"/>
      <c r="L57" s="821"/>
      <c r="M57" s="821"/>
      <c r="N57" s="821"/>
      <c r="O57" s="821"/>
      <c r="P57" s="822"/>
      <c r="Q57" s="876"/>
      <c r="R57" s="877"/>
      <c r="S57" s="877"/>
      <c r="T57" s="877"/>
      <c r="U57" s="877"/>
      <c r="V57" s="877"/>
      <c r="W57" s="877"/>
      <c r="X57" s="877"/>
      <c r="Y57" s="877"/>
      <c r="Z57" s="877"/>
      <c r="AA57" s="877"/>
      <c r="AB57" s="877"/>
      <c r="AC57" s="877"/>
      <c r="AD57" s="877"/>
      <c r="AE57" s="878"/>
      <c r="AF57" s="826"/>
      <c r="AG57" s="827"/>
      <c r="AH57" s="827"/>
      <c r="AI57" s="827"/>
      <c r="AJ57" s="828"/>
      <c r="AK57" s="880"/>
      <c r="AL57" s="877"/>
      <c r="AM57" s="877"/>
      <c r="AN57" s="877"/>
      <c r="AO57" s="877"/>
      <c r="AP57" s="877"/>
      <c r="AQ57" s="877"/>
      <c r="AR57" s="877"/>
      <c r="AS57" s="877"/>
      <c r="AT57" s="877"/>
      <c r="AU57" s="877"/>
      <c r="AV57" s="877"/>
      <c r="AW57" s="877"/>
      <c r="AX57" s="877"/>
      <c r="AY57" s="877"/>
      <c r="AZ57" s="879"/>
      <c r="BA57" s="879"/>
      <c r="BB57" s="879"/>
      <c r="BC57" s="879"/>
      <c r="BD57" s="879"/>
      <c r="BE57" s="873"/>
      <c r="BF57" s="873"/>
      <c r="BG57" s="873"/>
      <c r="BH57" s="873"/>
      <c r="BI57" s="874"/>
      <c r="BJ57" s="214"/>
      <c r="BK57" s="214"/>
      <c r="BL57" s="214"/>
      <c r="BM57" s="214"/>
      <c r="BN57" s="214"/>
      <c r="BO57" s="223"/>
      <c r="BP57" s="223"/>
      <c r="BQ57" s="220">
        <v>51</v>
      </c>
      <c r="BR57" s="221"/>
      <c r="BS57" s="817"/>
      <c r="BT57" s="818"/>
      <c r="BU57" s="818"/>
      <c r="BV57" s="818"/>
      <c r="BW57" s="818"/>
      <c r="BX57" s="818"/>
      <c r="BY57" s="818"/>
      <c r="BZ57" s="818"/>
      <c r="CA57" s="818"/>
      <c r="CB57" s="818"/>
      <c r="CC57" s="818"/>
      <c r="CD57" s="818"/>
      <c r="CE57" s="818"/>
      <c r="CF57" s="818"/>
      <c r="CG57" s="829"/>
      <c r="CH57" s="781"/>
      <c r="CI57" s="782"/>
      <c r="CJ57" s="782"/>
      <c r="CK57" s="782"/>
      <c r="CL57" s="783"/>
      <c r="CM57" s="781"/>
      <c r="CN57" s="782"/>
      <c r="CO57" s="782"/>
      <c r="CP57" s="782"/>
      <c r="CQ57" s="783"/>
      <c r="CR57" s="781"/>
      <c r="CS57" s="782"/>
      <c r="CT57" s="782"/>
      <c r="CU57" s="782"/>
      <c r="CV57" s="783"/>
      <c r="CW57" s="781"/>
      <c r="CX57" s="782"/>
      <c r="CY57" s="782"/>
      <c r="CZ57" s="782"/>
      <c r="DA57" s="783"/>
      <c r="DB57" s="781"/>
      <c r="DC57" s="782"/>
      <c r="DD57" s="782"/>
      <c r="DE57" s="782"/>
      <c r="DF57" s="783"/>
      <c r="DG57" s="781"/>
      <c r="DH57" s="782"/>
      <c r="DI57" s="782"/>
      <c r="DJ57" s="782"/>
      <c r="DK57" s="783"/>
      <c r="DL57" s="781"/>
      <c r="DM57" s="782"/>
      <c r="DN57" s="782"/>
      <c r="DO57" s="782"/>
      <c r="DP57" s="783"/>
      <c r="DQ57" s="781"/>
      <c r="DR57" s="782"/>
      <c r="DS57" s="782"/>
      <c r="DT57" s="782"/>
      <c r="DU57" s="783"/>
      <c r="DV57" s="817"/>
      <c r="DW57" s="818"/>
      <c r="DX57" s="818"/>
      <c r="DY57" s="818"/>
      <c r="DZ57" s="819"/>
      <c r="EA57" s="212"/>
    </row>
    <row r="58" spans="1:131" ht="26.25" customHeight="1" x14ac:dyDescent="0.25">
      <c r="A58" s="220">
        <v>31</v>
      </c>
      <c r="B58" s="820"/>
      <c r="C58" s="821"/>
      <c r="D58" s="821"/>
      <c r="E58" s="821"/>
      <c r="F58" s="821"/>
      <c r="G58" s="821"/>
      <c r="H58" s="821"/>
      <c r="I58" s="821"/>
      <c r="J58" s="821"/>
      <c r="K58" s="821"/>
      <c r="L58" s="821"/>
      <c r="M58" s="821"/>
      <c r="N58" s="821"/>
      <c r="O58" s="821"/>
      <c r="P58" s="822"/>
      <c r="Q58" s="876"/>
      <c r="R58" s="877"/>
      <c r="S58" s="877"/>
      <c r="T58" s="877"/>
      <c r="U58" s="877"/>
      <c r="V58" s="877"/>
      <c r="W58" s="877"/>
      <c r="X58" s="877"/>
      <c r="Y58" s="877"/>
      <c r="Z58" s="877"/>
      <c r="AA58" s="877"/>
      <c r="AB58" s="877"/>
      <c r="AC58" s="877"/>
      <c r="AD58" s="877"/>
      <c r="AE58" s="878"/>
      <c r="AF58" s="826"/>
      <c r="AG58" s="827"/>
      <c r="AH58" s="827"/>
      <c r="AI58" s="827"/>
      <c r="AJ58" s="828"/>
      <c r="AK58" s="880"/>
      <c r="AL58" s="877"/>
      <c r="AM58" s="877"/>
      <c r="AN58" s="877"/>
      <c r="AO58" s="877"/>
      <c r="AP58" s="877"/>
      <c r="AQ58" s="877"/>
      <c r="AR58" s="877"/>
      <c r="AS58" s="877"/>
      <c r="AT58" s="877"/>
      <c r="AU58" s="877"/>
      <c r="AV58" s="877"/>
      <c r="AW58" s="877"/>
      <c r="AX58" s="877"/>
      <c r="AY58" s="877"/>
      <c r="AZ58" s="879"/>
      <c r="BA58" s="879"/>
      <c r="BB58" s="879"/>
      <c r="BC58" s="879"/>
      <c r="BD58" s="879"/>
      <c r="BE58" s="873"/>
      <c r="BF58" s="873"/>
      <c r="BG58" s="873"/>
      <c r="BH58" s="873"/>
      <c r="BI58" s="874"/>
      <c r="BJ58" s="214"/>
      <c r="BK58" s="214"/>
      <c r="BL58" s="214"/>
      <c r="BM58" s="214"/>
      <c r="BN58" s="214"/>
      <c r="BO58" s="223"/>
      <c r="BP58" s="223"/>
      <c r="BQ58" s="220">
        <v>52</v>
      </c>
      <c r="BR58" s="221"/>
      <c r="BS58" s="817"/>
      <c r="BT58" s="818"/>
      <c r="BU58" s="818"/>
      <c r="BV58" s="818"/>
      <c r="BW58" s="818"/>
      <c r="BX58" s="818"/>
      <c r="BY58" s="818"/>
      <c r="BZ58" s="818"/>
      <c r="CA58" s="818"/>
      <c r="CB58" s="818"/>
      <c r="CC58" s="818"/>
      <c r="CD58" s="818"/>
      <c r="CE58" s="818"/>
      <c r="CF58" s="818"/>
      <c r="CG58" s="829"/>
      <c r="CH58" s="781"/>
      <c r="CI58" s="782"/>
      <c r="CJ58" s="782"/>
      <c r="CK58" s="782"/>
      <c r="CL58" s="783"/>
      <c r="CM58" s="781"/>
      <c r="CN58" s="782"/>
      <c r="CO58" s="782"/>
      <c r="CP58" s="782"/>
      <c r="CQ58" s="783"/>
      <c r="CR58" s="781"/>
      <c r="CS58" s="782"/>
      <c r="CT58" s="782"/>
      <c r="CU58" s="782"/>
      <c r="CV58" s="783"/>
      <c r="CW58" s="781"/>
      <c r="CX58" s="782"/>
      <c r="CY58" s="782"/>
      <c r="CZ58" s="782"/>
      <c r="DA58" s="783"/>
      <c r="DB58" s="781"/>
      <c r="DC58" s="782"/>
      <c r="DD58" s="782"/>
      <c r="DE58" s="782"/>
      <c r="DF58" s="783"/>
      <c r="DG58" s="781"/>
      <c r="DH58" s="782"/>
      <c r="DI58" s="782"/>
      <c r="DJ58" s="782"/>
      <c r="DK58" s="783"/>
      <c r="DL58" s="781"/>
      <c r="DM58" s="782"/>
      <c r="DN58" s="782"/>
      <c r="DO58" s="782"/>
      <c r="DP58" s="783"/>
      <c r="DQ58" s="781"/>
      <c r="DR58" s="782"/>
      <c r="DS58" s="782"/>
      <c r="DT58" s="782"/>
      <c r="DU58" s="783"/>
      <c r="DV58" s="817"/>
      <c r="DW58" s="818"/>
      <c r="DX58" s="818"/>
      <c r="DY58" s="818"/>
      <c r="DZ58" s="819"/>
      <c r="EA58" s="212"/>
    </row>
    <row r="59" spans="1:131" ht="26.25" customHeight="1" x14ac:dyDescent="0.25">
      <c r="A59" s="220">
        <v>32</v>
      </c>
      <c r="B59" s="820"/>
      <c r="C59" s="821"/>
      <c r="D59" s="821"/>
      <c r="E59" s="821"/>
      <c r="F59" s="821"/>
      <c r="G59" s="821"/>
      <c r="H59" s="821"/>
      <c r="I59" s="821"/>
      <c r="J59" s="821"/>
      <c r="K59" s="821"/>
      <c r="L59" s="821"/>
      <c r="M59" s="821"/>
      <c r="N59" s="821"/>
      <c r="O59" s="821"/>
      <c r="P59" s="822"/>
      <c r="Q59" s="876"/>
      <c r="R59" s="877"/>
      <c r="S59" s="877"/>
      <c r="T59" s="877"/>
      <c r="U59" s="877"/>
      <c r="V59" s="877"/>
      <c r="W59" s="877"/>
      <c r="X59" s="877"/>
      <c r="Y59" s="877"/>
      <c r="Z59" s="877"/>
      <c r="AA59" s="877"/>
      <c r="AB59" s="877"/>
      <c r="AC59" s="877"/>
      <c r="AD59" s="877"/>
      <c r="AE59" s="878"/>
      <c r="AF59" s="826"/>
      <c r="AG59" s="827"/>
      <c r="AH59" s="827"/>
      <c r="AI59" s="827"/>
      <c r="AJ59" s="828"/>
      <c r="AK59" s="880"/>
      <c r="AL59" s="877"/>
      <c r="AM59" s="877"/>
      <c r="AN59" s="877"/>
      <c r="AO59" s="877"/>
      <c r="AP59" s="877"/>
      <c r="AQ59" s="877"/>
      <c r="AR59" s="877"/>
      <c r="AS59" s="877"/>
      <c r="AT59" s="877"/>
      <c r="AU59" s="877"/>
      <c r="AV59" s="877"/>
      <c r="AW59" s="877"/>
      <c r="AX59" s="877"/>
      <c r="AY59" s="877"/>
      <c r="AZ59" s="879"/>
      <c r="BA59" s="879"/>
      <c r="BB59" s="879"/>
      <c r="BC59" s="879"/>
      <c r="BD59" s="879"/>
      <c r="BE59" s="873"/>
      <c r="BF59" s="873"/>
      <c r="BG59" s="873"/>
      <c r="BH59" s="873"/>
      <c r="BI59" s="874"/>
      <c r="BJ59" s="214"/>
      <c r="BK59" s="214"/>
      <c r="BL59" s="214"/>
      <c r="BM59" s="214"/>
      <c r="BN59" s="214"/>
      <c r="BO59" s="223"/>
      <c r="BP59" s="223"/>
      <c r="BQ59" s="220">
        <v>53</v>
      </c>
      <c r="BR59" s="221"/>
      <c r="BS59" s="817"/>
      <c r="BT59" s="818"/>
      <c r="BU59" s="818"/>
      <c r="BV59" s="818"/>
      <c r="BW59" s="818"/>
      <c r="BX59" s="818"/>
      <c r="BY59" s="818"/>
      <c r="BZ59" s="818"/>
      <c r="CA59" s="818"/>
      <c r="CB59" s="818"/>
      <c r="CC59" s="818"/>
      <c r="CD59" s="818"/>
      <c r="CE59" s="818"/>
      <c r="CF59" s="818"/>
      <c r="CG59" s="829"/>
      <c r="CH59" s="781"/>
      <c r="CI59" s="782"/>
      <c r="CJ59" s="782"/>
      <c r="CK59" s="782"/>
      <c r="CL59" s="783"/>
      <c r="CM59" s="781"/>
      <c r="CN59" s="782"/>
      <c r="CO59" s="782"/>
      <c r="CP59" s="782"/>
      <c r="CQ59" s="783"/>
      <c r="CR59" s="781"/>
      <c r="CS59" s="782"/>
      <c r="CT59" s="782"/>
      <c r="CU59" s="782"/>
      <c r="CV59" s="783"/>
      <c r="CW59" s="781"/>
      <c r="CX59" s="782"/>
      <c r="CY59" s="782"/>
      <c r="CZ59" s="782"/>
      <c r="DA59" s="783"/>
      <c r="DB59" s="781"/>
      <c r="DC59" s="782"/>
      <c r="DD59" s="782"/>
      <c r="DE59" s="782"/>
      <c r="DF59" s="783"/>
      <c r="DG59" s="781"/>
      <c r="DH59" s="782"/>
      <c r="DI59" s="782"/>
      <c r="DJ59" s="782"/>
      <c r="DK59" s="783"/>
      <c r="DL59" s="781"/>
      <c r="DM59" s="782"/>
      <c r="DN59" s="782"/>
      <c r="DO59" s="782"/>
      <c r="DP59" s="783"/>
      <c r="DQ59" s="781"/>
      <c r="DR59" s="782"/>
      <c r="DS59" s="782"/>
      <c r="DT59" s="782"/>
      <c r="DU59" s="783"/>
      <c r="DV59" s="817"/>
      <c r="DW59" s="818"/>
      <c r="DX59" s="818"/>
      <c r="DY59" s="818"/>
      <c r="DZ59" s="819"/>
      <c r="EA59" s="212"/>
    </row>
    <row r="60" spans="1:131" ht="26.25" customHeight="1" x14ac:dyDescent="0.25">
      <c r="A60" s="220">
        <v>33</v>
      </c>
      <c r="B60" s="820"/>
      <c r="C60" s="821"/>
      <c r="D60" s="821"/>
      <c r="E60" s="821"/>
      <c r="F60" s="821"/>
      <c r="G60" s="821"/>
      <c r="H60" s="821"/>
      <c r="I60" s="821"/>
      <c r="J60" s="821"/>
      <c r="K60" s="821"/>
      <c r="L60" s="821"/>
      <c r="M60" s="821"/>
      <c r="N60" s="821"/>
      <c r="O60" s="821"/>
      <c r="P60" s="822"/>
      <c r="Q60" s="876"/>
      <c r="R60" s="877"/>
      <c r="S60" s="877"/>
      <c r="T60" s="877"/>
      <c r="U60" s="877"/>
      <c r="V60" s="877"/>
      <c r="W60" s="877"/>
      <c r="X60" s="877"/>
      <c r="Y60" s="877"/>
      <c r="Z60" s="877"/>
      <c r="AA60" s="877"/>
      <c r="AB60" s="877"/>
      <c r="AC60" s="877"/>
      <c r="AD60" s="877"/>
      <c r="AE60" s="878"/>
      <c r="AF60" s="826"/>
      <c r="AG60" s="827"/>
      <c r="AH60" s="827"/>
      <c r="AI60" s="827"/>
      <c r="AJ60" s="828"/>
      <c r="AK60" s="880"/>
      <c r="AL60" s="877"/>
      <c r="AM60" s="877"/>
      <c r="AN60" s="877"/>
      <c r="AO60" s="877"/>
      <c r="AP60" s="877"/>
      <c r="AQ60" s="877"/>
      <c r="AR60" s="877"/>
      <c r="AS60" s="877"/>
      <c r="AT60" s="877"/>
      <c r="AU60" s="877"/>
      <c r="AV60" s="877"/>
      <c r="AW60" s="877"/>
      <c r="AX60" s="877"/>
      <c r="AY60" s="877"/>
      <c r="AZ60" s="879"/>
      <c r="BA60" s="879"/>
      <c r="BB60" s="879"/>
      <c r="BC60" s="879"/>
      <c r="BD60" s="879"/>
      <c r="BE60" s="873"/>
      <c r="BF60" s="873"/>
      <c r="BG60" s="873"/>
      <c r="BH60" s="873"/>
      <c r="BI60" s="874"/>
      <c r="BJ60" s="214"/>
      <c r="BK60" s="214"/>
      <c r="BL60" s="214"/>
      <c r="BM60" s="214"/>
      <c r="BN60" s="214"/>
      <c r="BO60" s="223"/>
      <c r="BP60" s="223"/>
      <c r="BQ60" s="220">
        <v>54</v>
      </c>
      <c r="BR60" s="221"/>
      <c r="BS60" s="817"/>
      <c r="BT60" s="818"/>
      <c r="BU60" s="818"/>
      <c r="BV60" s="818"/>
      <c r="BW60" s="818"/>
      <c r="BX60" s="818"/>
      <c r="BY60" s="818"/>
      <c r="BZ60" s="818"/>
      <c r="CA60" s="818"/>
      <c r="CB60" s="818"/>
      <c r="CC60" s="818"/>
      <c r="CD60" s="818"/>
      <c r="CE60" s="818"/>
      <c r="CF60" s="818"/>
      <c r="CG60" s="829"/>
      <c r="CH60" s="781"/>
      <c r="CI60" s="782"/>
      <c r="CJ60" s="782"/>
      <c r="CK60" s="782"/>
      <c r="CL60" s="783"/>
      <c r="CM60" s="781"/>
      <c r="CN60" s="782"/>
      <c r="CO60" s="782"/>
      <c r="CP60" s="782"/>
      <c r="CQ60" s="783"/>
      <c r="CR60" s="781"/>
      <c r="CS60" s="782"/>
      <c r="CT60" s="782"/>
      <c r="CU60" s="782"/>
      <c r="CV60" s="783"/>
      <c r="CW60" s="781"/>
      <c r="CX60" s="782"/>
      <c r="CY60" s="782"/>
      <c r="CZ60" s="782"/>
      <c r="DA60" s="783"/>
      <c r="DB60" s="781"/>
      <c r="DC60" s="782"/>
      <c r="DD60" s="782"/>
      <c r="DE60" s="782"/>
      <c r="DF60" s="783"/>
      <c r="DG60" s="781"/>
      <c r="DH60" s="782"/>
      <c r="DI60" s="782"/>
      <c r="DJ60" s="782"/>
      <c r="DK60" s="783"/>
      <c r="DL60" s="781"/>
      <c r="DM60" s="782"/>
      <c r="DN60" s="782"/>
      <c r="DO60" s="782"/>
      <c r="DP60" s="783"/>
      <c r="DQ60" s="781"/>
      <c r="DR60" s="782"/>
      <c r="DS60" s="782"/>
      <c r="DT60" s="782"/>
      <c r="DU60" s="783"/>
      <c r="DV60" s="817"/>
      <c r="DW60" s="818"/>
      <c r="DX60" s="818"/>
      <c r="DY60" s="818"/>
      <c r="DZ60" s="819"/>
      <c r="EA60" s="212"/>
    </row>
    <row r="61" spans="1:131" ht="26.25" customHeight="1" thickBot="1" x14ac:dyDescent="0.3">
      <c r="A61" s="220">
        <v>34</v>
      </c>
      <c r="B61" s="820"/>
      <c r="C61" s="821"/>
      <c r="D61" s="821"/>
      <c r="E61" s="821"/>
      <c r="F61" s="821"/>
      <c r="G61" s="821"/>
      <c r="H61" s="821"/>
      <c r="I61" s="821"/>
      <c r="J61" s="821"/>
      <c r="K61" s="821"/>
      <c r="L61" s="821"/>
      <c r="M61" s="821"/>
      <c r="N61" s="821"/>
      <c r="O61" s="821"/>
      <c r="P61" s="822"/>
      <c r="Q61" s="876"/>
      <c r="R61" s="877"/>
      <c r="S61" s="877"/>
      <c r="T61" s="877"/>
      <c r="U61" s="877"/>
      <c r="V61" s="877"/>
      <c r="W61" s="877"/>
      <c r="X61" s="877"/>
      <c r="Y61" s="877"/>
      <c r="Z61" s="877"/>
      <c r="AA61" s="877"/>
      <c r="AB61" s="877"/>
      <c r="AC61" s="877"/>
      <c r="AD61" s="877"/>
      <c r="AE61" s="878"/>
      <c r="AF61" s="826"/>
      <c r="AG61" s="827"/>
      <c r="AH61" s="827"/>
      <c r="AI61" s="827"/>
      <c r="AJ61" s="828"/>
      <c r="AK61" s="880"/>
      <c r="AL61" s="877"/>
      <c r="AM61" s="877"/>
      <c r="AN61" s="877"/>
      <c r="AO61" s="877"/>
      <c r="AP61" s="877"/>
      <c r="AQ61" s="877"/>
      <c r="AR61" s="877"/>
      <c r="AS61" s="877"/>
      <c r="AT61" s="877"/>
      <c r="AU61" s="877"/>
      <c r="AV61" s="877"/>
      <c r="AW61" s="877"/>
      <c r="AX61" s="877"/>
      <c r="AY61" s="877"/>
      <c r="AZ61" s="879"/>
      <c r="BA61" s="879"/>
      <c r="BB61" s="879"/>
      <c r="BC61" s="879"/>
      <c r="BD61" s="879"/>
      <c r="BE61" s="873"/>
      <c r="BF61" s="873"/>
      <c r="BG61" s="873"/>
      <c r="BH61" s="873"/>
      <c r="BI61" s="874"/>
      <c r="BJ61" s="214"/>
      <c r="BK61" s="214"/>
      <c r="BL61" s="214"/>
      <c r="BM61" s="214"/>
      <c r="BN61" s="214"/>
      <c r="BO61" s="223"/>
      <c r="BP61" s="223"/>
      <c r="BQ61" s="220">
        <v>55</v>
      </c>
      <c r="BR61" s="221"/>
      <c r="BS61" s="817"/>
      <c r="BT61" s="818"/>
      <c r="BU61" s="818"/>
      <c r="BV61" s="818"/>
      <c r="BW61" s="818"/>
      <c r="BX61" s="818"/>
      <c r="BY61" s="818"/>
      <c r="BZ61" s="818"/>
      <c r="CA61" s="818"/>
      <c r="CB61" s="818"/>
      <c r="CC61" s="818"/>
      <c r="CD61" s="818"/>
      <c r="CE61" s="818"/>
      <c r="CF61" s="818"/>
      <c r="CG61" s="829"/>
      <c r="CH61" s="781"/>
      <c r="CI61" s="782"/>
      <c r="CJ61" s="782"/>
      <c r="CK61" s="782"/>
      <c r="CL61" s="783"/>
      <c r="CM61" s="781"/>
      <c r="CN61" s="782"/>
      <c r="CO61" s="782"/>
      <c r="CP61" s="782"/>
      <c r="CQ61" s="783"/>
      <c r="CR61" s="781"/>
      <c r="CS61" s="782"/>
      <c r="CT61" s="782"/>
      <c r="CU61" s="782"/>
      <c r="CV61" s="783"/>
      <c r="CW61" s="781"/>
      <c r="CX61" s="782"/>
      <c r="CY61" s="782"/>
      <c r="CZ61" s="782"/>
      <c r="DA61" s="783"/>
      <c r="DB61" s="781"/>
      <c r="DC61" s="782"/>
      <c r="DD61" s="782"/>
      <c r="DE61" s="782"/>
      <c r="DF61" s="783"/>
      <c r="DG61" s="781"/>
      <c r="DH61" s="782"/>
      <c r="DI61" s="782"/>
      <c r="DJ61" s="782"/>
      <c r="DK61" s="783"/>
      <c r="DL61" s="781"/>
      <c r="DM61" s="782"/>
      <c r="DN61" s="782"/>
      <c r="DO61" s="782"/>
      <c r="DP61" s="783"/>
      <c r="DQ61" s="781"/>
      <c r="DR61" s="782"/>
      <c r="DS61" s="782"/>
      <c r="DT61" s="782"/>
      <c r="DU61" s="783"/>
      <c r="DV61" s="817"/>
      <c r="DW61" s="818"/>
      <c r="DX61" s="818"/>
      <c r="DY61" s="818"/>
      <c r="DZ61" s="819"/>
      <c r="EA61" s="212"/>
    </row>
    <row r="62" spans="1:131" ht="26.25" customHeight="1" x14ac:dyDescent="0.25">
      <c r="A62" s="220">
        <v>35</v>
      </c>
      <c r="B62" s="820"/>
      <c r="C62" s="821"/>
      <c r="D62" s="821"/>
      <c r="E62" s="821"/>
      <c r="F62" s="821"/>
      <c r="G62" s="821"/>
      <c r="H62" s="821"/>
      <c r="I62" s="821"/>
      <c r="J62" s="821"/>
      <c r="K62" s="821"/>
      <c r="L62" s="821"/>
      <c r="M62" s="821"/>
      <c r="N62" s="821"/>
      <c r="O62" s="821"/>
      <c r="P62" s="822"/>
      <c r="Q62" s="876"/>
      <c r="R62" s="877"/>
      <c r="S62" s="877"/>
      <c r="T62" s="877"/>
      <c r="U62" s="877"/>
      <c r="V62" s="877"/>
      <c r="W62" s="877"/>
      <c r="X62" s="877"/>
      <c r="Y62" s="877"/>
      <c r="Z62" s="877"/>
      <c r="AA62" s="877"/>
      <c r="AB62" s="877"/>
      <c r="AC62" s="877"/>
      <c r="AD62" s="877"/>
      <c r="AE62" s="878"/>
      <c r="AF62" s="826"/>
      <c r="AG62" s="827"/>
      <c r="AH62" s="827"/>
      <c r="AI62" s="827"/>
      <c r="AJ62" s="828"/>
      <c r="AK62" s="880"/>
      <c r="AL62" s="877"/>
      <c r="AM62" s="877"/>
      <c r="AN62" s="877"/>
      <c r="AO62" s="877"/>
      <c r="AP62" s="877"/>
      <c r="AQ62" s="877"/>
      <c r="AR62" s="877"/>
      <c r="AS62" s="877"/>
      <c r="AT62" s="877"/>
      <c r="AU62" s="877"/>
      <c r="AV62" s="877"/>
      <c r="AW62" s="877"/>
      <c r="AX62" s="877"/>
      <c r="AY62" s="877"/>
      <c r="AZ62" s="879"/>
      <c r="BA62" s="879"/>
      <c r="BB62" s="879"/>
      <c r="BC62" s="879"/>
      <c r="BD62" s="879"/>
      <c r="BE62" s="873"/>
      <c r="BF62" s="873"/>
      <c r="BG62" s="873"/>
      <c r="BH62" s="873"/>
      <c r="BI62" s="874"/>
      <c r="BJ62" s="888" t="s">
        <v>402</v>
      </c>
      <c r="BK62" s="847"/>
      <c r="BL62" s="847"/>
      <c r="BM62" s="847"/>
      <c r="BN62" s="848"/>
      <c r="BO62" s="223"/>
      <c r="BP62" s="223"/>
      <c r="BQ62" s="220">
        <v>56</v>
      </c>
      <c r="BR62" s="221"/>
      <c r="BS62" s="817"/>
      <c r="BT62" s="818"/>
      <c r="BU62" s="818"/>
      <c r="BV62" s="818"/>
      <c r="BW62" s="818"/>
      <c r="BX62" s="818"/>
      <c r="BY62" s="818"/>
      <c r="BZ62" s="818"/>
      <c r="CA62" s="818"/>
      <c r="CB62" s="818"/>
      <c r="CC62" s="818"/>
      <c r="CD62" s="818"/>
      <c r="CE62" s="818"/>
      <c r="CF62" s="818"/>
      <c r="CG62" s="829"/>
      <c r="CH62" s="781"/>
      <c r="CI62" s="782"/>
      <c r="CJ62" s="782"/>
      <c r="CK62" s="782"/>
      <c r="CL62" s="783"/>
      <c r="CM62" s="781"/>
      <c r="CN62" s="782"/>
      <c r="CO62" s="782"/>
      <c r="CP62" s="782"/>
      <c r="CQ62" s="783"/>
      <c r="CR62" s="781"/>
      <c r="CS62" s="782"/>
      <c r="CT62" s="782"/>
      <c r="CU62" s="782"/>
      <c r="CV62" s="783"/>
      <c r="CW62" s="781"/>
      <c r="CX62" s="782"/>
      <c r="CY62" s="782"/>
      <c r="CZ62" s="782"/>
      <c r="DA62" s="783"/>
      <c r="DB62" s="781"/>
      <c r="DC62" s="782"/>
      <c r="DD62" s="782"/>
      <c r="DE62" s="782"/>
      <c r="DF62" s="783"/>
      <c r="DG62" s="781"/>
      <c r="DH62" s="782"/>
      <c r="DI62" s="782"/>
      <c r="DJ62" s="782"/>
      <c r="DK62" s="783"/>
      <c r="DL62" s="781"/>
      <c r="DM62" s="782"/>
      <c r="DN62" s="782"/>
      <c r="DO62" s="782"/>
      <c r="DP62" s="783"/>
      <c r="DQ62" s="781"/>
      <c r="DR62" s="782"/>
      <c r="DS62" s="782"/>
      <c r="DT62" s="782"/>
      <c r="DU62" s="783"/>
      <c r="DV62" s="817"/>
      <c r="DW62" s="818"/>
      <c r="DX62" s="818"/>
      <c r="DY62" s="818"/>
      <c r="DZ62" s="819"/>
      <c r="EA62" s="212"/>
    </row>
    <row r="63" spans="1:131" ht="26.25" customHeight="1" thickBot="1" x14ac:dyDescent="0.3">
      <c r="A63" s="222" t="s">
        <v>379</v>
      </c>
      <c r="B63" s="830" t="s">
        <v>403</v>
      </c>
      <c r="C63" s="831"/>
      <c r="D63" s="831"/>
      <c r="E63" s="831"/>
      <c r="F63" s="831"/>
      <c r="G63" s="831"/>
      <c r="H63" s="831"/>
      <c r="I63" s="831"/>
      <c r="J63" s="831"/>
      <c r="K63" s="831"/>
      <c r="L63" s="831"/>
      <c r="M63" s="831"/>
      <c r="N63" s="831"/>
      <c r="O63" s="831"/>
      <c r="P63" s="832"/>
      <c r="Q63" s="881"/>
      <c r="R63" s="882"/>
      <c r="S63" s="882"/>
      <c r="T63" s="882"/>
      <c r="U63" s="882"/>
      <c r="V63" s="882"/>
      <c r="W63" s="882"/>
      <c r="X63" s="882"/>
      <c r="Y63" s="882"/>
      <c r="Z63" s="882"/>
      <c r="AA63" s="882"/>
      <c r="AB63" s="882"/>
      <c r="AC63" s="882"/>
      <c r="AD63" s="882"/>
      <c r="AE63" s="883"/>
      <c r="AF63" s="884">
        <v>24303</v>
      </c>
      <c r="AG63" s="885"/>
      <c r="AH63" s="885"/>
      <c r="AI63" s="885"/>
      <c r="AJ63" s="886"/>
      <c r="AK63" s="887"/>
      <c r="AL63" s="882"/>
      <c r="AM63" s="882"/>
      <c r="AN63" s="882"/>
      <c r="AO63" s="882"/>
      <c r="AP63" s="885">
        <v>45482</v>
      </c>
      <c r="AQ63" s="885"/>
      <c r="AR63" s="885"/>
      <c r="AS63" s="885"/>
      <c r="AT63" s="885"/>
      <c r="AU63" s="885">
        <v>30304</v>
      </c>
      <c r="AV63" s="885"/>
      <c r="AW63" s="885"/>
      <c r="AX63" s="885"/>
      <c r="AY63" s="885"/>
      <c r="AZ63" s="889"/>
      <c r="BA63" s="889"/>
      <c r="BB63" s="889"/>
      <c r="BC63" s="889"/>
      <c r="BD63" s="889"/>
      <c r="BE63" s="890"/>
      <c r="BF63" s="890"/>
      <c r="BG63" s="890"/>
      <c r="BH63" s="890"/>
      <c r="BI63" s="891"/>
      <c r="BJ63" s="892" t="s">
        <v>122</v>
      </c>
      <c r="BK63" s="893"/>
      <c r="BL63" s="893"/>
      <c r="BM63" s="893"/>
      <c r="BN63" s="894"/>
      <c r="BO63" s="223"/>
      <c r="BP63" s="223"/>
      <c r="BQ63" s="220">
        <v>57</v>
      </c>
      <c r="BR63" s="221"/>
      <c r="BS63" s="817"/>
      <c r="BT63" s="818"/>
      <c r="BU63" s="818"/>
      <c r="BV63" s="818"/>
      <c r="BW63" s="818"/>
      <c r="BX63" s="818"/>
      <c r="BY63" s="818"/>
      <c r="BZ63" s="818"/>
      <c r="CA63" s="818"/>
      <c r="CB63" s="818"/>
      <c r="CC63" s="818"/>
      <c r="CD63" s="818"/>
      <c r="CE63" s="818"/>
      <c r="CF63" s="818"/>
      <c r="CG63" s="829"/>
      <c r="CH63" s="781"/>
      <c r="CI63" s="782"/>
      <c r="CJ63" s="782"/>
      <c r="CK63" s="782"/>
      <c r="CL63" s="783"/>
      <c r="CM63" s="781"/>
      <c r="CN63" s="782"/>
      <c r="CO63" s="782"/>
      <c r="CP63" s="782"/>
      <c r="CQ63" s="783"/>
      <c r="CR63" s="781"/>
      <c r="CS63" s="782"/>
      <c r="CT63" s="782"/>
      <c r="CU63" s="782"/>
      <c r="CV63" s="783"/>
      <c r="CW63" s="781"/>
      <c r="CX63" s="782"/>
      <c r="CY63" s="782"/>
      <c r="CZ63" s="782"/>
      <c r="DA63" s="783"/>
      <c r="DB63" s="781"/>
      <c r="DC63" s="782"/>
      <c r="DD63" s="782"/>
      <c r="DE63" s="782"/>
      <c r="DF63" s="783"/>
      <c r="DG63" s="781"/>
      <c r="DH63" s="782"/>
      <c r="DI63" s="782"/>
      <c r="DJ63" s="782"/>
      <c r="DK63" s="783"/>
      <c r="DL63" s="781"/>
      <c r="DM63" s="782"/>
      <c r="DN63" s="782"/>
      <c r="DO63" s="782"/>
      <c r="DP63" s="783"/>
      <c r="DQ63" s="781"/>
      <c r="DR63" s="782"/>
      <c r="DS63" s="782"/>
      <c r="DT63" s="782"/>
      <c r="DU63" s="783"/>
      <c r="DV63" s="817"/>
      <c r="DW63" s="818"/>
      <c r="DX63" s="818"/>
      <c r="DY63" s="818"/>
      <c r="DZ63" s="819"/>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7"/>
      <c r="BT64" s="818"/>
      <c r="BU64" s="818"/>
      <c r="BV64" s="818"/>
      <c r="BW64" s="818"/>
      <c r="BX64" s="818"/>
      <c r="BY64" s="818"/>
      <c r="BZ64" s="818"/>
      <c r="CA64" s="818"/>
      <c r="CB64" s="818"/>
      <c r="CC64" s="818"/>
      <c r="CD64" s="818"/>
      <c r="CE64" s="818"/>
      <c r="CF64" s="818"/>
      <c r="CG64" s="829"/>
      <c r="CH64" s="781"/>
      <c r="CI64" s="782"/>
      <c r="CJ64" s="782"/>
      <c r="CK64" s="782"/>
      <c r="CL64" s="783"/>
      <c r="CM64" s="781"/>
      <c r="CN64" s="782"/>
      <c r="CO64" s="782"/>
      <c r="CP64" s="782"/>
      <c r="CQ64" s="783"/>
      <c r="CR64" s="781"/>
      <c r="CS64" s="782"/>
      <c r="CT64" s="782"/>
      <c r="CU64" s="782"/>
      <c r="CV64" s="783"/>
      <c r="CW64" s="781"/>
      <c r="CX64" s="782"/>
      <c r="CY64" s="782"/>
      <c r="CZ64" s="782"/>
      <c r="DA64" s="783"/>
      <c r="DB64" s="781"/>
      <c r="DC64" s="782"/>
      <c r="DD64" s="782"/>
      <c r="DE64" s="782"/>
      <c r="DF64" s="783"/>
      <c r="DG64" s="781"/>
      <c r="DH64" s="782"/>
      <c r="DI64" s="782"/>
      <c r="DJ64" s="782"/>
      <c r="DK64" s="783"/>
      <c r="DL64" s="781"/>
      <c r="DM64" s="782"/>
      <c r="DN64" s="782"/>
      <c r="DO64" s="782"/>
      <c r="DP64" s="783"/>
      <c r="DQ64" s="781"/>
      <c r="DR64" s="782"/>
      <c r="DS64" s="782"/>
      <c r="DT64" s="782"/>
      <c r="DU64" s="783"/>
      <c r="DV64" s="817"/>
      <c r="DW64" s="818"/>
      <c r="DX64" s="818"/>
      <c r="DY64" s="818"/>
      <c r="DZ64" s="819"/>
      <c r="EA64" s="212"/>
    </row>
    <row r="65" spans="1:131" ht="26.25" customHeight="1" thickBot="1" x14ac:dyDescent="0.3">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7"/>
      <c r="BT65" s="818"/>
      <c r="BU65" s="818"/>
      <c r="BV65" s="818"/>
      <c r="BW65" s="818"/>
      <c r="BX65" s="818"/>
      <c r="BY65" s="818"/>
      <c r="BZ65" s="818"/>
      <c r="CA65" s="818"/>
      <c r="CB65" s="818"/>
      <c r="CC65" s="818"/>
      <c r="CD65" s="818"/>
      <c r="CE65" s="818"/>
      <c r="CF65" s="818"/>
      <c r="CG65" s="829"/>
      <c r="CH65" s="781"/>
      <c r="CI65" s="782"/>
      <c r="CJ65" s="782"/>
      <c r="CK65" s="782"/>
      <c r="CL65" s="783"/>
      <c r="CM65" s="781"/>
      <c r="CN65" s="782"/>
      <c r="CO65" s="782"/>
      <c r="CP65" s="782"/>
      <c r="CQ65" s="783"/>
      <c r="CR65" s="781"/>
      <c r="CS65" s="782"/>
      <c r="CT65" s="782"/>
      <c r="CU65" s="782"/>
      <c r="CV65" s="783"/>
      <c r="CW65" s="781"/>
      <c r="CX65" s="782"/>
      <c r="CY65" s="782"/>
      <c r="CZ65" s="782"/>
      <c r="DA65" s="783"/>
      <c r="DB65" s="781"/>
      <c r="DC65" s="782"/>
      <c r="DD65" s="782"/>
      <c r="DE65" s="782"/>
      <c r="DF65" s="783"/>
      <c r="DG65" s="781"/>
      <c r="DH65" s="782"/>
      <c r="DI65" s="782"/>
      <c r="DJ65" s="782"/>
      <c r="DK65" s="783"/>
      <c r="DL65" s="781"/>
      <c r="DM65" s="782"/>
      <c r="DN65" s="782"/>
      <c r="DO65" s="782"/>
      <c r="DP65" s="783"/>
      <c r="DQ65" s="781"/>
      <c r="DR65" s="782"/>
      <c r="DS65" s="782"/>
      <c r="DT65" s="782"/>
      <c r="DU65" s="783"/>
      <c r="DV65" s="817"/>
      <c r="DW65" s="818"/>
      <c r="DX65" s="818"/>
      <c r="DY65" s="818"/>
      <c r="DZ65" s="819"/>
      <c r="EA65" s="212"/>
    </row>
    <row r="66" spans="1:131" ht="26.25" customHeight="1" x14ac:dyDescent="0.25">
      <c r="A66" s="762" t="s">
        <v>405</v>
      </c>
      <c r="B66" s="763"/>
      <c r="C66" s="763"/>
      <c r="D66" s="763"/>
      <c r="E66" s="763"/>
      <c r="F66" s="763"/>
      <c r="G66" s="763"/>
      <c r="H66" s="763"/>
      <c r="I66" s="763"/>
      <c r="J66" s="763"/>
      <c r="K66" s="763"/>
      <c r="L66" s="763"/>
      <c r="M66" s="763"/>
      <c r="N66" s="763"/>
      <c r="O66" s="763"/>
      <c r="P66" s="764"/>
      <c r="Q66" s="768" t="s">
        <v>383</v>
      </c>
      <c r="R66" s="769"/>
      <c r="S66" s="769"/>
      <c r="T66" s="769"/>
      <c r="U66" s="770"/>
      <c r="V66" s="768" t="s">
        <v>384</v>
      </c>
      <c r="W66" s="769"/>
      <c r="X66" s="769"/>
      <c r="Y66" s="769"/>
      <c r="Z66" s="770"/>
      <c r="AA66" s="768" t="s">
        <v>385</v>
      </c>
      <c r="AB66" s="769"/>
      <c r="AC66" s="769"/>
      <c r="AD66" s="769"/>
      <c r="AE66" s="770"/>
      <c r="AF66" s="895" t="s">
        <v>386</v>
      </c>
      <c r="AG66" s="856"/>
      <c r="AH66" s="856"/>
      <c r="AI66" s="856"/>
      <c r="AJ66" s="896"/>
      <c r="AK66" s="768" t="s">
        <v>387</v>
      </c>
      <c r="AL66" s="763"/>
      <c r="AM66" s="763"/>
      <c r="AN66" s="763"/>
      <c r="AO66" s="764"/>
      <c r="AP66" s="768" t="s">
        <v>388</v>
      </c>
      <c r="AQ66" s="769"/>
      <c r="AR66" s="769"/>
      <c r="AS66" s="769"/>
      <c r="AT66" s="770"/>
      <c r="AU66" s="768" t="s">
        <v>406</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900"/>
      <c r="BT66" s="901"/>
      <c r="BU66" s="901"/>
      <c r="BV66" s="901"/>
      <c r="BW66" s="901"/>
      <c r="BX66" s="901"/>
      <c r="BY66" s="901"/>
      <c r="BZ66" s="901"/>
      <c r="CA66" s="901"/>
      <c r="CB66" s="901"/>
      <c r="CC66" s="901"/>
      <c r="CD66" s="901"/>
      <c r="CE66" s="901"/>
      <c r="CF66" s="901"/>
      <c r="CG66" s="906"/>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7"/>
      <c r="AG67" s="859"/>
      <c r="AH67" s="859"/>
      <c r="AI67" s="859"/>
      <c r="AJ67" s="898"/>
      <c r="AK67" s="899"/>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900"/>
      <c r="BT67" s="901"/>
      <c r="BU67" s="901"/>
      <c r="BV67" s="901"/>
      <c r="BW67" s="901"/>
      <c r="BX67" s="901"/>
      <c r="BY67" s="901"/>
      <c r="BZ67" s="901"/>
      <c r="CA67" s="901"/>
      <c r="CB67" s="901"/>
      <c r="CC67" s="901"/>
      <c r="CD67" s="901"/>
      <c r="CE67" s="901"/>
      <c r="CF67" s="901"/>
      <c r="CG67" s="906"/>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212"/>
    </row>
    <row r="68" spans="1:131" ht="26.25" customHeight="1" thickTop="1" x14ac:dyDescent="0.25">
      <c r="A68" s="218">
        <v>1</v>
      </c>
      <c r="B68" s="910" t="s">
        <v>568</v>
      </c>
      <c r="C68" s="911"/>
      <c r="D68" s="911"/>
      <c r="E68" s="911"/>
      <c r="F68" s="911"/>
      <c r="G68" s="911"/>
      <c r="H68" s="911"/>
      <c r="I68" s="911"/>
      <c r="J68" s="911"/>
      <c r="K68" s="911"/>
      <c r="L68" s="911"/>
      <c r="M68" s="911"/>
      <c r="N68" s="911"/>
      <c r="O68" s="911"/>
      <c r="P68" s="912"/>
      <c r="Q68" s="913">
        <v>127</v>
      </c>
      <c r="R68" s="907"/>
      <c r="S68" s="907"/>
      <c r="T68" s="907"/>
      <c r="U68" s="907"/>
      <c r="V68" s="907">
        <v>122</v>
      </c>
      <c r="W68" s="907"/>
      <c r="X68" s="907"/>
      <c r="Y68" s="907"/>
      <c r="Z68" s="907"/>
      <c r="AA68" s="907">
        <v>5</v>
      </c>
      <c r="AB68" s="907"/>
      <c r="AC68" s="907"/>
      <c r="AD68" s="907"/>
      <c r="AE68" s="907"/>
      <c r="AF68" s="907">
        <v>5</v>
      </c>
      <c r="AG68" s="907"/>
      <c r="AH68" s="907"/>
      <c r="AI68" s="907"/>
      <c r="AJ68" s="907"/>
      <c r="AK68" s="907">
        <v>40</v>
      </c>
      <c r="AL68" s="907"/>
      <c r="AM68" s="907"/>
      <c r="AN68" s="907"/>
      <c r="AO68" s="907"/>
      <c r="AP68" s="907" t="s">
        <v>554</v>
      </c>
      <c r="AQ68" s="907"/>
      <c r="AR68" s="907"/>
      <c r="AS68" s="907"/>
      <c r="AT68" s="907"/>
      <c r="AU68" s="907" t="s">
        <v>574</v>
      </c>
      <c r="AV68" s="907"/>
      <c r="AW68" s="907"/>
      <c r="AX68" s="907"/>
      <c r="AY68" s="907"/>
      <c r="AZ68" s="908"/>
      <c r="BA68" s="908"/>
      <c r="BB68" s="908"/>
      <c r="BC68" s="908"/>
      <c r="BD68" s="909"/>
      <c r="BE68" s="223"/>
      <c r="BF68" s="223"/>
      <c r="BG68" s="223"/>
      <c r="BH68" s="223"/>
      <c r="BI68" s="223"/>
      <c r="BJ68" s="223"/>
      <c r="BK68" s="223"/>
      <c r="BL68" s="223"/>
      <c r="BM68" s="223"/>
      <c r="BN68" s="223"/>
      <c r="BO68" s="223"/>
      <c r="BP68" s="223"/>
      <c r="BQ68" s="220">
        <v>62</v>
      </c>
      <c r="BR68" s="225"/>
      <c r="BS68" s="900"/>
      <c r="BT68" s="901"/>
      <c r="BU68" s="901"/>
      <c r="BV68" s="901"/>
      <c r="BW68" s="901"/>
      <c r="BX68" s="901"/>
      <c r="BY68" s="901"/>
      <c r="BZ68" s="901"/>
      <c r="CA68" s="901"/>
      <c r="CB68" s="901"/>
      <c r="CC68" s="901"/>
      <c r="CD68" s="901"/>
      <c r="CE68" s="901"/>
      <c r="CF68" s="901"/>
      <c r="CG68" s="906"/>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212"/>
    </row>
    <row r="69" spans="1:131" ht="26.25" customHeight="1" x14ac:dyDescent="0.25">
      <c r="A69" s="220">
        <v>2</v>
      </c>
      <c r="B69" s="914" t="s">
        <v>570</v>
      </c>
      <c r="C69" s="915"/>
      <c r="D69" s="915"/>
      <c r="E69" s="915"/>
      <c r="F69" s="915"/>
      <c r="G69" s="915"/>
      <c r="H69" s="915"/>
      <c r="I69" s="915"/>
      <c r="J69" s="915"/>
      <c r="K69" s="915"/>
      <c r="L69" s="915"/>
      <c r="M69" s="915"/>
      <c r="N69" s="915"/>
      <c r="O69" s="915"/>
      <c r="P69" s="916"/>
      <c r="Q69" s="917">
        <v>140745</v>
      </c>
      <c r="R69" s="871"/>
      <c r="S69" s="871"/>
      <c r="T69" s="871"/>
      <c r="U69" s="871"/>
      <c r="V69" s="871">
        <v>139623</v>
      </c>
      <c r="W69" s="871"/>
      <c r="X69" s="871"/>
      <c r="Y69" s="871"/>
      <c r="Z69" s="871"/>
      <c r="AA69" s="871">
        <v>1121</v>
      </c>
      <c r="AB69" s="871"/>
      <c r="AC69" s="871"/>
      <c r="AD69" s="871"/>
      <c r="AE69" s="871"/>
      <c r="AF69" s="871">
        <v>206</v>
      </c>
      <c r="AG69" s="871"/>
      <c r="AH69" s="871"/>
      <c r="AI69" s="871"/>
      <c r="AJ69" s="871"/>
      <c r="AK69" s="871">
        <v>773</v>
      </c>
      <c r="AL69" s="871"/>
      <c r="AM69" s="871"/>
      <c r="AN69" s="871"/>
      <c r="AO69" s="871"/>
      <c r="AP69" s="871" t="s">
        <v>572</v>
      </c>
      <c r="AQ69" s="871"/>
      <c r="AR69" s="871"/>
      <c r="AS69" s="871"/>
      <c r="AT69" s="871"/>
      <c r="AU69" s="871" t="s">
        <v>575</v>
      </c>
      <c r="AV69" s="871"/>
      <c r="AW69" s="871"/>
      <c r="AX69" s="871"/>
      <c r="AY69" s="871"/>
      <c r="AZ69" s="873"/>
      <c r="BA69" s="873"/>
      <c r="BB69" s="873"/>
      <c r="BC69" s="873"/>
      <c r="BD69" s="874"/>
      <c r="BE69" s="223"/>
      <c r="BF69" s="223"/>
      <c r="BG69" s="223"/>
      <c r="BH69" s="223"/>
      <c r="BI69" s="223"/>
      <c r="BJ69" s="223"/>
      <c r="BK69" s="223"/>
      <c r="BL69" s="223"/>
      <c r="BM69" s="223"/>
      <c r="BN69" s="223"/>
      <c r="BO69" s="223"/>
      <c r="BP69" s="223"/>
      <c r="BQ69" s="220">
        <v>63</v>
      </c>
      <c r="BR69" s="225"/>
      <c r="BS69" s="900"/>
      <c r="BT69" s="901"/>
      <c r="BU69" s="901"/>
      <c r="BV69" s="901"/>
      <c r="BW69" s="901"/>
      <c r="BX69" s="901"/>
      <c r="BY69" s="901"/>
      <c r="BZ69" s="901"/>
      <c r="CA69" s="901"/>
      <c r="CB69" s="901"/>
      <c r="CC69" s="901"/>
      <c r="CD69" s="901"/>
      <c r="CE69" s="901"/>
      <c r="CF69" s="901"/>
      <c r="CG69" s="906"/>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212"/>
    </row>
    <row r="70" spans="1:131" ht="26.25" customHeight="1" x14ac:dyDescent="0.25">
      <c r="A70" s="220">
        <v>3</v>
      </c>
      <c r="B70" s="914" t="s">
        <v>569</v>
      </c>
      <c r="C70" s="915"/>
      <c r="D70" s="915"/>
      <c r="E70" s="915"/>
      <c r="F70" s="915"/>
      <c r="G70" s="915"/>
      <c r="H70" s="915"/>
      <c r="I70" s="915"/>
      <c r="J70" s="915"/>
      <c r="K70" s="915"/>
      <c r="L70" s="915"/>
      <c r="M70" s="915"/>
      <c r="N70" s="915"/>
      <c r="O70" s="915"/>
      <c r="P70" s="916"/>
      <c r="Q70" s="917">
        <v>2877</v>
      </c>
      <c r="R70" s="871"/>
      <c r="S70" s="871"/>
      <c r="T70" s="871"/>
      <c r="U70" s="871"/>
      <c r="V70" s="871">
        <v>2785</v>
      </c>
      <c r="W70" s="871"/>
      <c r="X70" s="871"/>
      <c r="Y70" s="871"/>
      <c r="Z70" s="871"/>
      <c r="AA70" s="871">
        <v>92</v>
      </c>
      <c r="AB70" s="871"/>
      <c r="AC70" s="871"/>
      <c r="AD70" s="871"/>
      <c r="AE70" s="871"/>
      <c r="AF70" s="871">
        <v>92</v>
      </c>
      <c r="AG70" s="871"/>
      <c r="AH70" s="871"/>
      <c r="AI70" s="871"/>
      <c r="AJ70" s="871"/>
      <c r="AK70" s="871">
        <v>10</v>
      </c>
      <c r="AL70" s="871"/>
      <c r="AM70" s="871"/>
      <c r="AN70" s="871"/>
      <c r="AO70" s="871"/>
      <c r="AP70" s="871" t="s">
        <v>573</v>
      </c>
      <c r="AQ70" s="871"/>
      <c r="AR70" s="871"/>
      <c r="AS70" s="871"/>
      <c r="AT70" s="871"/>
      <c r="AU70" s="871" t="s">
        <v>575</v>
      </c>
      <c r="AV70" s="871"/>
      <c r="AW70" s="871"/>
      <c r="AX70" s="871"/>
      <c r="AY70" s="871"/>
      <c r="AZ70" s="873"/>
      <c r="BA70" s="873"/>
      <c r="BB70" s="873"/>
      <c r="BC70" s="873"/>
      <c r="BD70" s="874"/>
      <c r="BE70" s="223"/>
      <c r="BF70" s="223"/>
      <c r="BG70" s="223"/>
      <c r="BH70" s="223"/>
      <c r="BI70" s="223"/>
      <c r="BJ70" s="223"/>
      <c r="BK70" s="223"/>
      <c r="BL70" s="223"/>
      <c r="BM70" s="223"/>
      <c r="BN70" s="223"/>
      <c r="BO70" s="223"/>
      <c r="BP70" s="223"/>
      <c r="BQ70" s="220">
        <v>64</v>
      </c>
      <c r="BR70" s="225"/>
      <c r="BS70" s="900"/>
      <c r="BT70" s="901"/>
      <c r="BU70" s="901"/>
      <c r="BV70" s="901"/>
      <c r="BW70" s="901"/>
      <c r="BX70" s="901"/>
      <c r="BY70" s="901"/>
      <c r="BZ70" s="901"/>
      <c r="CA70" s="901"/>
      <c r="CB70" s="901"/>
      <c r="CC70" s="901"/>
      <c r="CD70" s="901"/>
      <c r="CE70" s="901"/>
      <c r="CF70" s="901"/>
      <c r="CG70" s="906"/>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212"/>
    </row>
    <row r="71" spans="1:131" ht="26.25" customHeight="1" x14ac:dyDescent="0.25">
      <c r="A71" s="220">
        <v>4</v>
      </c>
      <c r="B71" s="914" t="s">
        <v>571</v>
      </c>
      <c r="C71" s="915"/>
      <c r="D71" s="915"/>
      <c r="E71" s="915"/>
      <c r="F71" s="915"/>
      <c r="G71" s="915"/>
      <c r="H71" s="915"/>
      <c r="I71" s="915"/>
      <c r="J71" s="915"/>
      <c r="K71" s="915"/>
      <c r="L71" s="915"/>
      <c r="M71" s="915"/>
      <c r="N71" s="915"/>
      <c r="O71" s="915"/>
      <c r="P71" s="916"/>
      <c r="Q71" s="917">
        <v>21</v>
      </c>
      <c r="R71" s="871"/>
      <c r="S71" s="871"/>
      <c r="T71" s="871"/>
      <c r="U71" s="871"/>
      <c r="V71" s="871">
        <v>20</v>
      </c>
      <c r="W71" s="871"/>
      <c r="X71" s="871"/>
      <c r="Y71" s="871"/>
      <c r="Z71" s="871"/>
      <c r="AA71" s="871">
        <v>0</v>
      </c>
      <c r="AB71" s="871"/>
      <c r="AC71" s="871"/>
      <c r="AD71" s="871"/>
      <c r="AE71" s="871"/>
      <c r="AF71" s="871">
        <v>0</v>
      </c>
      <c r="AG71" s="871"/>
      <c r="AH71" s="871"/>
      <c r="AI71" s="871"/>
      <c r="AJ71" s="871"/>
      <c r="AK71" s="871">
        <v>0</v>
      </c>
      <c r="AL71" s="871"/>
      <c r="AM71" s="871"/>
      <c r="AN71" s="871"/>
      <c r="AO71" s="871"/>
      <c r="AP71" s="871" t="s">
        <v>554</v>
      </c>
      <c r="AQ71" s="871"/>
      <c r="AR71" s="871"/>
      <c r="AS71" s="871"/>
      <c r="AT71" s="871"/>
      <c r="AU71" s="871" t="s">
        <v>576</v>
      </c>
      <c r="AV71" s="871"/>
      <c r="AW71" s="871"/>
      <c r="AX71" s="871"/>
      <c r="AY71" s="871"/>
      <c r="AZ71" s="873"/>
      <c r="BA71" s="873"/>
      <c r="BB71" s="873"/>
      <c r="BC71" s="873"/>
      <c r="BD71" s="874"/>
      <c r="BE71" s="223"/>
      <c r="BF71" s="223"/>
      <c r="BG71" s="223"/>
      <c r="BH71" s="223"/>
      <c r="BI71" s="223"/>
      <c r="BJ71" s="223"/>
      <c r="BK71" s="223"/>
      <c r="BL71" s="223"/>
      <c r="BM71" s="223"/>
      <c r="BN71" s="223"/>
      <c r="BO71" s="223"/>
      <c r="BP71" s="223"/>
      <c r="BQ71" s="220">
        <v>65</v>
      </c>
      <c r="BR71" s="225"/>
      <c r="BS71" s="900"/>
      <c r="BT71" s="901"/>
      <c r="BU71" s="901"/>
      <c r="BV71" s="901"/>
      <c r="BW71" s="901"/>
      <c r="BX71" s="901"/>
      <c r="BY71" s="901"/>
      <c r="BZ71" s="901"/>
      <c r="CA71" s="901"/>
      <c r="CB71" s="901"/>
      <c r="CC71" s="901"/>
      <c r="CD71" s="901"/>
      <c r="CE71" s="901"/>
      <c r="CF71" s="901"/>
      <c r="CG71" s="906"/>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212"/>
    </row>
    <row r="72" spans="1:131" ht="26.25" customHeight="1" x14ac:dyDescent="0.25">
      <c r="A72" s="220">
        <v>5</v>
      </c>
      <c r="B72" s="914"/>
      <c r="C72" s="915"/>
      <c r="D72" s="915"/>
      <c r="E72" s="915"/>
      <c r="F72" s="915"/>
      <c r="G72" s="915"/>
      <c r="H72" s="915"/>
      <c r="I72" s="915"/>
      <c r="J72" s="915"/>
      <c r="K72" s="915"/>
      <c r="L72" s="915"/>
      <c r="M72" s="915"/>
      <c r="N72" s="915"/>
      <c r="O72" s="915"/>
      <c r="P72" s="916"/>
      <c r="Q72" s="917"/>
      <c r="R72" s="871"/>
      <c r="S72" s="871"/>
      <c r="T72" s="871"/>
      <c r="U72" s="871"/>
      <c r="V72" s="871"/>
      <c r="W72" s="871"/>
      <c r="X72" s="871"/>
      <c r="Y72" s="871"/>
      <c r="Z72" s="871"/>
      <c r="AA72" s="871"/>
      <c r="AB72" s="871"/>
      <c r="AC72" s="871"/>
      <c r="AD72" s="871"/>
      <c r="AE72" s="871"/>
      <c r="AF72" s="871"/>
      <c r="AG72" s="871"/>
      <c r="AH72" s="871"/>
      <c r="AI72" s="871"/>
      <c r="AJ72" s="871"/>
      <c r="AK72" s="871"/>
      <c r="AL72" s="871"/>
      <c r="AM72" s="871"/>
      <c r="AN72" s="871"/>
      <c r="AO72" s="871"/>
      <c r="AP72" s="871"/>
      <c r="AQ72" s="871"/>
      <c r="AR72" s="871"/>
      <c r="AS72" s="871"/>
      <c r="AT72" s="871"/>
      <c r="AU72" s="871"/>
      <c r="AV72" s="871"/>
      <c r="AW72" s="871"/>
      <c r="AX72" s="871"/>
      <c r="AY72" s="871"/>
      <c r="AZ72" s="873"/>
      <c r="BA72" s="873"/>
      <c r="BB72" s="873"/>
      <c r="BC72" s="873"/>
      <c r="BD72" s="874"/>
      <c r="BE72" s="223"/>
      <c r="BF72" s="223"/>
      <c r="BG72" s="223"/>
      <c r="BH72" s="223"/>
      <c r="BI72" s="223"/>
      <c r="BJ72" s="223"/>
      <c r="BK72" s="223"/>
      <c r="BL72" s="223"/>
      <c r="BM72" s="223"/>
      <c r="BN72" s="223"/>
      <c r="BO72" s="223"/>
      <c r="BP72" s="223"/>
      <c r="BQ72" s="220">
        <v>66</v>
      </c>
      <c r="BR72" s="225"/>
      <c r="BS72" s="900"/>
      <c r="BT72" s="901"/>
      <c r="BU72" s="901"/>
      <c r="BV72" s="901"/>
      <c r="BW72" s="901"/>
      <c r="BX72" s="901"/>
      <c r="BY72" s="901"/>
      <c r="BZ72" s="901"/>
      <c r="CA72" s="901"/>
      <c r="CB72" s="901"/>
      <c r="CC72" s="901"/>
      <c r="CD72" s="901"/>
      <c r="CE72" s="901"/>
      <c r="CF72" s="901"/>
      <c r="CG72" s="906"/>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212"/>
    </row>
    <row r="73" spans="1:131" ht="26.25" customHeight="1" x14ac:dyDescent="0.25">
      <c r="A73" s="220">
        <v>6</v>
      </c>
      <c r="B73" s="914"/>
      <c r="C73" s="915"/>
      <c r="D73" s="915"/>
      <c r="E73" s="915"/>
      <c r="F73" s="915"/>
      <c r="G73" s="915"/>
      <c r="H73" s="915"/>
      <c r="I73" s="915"/>
      <c r="J73" s="915"/>
      <c r="K73" s="915"/>
      <c r="L73" s="915"/>
      <c r="M73" s="915"/>
      <c r="N73" s="915"/>
      <c r="O73" s="915"/>
      <c r="P73" s="916"/>
      <c r="Q73" s="917"/>
      <c r="R73" s="871"/>
      <c r="S73" s="871"/>
      <c r="T73" s="871"/>
      <c r="U73" s="871"/>
      <c r="V73" s="871"/>
      <c r="W73" s="871"/>
      <c r="X73" s="871"/>
      <c r="Y73" s="871"/>
      <c r="Z73" s="871"/>
      <c r="AA73" s="871"/>
      <c r="AB73" s="871"/>
      <c r="AC73" s="871"/>
      <c r="AD73" s="871"/>
      <c r="AE73" s="871"/>
      <c r="AF73" s="871"/>
      <c r="AG73" s="871"/>
      <c r="AH73" s="871"/>
      <c r="AI73" s="871"/>
      <c r="AJ73" s="871"/>
      <c r="AK73" s="871"/>
      <c r="AL73" s="871"/>
      <c r="AM73" s="871"/>
      <c r="AN73" s="871"/>
      <c r="AO73" s="871"/>
      <c r="AP73" s="871"/>
      <c r="AQ73" s="871"/>
      <c r="AR73" s="871"/>
      <c r="AS73" s="871"/>
      <c r="AT73" s="871"/>
      <c r="AU73" s="871"/>
      <c r="AV73" s="871"/>
      <c r="AW73" s="871"/>
      <c r="AX73" s="871"/>
      <c r="AY73" s="871"/>
      <c r="AZ73" s="873"/>
      <c r="BA73" s="873"/>
      <c r="BB73" s="873"/>
      <c r="BC73" s="873"/>
      <c r="BD73" s="874"/>
      <c r="BE73" s="223"/>
      <c r="BF73" s="223"/>
      <c r="BG73" s="223"/>
      <c r="BH73" s="223"/>
      <c r="BI73" s="223"/>
      <c r="BJ73" s="223"/>
      <c r="BK73" s="223"/>
      <c r="BL73" s="223"/>
      <c r="BM73" s="223"/>
      <c r="BN73" s="223"/>
      <c r="BO73" s="223"/>
      <c r="BP73" s="223"/>
      <c r="BQ73" s="220">
        <v>67</v>
      </c>
      <c r="BR73" s="225"/>
      <c r="BS73" s="900"/>
      <c r="BT73" s="901"/>
      <c r="BU73" s="901"/>
      <c r="BV73" s="901"/>
      <c r="BW73" s="901"/>
      <c r="BX73" s="901"/>
      <c r="BY73" s="901"/>
      <c r="BZ73" s="901"/>
      <c r="CA73" s="901"/>
      <c r="CB73" s="901"/>
      <c r="CC73" s="901"/>
      <c r="CD73" s="901"/>
      <c r="CE73" s="901"/>
      <c r="CF73" s="901"/>
      <c r="CG73" s="906"/>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212"/>
    </row>
    <row r="74" spans="1:131" ht="26.25" customHeight="1" x14ac:dyDescent="0.25">
      <c r="A74" s="220">
        <v>7</v>
      </c>
      <c r="B74" s="914"/>
      <c r="C74" s="915"/>
      <c r="D74" s="915"/>
      <c r="E74" s="915"/>
      <c r="F74" s="915"/>
      <c r="G74" s="915"/>
      <c r="H74" s="915"/>
      <c r="I74" s="915"/>
      <c r="J74" s="915"/>
      <c r="K74" s="915"/>
      <c r="L74" s="915"/>
      <c r="M74" s="915"/>
      <c r="N74" s="915"/>
      <c r="O74" s="915"/>
      <c r="P74" s="916"/>
      <c r="Q74" s="917"/>
      <c r="R74" s="871"/>
      <c r="S74" s="871"/>
      <c r="T74" s="871"/>
      <c r="U74" s="871"/>
      <c r="V74" s="871"/>
      <c r="W74" s="871"/>
      <c r="X74" s="871"/>
      <c r="Y74" s="871"/>
      <c r="Z74" s="871"/>
      <c r="AA74" s="871"/>
      <c r="AB74" s="871"/>
      <c r="AC74" s="871"/>
      <c r="AD74" s="871"/>
      <c r="AE74" s="871"/>
      <c r="AF74" s="871"/>
      <c r="AG74" s="871"/>
      <c r="AH74" s="871"/>
      <c r="AI74" s="871"/>
      <c r="AJ74" s="871"/>
      <c r="AK74" s="871"/>
      <c r="AL74" s="871"/>
      <c r="AM74" s="871"/>
      <c r="AN74" s="871"/>
      <c r="AO74" s="871"/>
      <c r="AP74" s="871"/>
      <c r="AQ74" s="871"/>
      <c r="AR74" s="871"/>
      <c r="AS74" s="871"/>
      <c r="AT74" s="871"/>
      <c r="AU74" s="871"/>
      <c r="AV74" s="871"/>
      <c r="AW74" s="871"/>
      <c r="AX74" s="871"/>
      <c r="AY74" s="871"/>
      <c r="AZ74" s="873"/>
      <c r="BA74" s="873"/>
      <c r="BB74" s="873"/>
      <c r="BC74" s="873"/>
      <c r="BD74" s="874"/>
      <c r="BE74" s="223"/>
      <c r="BF74" s="223"/>
      <c r="BG74" s="223"/>
      <c r="BH74" s="223"/>
      <c r="BI74" s="223"/>
      <c r="BJ74" s="223"/>
      <c r="BK74" s="223"/>
      <c r="BL74" s="223"/>
      <c r="BM74" s="223"/>
      <c r="BN74" s="223"/>
      <c r="BO74" s="223"/>
      <c r="BP74" s="223"/>
      <c r="BQ74" s="220">
        <v>68</v>
      </c>
      <c r="BR74" s="225"/>
      <c r="BS74" s="900"/>
      <c r="BT74" s="901"/>
      <c r="BU74" s="901"/>
      <c r="BV74" s="901"/>
      <c r="BW74" s="901"/>
      <c r="BX74" s="901"/>
      <c r="BY74" s="901"/>
      <c r="BZ74" s="901"/>
      <c r="CA74" s="901"/>
      <c r="CB74" s="901"/>
      <c r="CC74" s="901"/>
      <c r="CD74" s="901"/>
      <c r="CE74" s="901"/>
      <c r="CF74" s="901"/>
      <c r="CG74" s="906"/>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212"/>
    </row>
    <row r="75" spans="1:131" ht="26.25" customHeight="1" x14ac:dyDescent="0.25">
      <c r="A75" s="220">
        <v>8</v>
      </c>
      <c r="B75" s="914"/>
      <c r="C75" s="915"/>
      <c r="D75" s="915"/>
      <c r="E75" s="915"/>
      <c r="F75" s="915"/>
      <c r="G75" s="915"/>
      <c r="H75" s="915"/>
      <c r="I75" s="915"/>
      <c r="J75" s="915"/>
      <c r="K75" s="915"/>
      <c r="L75" s="915"/>
      <c r="M75" s="915"/>
      <c r="N75" s="915"/>
      <c r="O75" s="915"/>
      <c r="P75" s="916"/>
      <c r="Q75" s="918"/>
      <c r="R75" s="919"/>
      <c r="S75" s="919"/>
      <c r="T75" s="919"/>
      <c r="U75" s="875"/>
      <c r="V75" s="920"/>
      <c r="W75" s="919"/>
      <c r="X75" s="919"/>
      <c r="Y75" s="919"/>
      <c r="Z75" s="875"/>
      <c r="AA75" s="920"/>
      <c r="AB75" s="919"/>
      <c r="AC75" s="919"/>
      <c r="AD75" s="919"/>
      <c r="AE75" s="875"/>
      <c r="AF75" s="920"/>
      <c r="AG75" s="919"/>
      <c r="AH75" s="919"/>
      <c r="AI75" s="919"/>
      <c r="AJ75" s="875"/>
      <c r="AK75" s="920"/>
      <c r="AL75" s="919"/>
      <c r="AM75" s="919"/>
      <c r="AN75" s="919"/>
      <c r="AO75" s="875"/>
      <c r="AP75" s="920"/>
      <c r="AQ75" s="919"/>
      <c r="AR75" s="919"/>
      <c r="AS75" s="919"/>
      <c r="AT75" s="875"/>
      <c r="AU75" s="920"/>
      <c r="AV75" s="919"/>
      <c r="AW75" s="919"/>
      <c r="AX75" s="919"/>
      <c r="AY75" s="875"/>
      <c r="AZ75" s="873"/>
      <c r="BA75" s="873"/>
      <c r="BB75" s="873"/>
      <c r="BC75" s="873"/>
      <c r="BD75" s="874"/>
      <c r="BE75" s="223"/>
      <c r="BF75" s="223"/>
      <c r="BG75" s="223"/>
      <c r="BH75" s="223"/>
      <c r="BI75" s="223"/>
      <c r="BJ75" s="223"/>
      <c r="BK75" s="223"/>
      <c r="BL75" s="223"/>
      <c r="BM75" s="223"/>
      <c r="BN75" s="223"/>
      <c r="BO75" s="223"/>
      <c r="BP75" s="223"/>
      <c r="BQ75" s="220">
        <v>69</v>
      </c>
      <c r="BR75" s="225"/>
      <c r="BS75" s="900"/>
      <c r="BT75" s="901"/>
      <c r="BU75" s="901"/>
      <c r="BV75" s="901"/>
      <c r="BW75" s="901"/>
      <c r="BX75" s="901"/>
      <c r="BY75" s="901"/>
      <c r="BZ75" s="901"/>
      <c r="CA75" s="901"/>
      <c r="CB75" s="901"/>
      <c r="CC75" s="901"/>
      <c r="CD75" s="901"/>
      <c r="CE75" s="901"/>
      <c r="CF75" s="901"/>
      <c r="CG75" s="906"/>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212"/>
    </row>
    <row r="76" spans="1:131" ht="26.25" customHeight="1" x14ac:dyDescent="0.25">
      <c r="A76" s="220">
        <v>9</v>
      </c>
      <c r="B76" s="914"/>
      <c r="C76" s="915"/>
      <c r="D76" s="915"/>
      <c r="E76" s="915"/>
      <c r="F76" s="915"/>
      <c r="G76" s="915"/>
      <c r="H76" s="915"/>
      <c r="I76" s="915"/>
      <c r="J76" s="915"/>
      <c r="K76" s="915"/>
      <c r="L76" s="915"/>
      <c r="M76" s="915"/>
      <c r="N76" s="915"/>
      <c r="O76" s="915"/>
      <c r="P76" s="916"/>
      <c r="Q76" s="918"/>
      <c r="R76" s="919"/>
      <c r="S76" s="919"/>
      <c r="T76" s="919"/>
      <c r="U76" s="875"/>
      <c r="V76" s="920"/>
      <c r="W76" s="919"/>
      <c r="X76" s="919"/>
      <c r="Y76" s="919"/>
      <c r="Z76" s="875"/>
      <c r="AA76" s="920"/>
      <c r="AB76" s="919"/>
      <c r="AC76" s="919"/>
      <c r="AD76" s="919"/>
      <c r="AE76" s="875"/>
      <c r="AF76" s="920"/>
      <c r="AG76" s="919"/>
      <c r="AH76" s="919"/>
      <c r="AI76" s="919"/>
      <c r="AJ76" s="875"/>
      <c r="AK76" s="920"/>
      <c r="AL76" s="919"/>
      <c r="AM76" s="919"/>
      <c r="AN76" s="919"/>
      <c r="AO76" s="875"/>
      <c r="AP76" s="920"/>
      <c r="AQ76" s="919"/>
      <c r="AR76" s="919"/>
      <c r="AS76" s="919"/>
      <c r="AT76" s="875"/>
      <c r="AU76" s="920"/>
      <c r="AV76" s="919"/>
      <c r="AW76" s="919"/>
      <c r="AX76" s="919"/>
      <c r="AY76" s="875"/>
      <c r="AZ76" s="873"/>
      <c r="BA76" s="873"/>
      <c r="BB76" s="873"/>
      <c r="BC76" s="873"/>
      <c r="BD76" s="874"/>
      <c r="BE76" s="223"/>
      <c r="BF76" s="223"/>
      <c r="BG76" s="223"/>
      <c r="BH76" s="223"/>
      <c r="BI76" s="223"/>
      <c r="BJ76" s="223"/>
      <c r="BK76" s="223"/>
      <c r="BL76" s="223"/>
      <c r="BM76" s="223"/>
      <c r="BN76" s="223"/>
      <c r="BO76" s="223"/>
      <c r="BP76" s="223"/>
      <c r="BQ76" s="220">
        <v>70</v>
      </c>
      <c r="BR76" s="225"/>
      <c r="BS76" s="900"/>
      <c r="BT76" s="901"/>
      <c r="BU76" s="901"/>
      <c r="BV76" s="901"/>
      <c r="BW76" s="901"/>
      <c r="BX76" s="901"/>
      <c r="BY76" s="901"/>
      <c r="BZ76" s="901"/>
      <c r="CA76" s="901"/>
      <c r="CB76" s="901"/>
      <c r="CC76" s="901"/>
      <c r="CD76" s="901"/>
      <c r="CE76" s="901"/>
      <c r="CF76" s="901"/>
      <c r="CG76" s="906"/>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212"/>
    </row>
    <row r="77" spans="1:131" ht="26.25" customHeight="1" x14ac:dyDescent="0.25">
      <c r="A77" s="220">
        <v>10</v>
      </c>
      <c r="B77" s="914"/>
      <c r="C77" s="915"/>
      <c r="D77" s="915"/>
      <c r="E77" s="915"/>
      <c r="F77" s="915"/>
      <c r="G77" s="915"/>
      <c r="H77" s="915"/>
      <c r="I77" s="915"/>
      <c r="J77" s="915"/>
      <c r="K77" s="915"/>
      <c r="L77" s="915"/>
      <c r="M77" s="915"/>
      <c r="N77" s="915"/>
      <c r="O77" s="915"/>
      <c r="P77" s="916"/>
      <c r="Q77" s="918"/>
      <c r="R77" s="919"/>
      <c r="S77" s="919"/>
      <c r="T77" s="919"/>
      <c r="U77" s="875"/>
      <c r="V77" s="920"/>
      <c r="W77" s="919"/>
      <c r="X77" s="919"/>
      <c r="Y77" s="919"/>
      <c r="Z77" s="875"/>
      <c r="AA77" s="920"/>
      <c r="AB77" s="919"/>
      <c r="AC77" s="919"/>
      <c r="AD77" s="919"/>
      <c r="AE77" s="875"/>
      <c r="AF77" s="920"/>
      <c r="AG77" s="919"/>
      <c r="AH77" s="919"/>
      <c r="AI77" s="919"/>
      <c r="AJ77" s="875"/>
      <c r="AK77" s="920"/>
      <c r="AL77" s="919"/>
      <c r="AM77" s="919"/>
      <c r="AN77" s="919"/>
      <c r="AO77" s="875"/>
      <c r="AP77" s="920"/>
      <c r="AQ77" s="919"/>
      <c r="AR77" s="919"/>
      <c r="AS77" s="919"/>
      <c r="AT77" s="875"/>
      <c r="AU77" s="920"/>
      <c r="AV77" s="919"/>
      <c r="AW77" s="919"/>
      <c r="AX77" s="919"/>
      <c r="AY77" s="875"/>
      <c r="AZ77" s="873"/>
      <c r="BA77" s="873"/>
      <c r="BB77" s="873"/>
      <c r="BC77" s="873"/>
      <c r="BD77" s="874"/>
      <c r="BE77" s="223"/>
      <c r="BF77" s="223"/>
      <c r="BG77" s="223"/>
      <c r="BH77" s="223"/>
      <c r="BI77" s="223"/>
      <c r="BJ77" s="223"/>
      <c r="BK77" s="223"/>
      <c r="BL77" s="223"/>
      <c r="BM77" s="223"/>
      <c r="BN77" s="223"/>
      <c r="BO77" s="223"/>
      <c r="BP77" s="223"/>
      <c r="BQ77" s="220">
        <v>71</v>
      </c>
      <c r="BR77" s="225"/>
      <c r="BS77" s="900"/>
      <c r="BT77" s="901"/>
      <c r="BU77" s="901"/>
      <c r="BV77" s="901"/>
      <c r="BW77" s="901"/>
      <c r="BX77" s="901"/>
      <c r="BY77" s="901"/>
      <c r="BZ77" s="901"/>
      <c r="CA77" s="901"/>
      <c r="CB77" s="901"/>
      <c r="CC77" s="901"/>
      <c r="CD77" s="901"/>
      <c r="CE77" s="901"/>
      <c r="CF77" s="901"/>
      <c r="CG77" s="906"/>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212"/>
    </row>
    <row r="78" spans="1:131" ht="26.25" customHeight="1" x14ac:dyDescent="0.25">
      <c r="A78" s="220">
        <v>11</v>
      </c>
      <c r="B78" s="914"/>
      <c r="C78" s="915"/>
      <c r="D78" s="915"/>
      <c r="E78" s="915"/>
      <c r="F78" s="915"/>
      <c r="G78" s="915"/>
      <c r="H78" s="915"/>
      <c r="I78" s="915"/>
      <c r="J78" s="915"/>
      <c r="K78" s="915"/>
      <c r="L78" s="915"/>
      <c r="M78" s="915"/>
      <c r="N78" s="915"/>
      <c r="O78" s="915"/>
      <c r="P78" s="916"/>
      <c r="Q78" s="917"/>
      <c r="R78" s="871"/>
      <c r="S78" s="871"/>
      <c r="T78" s="871"/>
      <c r="U78" s="871"/>
      <c r="V78" s="871"/>
      <c r="W78" s="871"/>
      <c r="X78" s="871"/>
      <c r="Y78" s="871"/>
      <c r="Z78" s="871"/>
      <c r="AA78" s="871"/>
      <c r="AB78" s="871"/>
      <c r="AC78" s="871"/>
      <c r="AD78" s="871"/>
      <c r="AE78" s="871"/>
      <c r="AF78" s="871"/>
      <c r="AG78" s="871"/>
      <c r="AH78" s="871"/>
      <c r="AI78" s="871"/>
      <c r="AJ78" s="871"/>
      <c r="AK78" s="871"/>
      <c r="AL78" s="871"/>
      <c r="AM78" s="871"/>
      <c r="AN78" s="871"/>
      <c r="AO78" s="871"/>
      <c r="AP78" s="871"/>
      <c r="AQ78" s="871"/>
      <c r="AR78" s="871"/>
      <c r="AS78" s="871"/>
      <c r="AT78" s="871"/>
      <c r="AU78" s="871"/>
      <c r="AV78" s="871"/>
      <c r="AW78" s="871"/>
      <c r="AX78" s="871"/>
      <c r="AY78" s="871"/>
      <c r="AZ78" s="873"/>
      <c r="BA78" s="873"/>
      <c r="BB78" s="873"/>
      <c r="BC78" s="873"/>
      <c r="BD78" s="874"/>
      <c r="BE78" s="223"/>
      <c r="BF78" s="223"/>
      <c r="BG78" s="223"/>
      <c r="BH78" s="223"/>
      <c r="BI78" s="223"/>
      <c r="BJ78" s="212"/>
      <c r="BK78" s="212"/>
      <c r="BL78" s="212"/>
      <c r="BM78" s="212"/>
      <c r="BN78" s="212"/>
      <c r="BO78" s="223"/>
      <c r="BP78" s="223"/>
      <c r="BQ78" s="220">
        <v>72</v>
      </c>
      <c r="BR78" s="225"/>
      <c r="BS78" s="900"/>
      <c r="BT78" s="901"/>
      <c r="BU78" s="901"/>
      <c r="BV78" s="901"/>
      <c r="BW78" s="901"/>
      <c r="BX78" s="901"/>
      <c r="BY78" s="901"/>
      <c r="BZ78" s="901"/>
      <c r="CA78" s="901"/>
      <c r="CB78" s="901"/>
      <c r="CC78" s="901"/>
      <c r="CD78" s="901"/>
      <c r="CE78" s="901"/>
      <c r="CF78" s="901"/>
      <c r="CG78" s="906"/>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212"/>
    </row>
    <row r="79" spans="1:131" ht="26.25" customHeight="1" x14ac:dyDescent="0.25">
      <c r="A79" s="220">
        <v>12</v>
      </c>
      <c r="B79" s="914"/>
      <c r="C79" s="915"/>
      <c r="D79" s="915"/>
      <c r="E79" s="915"/>
      <c r="F79" s="915"/>
      <c r="G79" s="915"/>
      <c r="H79" s="915"/>
      <c r="I79" s="915"/>
      <c r="J79" s="915"/>
      <c r="K79" s="915"/>
      <c r="L79" s="915"/>
      <c r="M79" s="915"/>
      <c r="N79" s="915"/>
      <c r="O79" s="915"/>
      <c r="P79" s="916"/>
      <c r="Q79" s="917"/>
      <c r="R79" s="871"/>
      <c r="S79" s="871"/>
      <c r="T79" s="871"/>
      <c r="U79" s="871"/>
      <c r="V79" s="871"/>
      <c r="W79" s="871"/>
      <c r="X79" s="871"/>
      <c r="Y79" s="871"/>
      <c r="Z79" s="871"/>
      <c r="AA79" s="871"/>
      <c r="AB79" s="871"/>
      <c r="AC79" s="871"/>
      <c r="AD79" s="871"/>
      <c r="AE79" s="871"/>
      <c r="AF79" s="871"/>
      <c r="AG79" s="871"/>
      <c r="AH79" s="871"/>
      <c r="AI79" s="871"/>
      <c r="AJ79" s="871"/>
      <c r="AK79" s="871"/>
      <c r="AL79" s="871"/>
      <c r="AM79" s="871"/>
      <c r="AN79" s="871"/>
      <c r="AO79" s="871"/>
      <c r="AP79" s="871"/>
      <c r="AQ79" s="871"/>
      <c r="AR79" s="871"/>
      <c r="AS79" s="871"/>
      <c r="AT79" s="871"/>
      <c r="AU79" s="871"/>
      <c r="AV79" s="871"/>
      <c r="AW79" s="871"/>
      <c r="AX79" s="871"/>
      <c r="AY79" s="871"/>
      <c r="AZ79" s="873"/>
      <c r="BA79" s="873"/>
      <c r="BB79" s="873"/>
      <c r="BC79" s="873"/>
      <c r="BD79" s="874"/>
      <c r="BE79" s="223"/>
      <c r="BF79" s="223"/>
      <c r="BG79" s="223"/>
      <c r="BH79" s="223"/>
      <c r="BI79" s="223"/>
      <c r="BJ79" s="212"/>
      <c r="BK79" s="212"/>
      <c r="BL79" s="212"/>
      <c r="BM79" s="212"/>
      <c r="BN79" s="212"/>
      <c r="BO79" s="223"/>
      <c r="BP79" s="223"/>
      <c r="BQ79" s="220">
        <v>73</v>
      </c>
      <c r="BR79" s="225"/>
      <c r="BS79" s="900"/>
      <c r="BT79" s="901"/>
      <c r="BU79" s="901"/>
      <c r="BV79" s="901"/>
      <c r="BW79" s="901"/>
      <c r="BX79" s="901"/>
      <c r="BY79" s="901"/>
      <c r="BZ79" s="901"/>
      <c r="CA79" s="901"/>
      <c r="CB79" s="901"/>
      <c r="CC79" s="901"/>
      <c r="CD79" s="901"/>
      <c r="CE79" s="901"/>
      <c r="CF79" s="901"/>
      <c r="CG79" s="906"/>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212"/>
    </row>
    <row r="80" spans="1:131" ht="26.25" customHeight="1" x14ac:dyDescent="0.25">
      <c r="A80" s="220">
        <v>13</v>
      </c>
      <c r="B80" s="914"/>
      <c r="C80" s="915"/>
      <c r="D80" s="915"/>
      <c r="E80" s="915"/>
      <c r="F80" s="915"/>
      <c r="G80" s="915"/>
      <c r="H80" s="915"/>
      <c r="I80" s="915"/>
      <c r="J80" s="915"/>
      <c r="K80" s="915"/>
      <c r="L80" s="915"/>
      <c r="M80" s="915"/>
      <c r="N80" s="915"/>
      <c r="O80" s="915"/>
      <c r="P80" s="916"/>
      <c r="Q80" s="917"/>
      <c r="R80" s="871"/>
      <c r="S80" s="871"/>
      <c r="T80" s="871"/>
      <c r="U80" s="871"/>
      <c r="V80" s="871"/>
      <c r="W80" s="871"/>
      <c r="X80" s="871"/>
      <c r="Y80" s="871"/>
      <c r="Z80" s="871"/>
      <c r="AA80" s="871"/>
      <c r="AB80" s="871"/>
      <c r="AC80" s="871"/>
      <c r="AD80" s="871"/>
      <c r="AE80" s="871"/>
      <c r="AF80" s="871"/>
      <c r="AG80" s="871"/>
      <c r="AH80" s="871"/>
      <c r="AI80" s="871"/>
      <c r="AJ80" s="871"/>
      <c r="AK80" s="871"/>
      <c r="AL80" s="871"/>
      <c r="AM80" s="871"/>
      <c r="AN80" s="871"/>
      <c r="AO80" s="871"/>
      <c r="AP80" s="871"/>
      <c r="AQ80" s="871"/>
      <c r="AR80" s="871"/>
      <c r="AS80" s="871"/>
      <c r="AT80" s="871"/>
      <c r="AU80" s="871"/>
      <c r="AV80" s="871"/>
      <c r="AW80" s="871"/>
      <c r="AX80" s="871"/>
      <c r="AY80" s="871"/>
      <c r="AZ80" s="873"/>
      <c r="BA80" s="873"/>
      <c r="BB80" s="873"/>
      <c r="BC80" s="873"/>
      <c r="BD80" s="874"/>
      <c r="BE80" s="223"/>
      <c r="BF80" s="223"/>
      <c r="BG80" s="223"/>
      <c r="BH80" s="223"/>
      <c r="BI80" s="223"/>
      <c r="BJ80" s="223"/>
      <c r="BK80" s="223"/>
      <c r="BL80" s="223"/>
      <c r="BM80" s="223"/>
      <c r="BN80" s="223"/>
      <c r="BO80" s="223"/>
      <c r="BP80" s="223"/>
      <c r="BQ80" s="220">
        <v>74</v>
      </c>
      <c r="BR80" s="225"/>
      <c r="BS80" s="900"/>
      <c r="BT80" s="901"/>
      <c r="BU80" s="901"/>
      <c r="BV80" s="901"/>
      <c r="BW80" s="901"/>
      <c r="BX80" s="901"/>
      <c r="BY80" s="901"/>
      <c r="BZ80" s="901"/>
      <c r="CA80" s="901"/>
      <c r="CB80" s="901"/>
      <c r="CC80" s="901"/>
      <c r="CD80" s="901"/>
      <c r="CE80" s="901"/>
      <c r="CF80" s="901"/>
      <c r="CG80" s="906"/>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212"/>
    </row>
    <row r="81" spans="1:131" ht="26.25" customHeight="1" x14ac:dyDescent="0.25">
      <c r="A81" s="220">
        <v>14</v>
      </c>
      <c r="B81" s="914"/>
      <c r="C81" s="915"/>
      <c r="D81" s="915"/>
      <c r="E81" s="915"/>
      <c r="F81" s="915"/>
      <c r="G81" s="915"/>
      <c r="H81" s="915"/>
      <c r="I81" s="915"/>
      <c r="J81" s="915"/>
      <c r="K81" s="915"/>
      <c r="L81" s="915"/>
      <c r="M81" s="915"/>
      <c r="N81" s="915"/>
      <c r="O81" s="915"/>
      <c r="P81" s="916"/>
      <c r="Q81" s="917"/>
      <c r="R81" s="871"/>
      <c r="S81" s="871"/>
      <c r="T81" s="871"/>
      <c r="U81" s="871"/>
      <c r="V81" s="871"/>
      <c r="W81" s="871"/>
      <c r="X81" s="871"/>
      <c r="Y81" s="871"/>
      <c r="Z81" s="871"/>
      <c r="AA81" s="871"/>
      <c r="AB81" s="871"/>
      <c r="AC81" s="871"/>
      <c r="AD81" s="871"/>
      <c r="AE81" s="871"/>
      <c r="AF81" s="871"/>
      <c r="AG81" s="871"/>
      <c r="AH81" s="871"/>
      <c r="AI81" s="871"/>
      <c r="AJ81" s="871"/>
      <c r="AK81" s="871"/>
      <c r="AL81" s="871"/>
      <c r="AM81" s="871"/>
      <c r="AN81" s="871"/>
      <c r="AO81" s="871"/>
      <c r="AP81" s="871"/>
      <c r="AQ81" s="871"/>
      <c r="AR81" s="871"/>
      <c r="AS81" s="871"/>
      <c r="AT81" s="871"/>
      <c r="AU81" s="871"/>
      <c r="AV81" s="871"/>
      <c r="AW81" s="871"/>
      <c r="AX81" s="871"/>
      <c r="AY81" s="871"/>
      <c r="AZ81" s="873"/>
      <c r="BA81" s="873"/>
      <c r="BB81" s="873"/>
      <c r="BC81" s="873"/>
      <c r="BD81" s="874"/>
      <c r="BE81" s="223"/>
      <c r="BF81" s="223"/>
      <c r="BG81" s="223"/>
      <c r="BH81" s="223"/>
      <c r="BI81" s="223"/>
      <c r="BJ81" s="223"/>
      <c r="BK81" s="223"/>
      <c r="BL81" s="223"/>
      <c r="BM81" s="223"/>
      <c r="BN81" s="223"/>
      <c r="BO81" s="223"/>
      <c r="BP81" s="223"/>
      <c r="BQ81" s="220">
        <v>75</v>
      </c>
      <c r="BR81" s="225"/>
      <c r="BS81" s="900"/>
      <c r="BT81" s="901"/>
      <c r="BU81" s="901"/>
      <c r="BV81" s="901"/>
      <c r="BW81" s="901"/>
      <c r="BX81" s="901"/>
      <c r="BY81" s="901"/>
      <c r="BZ81" s="901"/>
      <c r="CA81" s="901"/>
      <c r="CB81" s="901"/>
      <c r="CC81" s="901"/>
      <c r="CD81" s="901"/>
      <c r="CE81" s="901"/>
      <c r="CF81" s="901"/>
      <c r="CG81" s="906"/>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212"/>
    </row>
    <row r="82" spans="1:131" ht="26.25" customHeight="1" x14ac:dyDescent="0.25">
      <c r="A82" s="220">
        <v>15</v>
      </c>
      <c r="B82" s="914"/>
      <c r="C82" s="915"/>
      <c r="D82" s="915"/>
      <c r="E82" s="915"/>
      <c r="F82" s="915"/>
      <c r="G82" s="915"/>
      <c r="H82" s="915"/>
      <c r="I82" s="915"/>
      <c r="J82" s="915"/>
      <c r="K82" s="915"/>
      <c r="L82" s="915"/>
      <c r="M82" s="915"/>
      <c r="N82" s="915"/>
      <c r="O82" s="915"/>
      <c r="P82" s="916"/>
      <c r="Q82" s="917"/>
      <c r="R82" s="871"/>
      <c r="S82" s="871"/>
      <c r="T82" s="871"/>
      <c r="U82" s="871"/>
      <c r="V82" s="871"/>
      <c r="W82" s="871"/>
      <c r="X82" s="871"/>
      <c r="Y82" s="871"/>
      <c r="Z82" s="871"/>
      <c r="AA82" s="871"/>
      <c r="AB82" s="871"/>
      <c r="AC82" s="871"/>
      <c r="AD82" s="871"/>
      <c r="AE82" s="871"/>
      <c r="AF82" s="871"/>
      <c r="AG82" s="871"/>
      <c r="AH82" s="871"/>
      <c r="AI82" s="871"/>
      <c r="AJ82" s="871"/>
      <c r="AK82" s="871"/>
      <c r="AL82" s="871"/>
      <c r="AM82" s="871"/>
      <c r="AN82" s="871"/>
      <c r="AO82" s="871"/>
      <c r="AP82" s="871"/>
      <c r="AQ82" s="871"/>
      <c r="AR82" s="871"/>
      <c r="AS82" s="871"/>
      <c r="AT82" s="871"/>
      <c r="AU82" s="871"/>
      <c r="AV82" s="871"/>
      <c r="AW82" s="871"/>
      <c r="AX82" s="871"/>
      <c r="AY82" s="871"/>
      <c r="AZ82" s="873"/>
      <c r="BA82" s="873"/>
      <c r="BB82" s="873"/>
      <c r="BC82" s="873"/>
      <c r="BD82" s="874"/>
      <c r="BE82" s="223"/>
      <c r="BF82" s="223"/>
      <c r="BG82" s="223"/>
      <c r="BH82" s="223"/>
      <c r="BI82" s="223"/>
      <c r="BJ82" s="223"/>
      <c r="BK82" s="223"/>
      <c r="BL82" s="223"/>
      <c r="BM82" s="223"/>
      <c r="BN82" s="223"/>
      <c r="BO82" s="223"/>
      <c r="BP82" s="223"/>
      <c r="BQ82" s="220">
        <v>76</v>
      </c>
      <c r="BR82" s="225"/>
      <c r="BS82" s="900"/>
      <c r="BT82" s="901"/>
      <c r="BU82" s="901"/>
      <c r="BV82" s="901"/>
      <c r="BW82" s="901"/>
      <c r="BX82" s="901"/>
      <c r="BY82" s="901"/>
      <c r="BZ82" s="901"/>
      <c r="CA82" s="901"/>
      <c r="CB82" s="901"/>
      <c r="CC82" s="901"/>
      <c r="CD82" s="901"/>
      <c r="CE82" s="901"/>
      <c r="CF82" s="901"/>
      <c r="CG82" s="906"/>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212"/>
    </row>
    <row r="83" spans="1:131" ht="26.25" customHeight="1" x14ac:dyDescent="0.25">
      <c r="A83" s="220">
        <v>16</v>
      </c>
      <c r="B83" s="914"/>
      <c r="C83" s="915"/>
      <c r="D83" s="915"/>
      <c r="E83" s="915"/>
      <c r="F83" s="915"/>
      <c r="G83" s="915"/>
      <c r="H83" s="915"/>
      <c r="I83" s="915"/>
      <c r="J83" s="915"/>
      <c r="K83" s="915"/>
      <c r="L83" s="915"/>
      <c r="M83" s="915"/>
      <c r="N83" s="915"/>
      <c r="O83" s="915"/>
      <c r="P83" s="916"/>
      <c r="Q83" s="917"/>
      <c r="R83" s="871"/>
      <c r="S83" s="871"/>
      <c r="T83" s="871"/>
      <c r="U83" s="871"/>
      <c r="V83" s="871"/>
      <c r="W83" s="871"/>
      <c r="X83" s="871"/>
      <c r="Y83" s="871"/>
      <c r="Z83" s="871"/>
      <c r="AA83" s="871"/>
      <c r="AB83" s="871"/>
      <c r="AC83" s="871"/>
      <c r="AD83" s="871"/>
      <c r="AE83" s="871"/>
      <c r="AF83" s="871"/>
      <c r="AG83" s="871"/>
      <c r="AH83" s="871"/>
      <c r="AI83" s="871"/>
      <c r="AJ83" s="871"/>
      <c r="AK83" s="871"/>
      <c r="AL83" s="871"/>
      <c r="AM83" s="871"/>
      <c r="AN83" s="871"/>
      <c r="AO83" s="871"/>
      <c r="AP83" s="871"/>
      <c r="AQ83" s="871"/>
      <c r="AR83" s="871"/>
      <c r="AS83" s="871"/>
      <c r="AT83" s="871"/>
      <c r="AU83" s="871"/>
      <c r="AV83" s="871"/>
      <c r="AW83" s="871"/>
      <c r="AX83" s="871"/>
      <c r="AY83" s="871"/>
      <c r="AZ83" s="873"/>
      <c r="BA83" s="873"/>
      <c r="BB83" s="873"/>
      <c r="BC83" s="873"/>
      <c r="BD83" s="874"/>
      <c r="BE83" s="223"/>
      <c r="BF83" s="223"/>
      <c r="BG83" s="223"/>
      <c r="BH83" s="223"/>
      <c r="BI83" s="223"/>
      <c r="BJ83" s="223"/>
      <c r="BK83" s="223"/>
      <c r="BL83" s="223"/>
      <c r="BM83" s="223"/>
      <c r="BN83" s="223"/>
      <c r="BO83" s="223"/>
      <c r="BP83" s="223"/>
      <c r="BQ83" s="220">
        <v>77</v>
      </c>
      <c r="BR83" s="225"/>
      <c r="BS83" s="900"/>
      <c r="BT83" s="901"/>
      <c r="BU83" s="901"/>
      <c r="BV83" s="901"/>
      <c r="BW83" s="901"/>
      <c r="BX83" s="901"/>
      <c r="BY83" s="901"/>
      <c r="BZ83" s="901"/>
      <c r="CA83" s="901"/>
      <c r="CB83" s="901"/>
      <c r="CC83" s="901"/>
      <c r="CD83" s="901"/>
      <c r="CE83" s="901"/>
      <c r="CF83" s="901"/>
      <c r="CG83" s="906"/>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212"/>
    </row>
    <row r="84" spans="1:131" ht="26.25" customHeight="1" x14ac:dyDescent="0.25">
      <c r="A84" s="220">
        <v>17</v>
      </c>
      <c r="B84" s="914"/>
      <c r="C84" s="915"/>
      <c r="D84" s="915"/>
      <c r="E84" s="915"/>
      <c r="F84" s="915"/>
      <c r="G84" s="915"/>
      <c r="H84" s="915"/>
      <c r="I84" s="915"/>
      <c r="J84" s="915"/>
      <c r="K84" s="915"/>
      <c r="L84" s="915"/>
      <c r="M84" s="915"/>
      <c r="N84" s="915"/>
      <c r="O84" s="915"/>
      <c r="P84" s="916"/>
      <c r="Q84" s="917"/>
      <c r="R84" s="871"/>
      <c r="S84" s="871"/>
      <c r="T84" s="871"/>
      <c r="U84" s="871"/>
      <c r="V84" s="871"/>
      <c r="W84" s="871"/>
      <c r="X84" s="871"/>
      <c r="Y84" s="871"/>
      <c r="Z84" s="871"/>
      <c r="AA84" s="871"/>
      <c r="AB84" s="871"/>
      <c r="AC84" s="871"/>
      <c r="AD84" s="871"/>
      <c r="AE84" s="871"/>
      <c r="AF84" s="871"/>
      <c r="AG84" s="871"/>
      <c r="AH84" s="871"/>
      <c r="AI84" s="871"/>
      <c r="AJ84" s="871"/>
      <c r="AK84" s="871"/>
      <c r="AL84" s="871"/>
      <c r="AM84" s="871"/>
      <c r="AN84" s="871"/>
      <c r="AO84" s="871"/>
      <c r="AP84" s="871"/>
      <c r="AQ84" s="871"/>
      <c r="AR84" s="871"/>
      <c r="AS84" s="871"/>
      <c r="AT84" s="871"/>
      <c r="AU84" s="871"/>
      <c r="AV84" s="871"/>
      <c r="AW84" s="871"/>
      <c r="AX84" s="871"/>
      <c r="AY84" s="871"/>
      <c r="AZ84" s="873"/>
      <c r="BA84" s="873"/>
      <c r="BB84" s="873"/>
      <c r="BC84" s="873"/>
      <c r="BD84" s="874"/>
      <c r="BE84" s="223"/>
      <c r="BF84" s="223"/>
      <c r="BG84" s="223"/>
      <c r="BH84" s="223"/>
      <c r="BI84" s="223"/>
      <c r="BJ84" s="223"/>
      <c r="BK84" s="223"/>
      <c r="BL84" s="223"/>
      <c r="BM84" s="223"/>
      <c r="BN84" s="223"/>
      <c r="BO84" s="223"/>
      <c r="BP84" s="223"/>
      <c r="BQ84" s="220">
        <v>78</v>
      </c>
      <c r="BR84" s="225"/>
      <c r="BS84" s="900"/>
      <c r="BT84" s="901"/>
      <c r="BU84" s="901"/>
      <c r="BV84" s="901"/>
      <c r="BW84" s="901"/>
      <c r="BX84" s="901"/>
      <c r="BY84" s="901"/>
      <c r="BZ84" s="901"/>
      <c r="CA84" s="901"/>
      <c r="CB84" s="901"/>
      <c r="CC84" s="901"/>
      <c r="CD84" s="901"/>
      <c r="CE84" s="901"/>
      <c r="CF84" s="901"/>
      <c r="CG84" s="906"/>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212"/>
    </row>
    <row r="85" spans="1:131" ht="26.25" customHeight="1" x14ac:dyDescent="0.25">
      <c r="A85" s="220">
        <v>18</v>
      </c>
      <c r="B85" s="914"/>
      <c r="C85" s="915"/>
      <c r="D85" s="915"/>
      <c r="E85" s="915"/>
      <c r="F85" s="915"/>
      <c r="G85" s="915"/>
      <c r="H85" s="915"/>
      <c r="I85" s="915"/>
      <c r="J85" s="915"/>
      <c r="K85" s="915"/>
      <c r="L85" s="915"/>
      <c r="M85" s="915"/>
      <c r="N85" s="915"/>
      <c r="O85" s="915"/>
      <c r="P85" s="916"/>
      <c r="Q85" s="917"/>
      <c r="R85" s="871"/>
      <c r="S85" s="871"/>
      <c r="T85" s="871"/>
      <c r="U85" s="871"/>
      <c r="V85" s="871"/>
      <c r="W85" s="871"/>
      <c r="X85" s="871"/>
      <c r="Y85" s="871"/>
      <c r="Z85" s="871"/>
      <c r="AA85" s="871"/>
      <c r="AB85" s="871"/>
      <c r="AC85" s="871"/>
      <c r="AD85" s="871"/>
      <c r="AE85" s="871"/>
      <c r="AF85" s="871"/>
      <c r="AG85" s="871"/>
      <c r="AH85" s="871"/>
      <c r="AI85" s="871"/>
      <c r="AJ85" s="871"/>
      <c r="AK85" s="871"/>
      <c r="AL85" s="871"/>
      <c r="AM85" s="871"/>
      <c r="AN85" s="871"/>
      <c r="AO85" s="871"/>
      <c r="AP85" s="871"/>
      <c r="AQ85" s="871"/>
      <c r="AR85" s="871"/>
      <c r="AS85" s="871"/>
      <c r="AT85" s="871"/>
      <c r="AU85" s="871"/>
      <c r="AV85" s="871"/>
      <c r="AW85" s="871"/>
      <c r="AX85" s="871"/>
      <c r="AY85" s="871"/>
      <c r="AZ85" s="873"/>
      <c r="BA85" s="873"/>
      <c r="BB85" s="873"/>
      <c r="BC85" s="873"/>
      <c r="BD85" s="874"/>
      <c r="BE85" s="223"/>
      <c r="BF85" s="223"/>
      <c r="BG85" s="223"/>
      <c r="BH85" s="223"/>
      <c r="BI85" s="223"/>
      <c r="BJ85" s="223"/>
      <c r="BK85" s="223"/>
      <c r="BL85" s="223"/>
      <c r="BM85" s="223"/>
      <c r="BN85" s="223"/>
      <c r="BO85" s="223"/>
      <c r="BP85" s="223"/>
      <c r="BQ85" s="220">
        <v>79</v>
      </c>
      <c r="BR85" s="225"/>
      <c r="BS85" s="900"/>
      <c r="BT85" s="901"/>
      <c r="BU85" s="901"/>
      <c r="BV85" s="901"/>
      <c r="BW85" s="901"/>
      <c r="BX85" s="901"/>
      <c r="BY85" s="901"/>
      <c r="BZ85" s="901"/>
      <c r="CA85" s="901"/>
      <c r="CB85" s="901"/>
      <c r="CC85" s="901"/>
      <c r="CD85" s="901"/>
      <c r="CE85" s="901"/>
      <c r="CF85" s="901"/>
      <c r="CG85" s="906"/>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212"/>
    </row>
    <row r="86" spans="1:131" ht="26.25" customHeight="1" x14ac:dyDescent="0.25">
      <c r="A86" s="220">
        <v>19</v>
      </c>
      <c r="B86" s="914"/>
      <c r="C86" s="915"/>
      <c r="D86" s="915"/>
      <c r="E86" s="915"/>
      <c r="F86" s="915"/>
      <c r="G86" s="915"/>
      <c r="H86" s="915"/>
      <c r="I86" s="915"/>
      <c r="J86" s="915"/>
      <c r="K86" s="915"/>
      <c r="L86" s="915"/>
      <c r="M86" s="915"/>
      <c r="N86" s="915"/>
      <c r="O86" s="915"/>
      <c r="P86" s="916"/>
      <c r="Q86" s="917"/>
      <c r="R86" s="871"/>
      <c r="S86" s="871"/>
      <c r="T86" s="871"/>
      <c r="U86" s="871"/>
      <c r="V86" s="871"/>
      <c r="W86" s="871"/>
      <c r="X86" s="871"/>
      <c r="Y86" s="871"/>
      <c r="Z86" s="871"/>
      <c r="AA86" s="871"/>
      <c r="AB86" s="871"/>
      <c r="AC86" s="871"/>
      <c r="AD86" s="871"/>
      <c r="AE86" s="871"/>
      <c r="AF86" s="871"/>
      <c r="AG86" s="871"/>
      <c r="AH86" s="871"/>
      <c r="AI86" s="871"/>
      <c r="AJ86" s="871"/>
      <c r="AK86" s="871"/>
      <c r="AL86" s="871"/>
      <c r="AM86" s="871"/>
      <c r="AN86" s="871"/>
      <c r="AO86" s="871"/>
      <c r="AP86" s="871"/>
      <c r="AQ86" s="871"/>
      <c r="AR86" s="871"/>
      <c r="AS86" s="871"/>
      <c r="AT86" s="871"/>
      <c r="AU86" s="871"/>
      <c r="AV86" s="871"/>
      <c r="AW86" s="871"/>
      <c r="AX86" s="871"/>
      <c r="AY86" s="871"/>
      <c r="AZ86" s="873"/>
      <c r="BA86" s="873"/>
      <c r="BB86" s="873"/>
      <c r="BC86" s="873"/>
      <c r="BD86" s="874"/>
      <c r="BE86" s="223"/>
      <c r="BF86" s="223"/>
      <c r="BG86" s="223"/>
      <c r="BH86" s="223"/>
      <c r="BI86" s="223"/>
      <c r="BJ86" s="223"/>
      <c r="BK86" s="223"/>
      <c r="BL86" s="223"/>
      <c r="BM86" s="223"/>
      <c r="BN86" s="223"/>
      <c r="BO86" s="223"/>
      <c r="BP86" s="223"/>
      <c r="BQ86" s="220">
        <v>80</v>
      </c>
      <c r="BR86" s="225"/>
      <c r="BS86" s="900"/>
      <c r="BT86" s="901"/>
      <c r="BU86" s="901"/>
      <c r="BV86" s="901"/>
      <c r="BW86" s="901"/>
      <c r="BX86" s="901"/>
      <c r="BY86" s="901"/>
      <c r="BZ86" s="901"/>
      <c r="CA86" s="901"/>
      <c r="CB86" s="901"/>
      <c r="CC86" s="901"/>
      <c r="CD86" s="901"/>
      <c r="CE86" s="901"/>
      <c r="CF86" s="901"/>
      <c r="CG86" s="906"/>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212"/>
    </row>
    <row r="87" spans="1:131" ht="26.25" customHeight="1" x14ac:dyDescent="0.25">
      <c r="A87" s="226">
        <v>20</v>
      </c>
      <c r="B87" s="921"/>
      <c r="C87" s="922"/>
      <c r="D87" s="922"/>
      <c r="E87" s="922"/>
      <c r="F87" s="922"/>
      <c r="G87" s="922"/>
      <c r="H87" s="922"/>
      <c r="I87" s="922"/>
      <c r="J87" s="922"/>
      <c r="K87" s="922"/>
      <c r="L87" s="922"/>
      <c r="M87" s="922"/>
      <c r="N87" s="922"/>
      <c r="O87" s="922"/>
      <c r="P87" s="923"/>
      <c r="Q87" s="924"/>
      <c r="R87" s="925"/>
      <c r="S87" s="925"/>
      <c r="T87" s="925"/>
      <c r="U87" s="925"/>
      <c r="V87" s="925"/>
      <c r="W87" s="925"/>
      <c r="X87" s="925"/>
      <c r="Y87" s="925"/>
      <c r="Z87" s="925"/>
      <c r="AA87" s="925"/>
      <c r="AB87" s="925"/>
      <c r="AC87" s="925"/>
      <c r="AD87" s="925"/>
      <c r="AE87" s="925"/>
      <c r="AF87" s="925"/>
      <c r="AG87" s="925"/>
      <c r="AH87" s="925"/>
      <c r="AI87" s="925"/>
      <c r="AJ87" s="925"/>
      <c r="AK87" s="925"/>
      <c r="AL87" s="925"/>
      <c r="AM87" s="925"/>
      <c r="AN87" s="925"/>
      <c r="AO87" s="925"/>
      <c r="AP87" s="925"/>
      <c r="AQ87" s="925"/>
      <c r="AR87" s="925"/>
      <c r="AS87" s="925"/>
      <c r="AT87" s="925"/>
      <c r="AU87" s="925"/>
      <c r="AV87" s="925"/>
      <c r="AW87" s="925"/>
      <c r="AX87" s="925"/>
      <c r="AY87" s="925"/>
      <c r="AZ87" s="926"/>
      <c r="BA87" s="926"/>
      <c r="BB87" s="926"/>
      <c r="BC87" s="926"/>
      <c r="BD87" s="927"/>
      <c r="BE87" s="223"/>
      <c r="BF87" s="223"/>
      <c r="BG87" s="223"/>
      <c r="BH87" s="223"/>
      <c r="BI87" s="223"/>
      <c r="BJ87" s="223"/>
      <c r="BK87" s="223"/>
      <c r="BL87" s="223"/>
      <c r="BM87" s="223"/>
      <c r="BN87" s="223"/>
      <c r="BO87" s="223"/>
      <c r="BP87" s="223"/>
      <c r="BQ87" s="220">
        <v>81</v>
      </c>
      <c r="BR87" s="225"/>
      <c r="BS87" s="900"/>
      <c r="BT87" s="901"/>
      <c r="BU87" s="901"/>
      <c r="BV87" s="901"/>
      <c r="BW87" s="901"/>
      <c r="BX87" s="901"/>
      <c r="BY87" s="901"/>
      <c r="BZ87" s="901"/>
      <c r="CA87" s="901"/>
      <c r="CB87" s="901"/>
      <c r="CC87" s="901"/>
      <c r="CD87" s="901"/>
      <c r="CE87" s="901"/>
      <c r="CF87" s="901"/>
      <c r="CG87" s="906"/>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212"/>
    </row>
    <row r="88" spans="1:131" ht="26.25" customHeight="1" thickBot="1" x14ac:dyDescent="0.3">
      <c r="A88" s="222" t="s">
        <v>379</v>
      </c>
      <c r="B88" s="830" t="s">
        <v>407</v>
      </c>
      <c r="C88" s="831"/>
      <c r="D88" s="831"/>
      <c r="E88" s="831"/>
      <c r="F88" s="831"/>
      <c r="G88" s="831"/>
      <c r="H88" s="831"/>
      <c r="I88" s="831"/>
      <c r="J88" s="831"/>
      <c r="K88" s="831"/>
      <c r="L88" s="831"/>
      <c r="M88" s="831"/>
      <c r="N88" s="831"/>
      <c r="O88" s="831"/>
      <c r="P88" s="832"/>
      <c r="Q88" s="881"/>
      <c r="R88" s="882"/>
      <c r="S88" s="882"/>
      <c r="T88" s="882"/>
      <c r="U88" s="882"/>
      <c r="V88" s="882"/>
      <c r="W88" s="882"/>
      <c r="X88" s="882"/>
      <c r="Y88" s="882"/>
      <c r="Z88" s="882"/>
      <c r="AA88" s="882"/>
      <c r="AB88" s="882"/>
      <c r="AC88" s="882"/>
      <c r="AD88" s="882"/>
      <c r="AE88" s="882"/>
      <c r="AF88" s="885">
        <v>303</v>
      </c>
      <c r="AG88" s="885"/>
      <c r="AH88" s="885"/>
      <c r="AI88" s="885"/>
      <c r="AJ88" s="885"/>
      <c r="AK88" s="882"/>
      <c r="AL88" s="882"/>
      <c r="AM88" s="882"/>
      <c r="AN88" s="882"/>
      <c r="AO88" s="882"/>
      <c r="AP88" s="885" t="s">
        <v>577</v>
      </c>
      <c r="AQ88" s="885"/>
      <c r="AR88" s="885"/>
      <c r="AS88" s="885"/>
      <c r="AT88" s="885"/>
      <c r="AU88" s="885" t="s">
        <v>577</v>
      </c>
      <c r="AV88" s="885"/>
      <c r="AW88" s="885"/>
      <c r="AX88" s="885"/>
      <c r="AY88" s="885"/>
      <c r="AZ88" s="890"/>
      <c r="BA88" s="890"/>
      <c r="BB88" s="890"/>
      <c r="BC88" s="890"/>
      <c r="BD88" s="891"/>
      <c r="BE88" s="223"/>
      <c r="BF88" s="223"/>
      <c r="BG88" s="223"/>
      <c r="BH88" s="223"/>
      <c r="BI88" s="223"/>
      <c r="BJ88" s="223"/>
      <c r="BK88" s="223"/>
      <c r="BL88" s="223"/>
      <c r="BM88" s="223"/>
      <c r="BN88" s="223"/>
      <c r="BO88" s="223"/>
      <c r="BP88" s="223"/>
      <c r="BQ88" s="220">
        <v>82</v>
      </c>
      <c r="BR88" s="225"/>
      <c r="BS88" s="900"/>
      <c r="BT88" s="901"/>
      <c r="BU88" s="901"/>
      <c r="BV88" s="901"/>
      <c r="BW88" s="901"/>
      <c r="BX88" s="901"/>
      <c r="BY88" s="901"/>
      <c r="BZ88" s="901"/>
      <c r="CA88" s="901"/>
      <c r="CB88" s="901"/>
      <c r="CC88" s="901"/>
      <c r="CD88" s="901"/>
      <c r="CE88" s="901"/>
      <c r="CF88" s="901"/>
      <c r="CG88" s="906"/>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00"/>
      <c r="BT89" s="901"/>
      <c r="BU89" s="901"/>
      <c r="BV89" s="901"/>
      <c r="BW89" s="901"/>
      <c r="BX89" s="901"/>
      <c r="BY89" s="901"/>
      <c r="BZ89" s="901"/>
      <c r="CA89" s="901"/>
      <c r="CB89" s="901"/>
      <c r="CC89" s="901"/>
      <c r="CD89" s="901"/>
      <c r="CE89" s="901"/>
      <c r="CF89" s="901"/>
      <c r="CG89" s="906"/>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00"/>
      <c r="BT90" s="901"/>
      <c r="BU90" s="901"/>
      <c r="BV90" s="901"/>
      <c r="BW90" s="901"/>
      <c r="BX90" s="901"/>
      <c r="BY90" s="901"/>
      <c r="BZ90" s="901"/>
      <c r="CA90" s="901"/>
      <c r="CB90" s="901"/>
      <c r="CC90" s="901"/>
      <c r="CD90" s="901"/>
      <c r="CE90" s="901"/>
      <c r="CF90" s="901"/>
      <c r="CG90" s="906"/>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00"/>
      <c r="BT91" s="901"/>
      <c r="BU91" s="901"/>
      <c r="BV91" s="901"/>
      <c r="BW91" s="901"/>
      <c r="BX91" s="901"/>
      <c r="BY91" s="901"/>
      <c r="BZ91" s="901"/>
      <c r="CA91" s="901"/>
      <c r="CB91" s="901"/>
      <c r="CC91" s="901"/>
      <c r="CD91" s="901"/>
      <c r="CE91" s="901"/>
      <c r="CF91" s="901"/>
      <c r="CG91" s="906"/>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00"/>
      <c r="BT92" s="901"/>
      <c r="BU92" s="901"/>
      <c r="BV92" s="901"/>
      <c r="BW92" s="901"/>
      <c r="BX92" s="901"/>
      <c r="BY92" s="901"/>
      <c r="BZ92" s="901"/>
      <c r="CA92" s="901"/>
      <c r="CB92" s="901"/>
      <c r="CC92" s="901"/>
      <c r="CD92" s="901"/>
      <c r="CE92" s="901"/>
      <c r="CF92" s="901"/>
      <c r="CG92" s="906"/>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00"/>
      <c r="BT93" s="901"/>
      <c r="BU93" s="901"/>
      <c r="BV93" s="901"/>
      <c r="BW93" s="901"/>
      <c r="BX93" s="901"/>
      <c r="BY93" s="901"/>
      <c r="BZ93" s="901"/>
      <c r="CA93" s="901"/>
      <c r="CB93" s="901"/>
      <c r="CC93" s="901"/>
      <c r="CD93" s="901"/>
      <c r="CE93" s="901"/>
      <c r="CF93" s="901"/>
      <c r="CG93" s="906"/>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00"/>
      <c r="BT94" s="901"/>
      <c r="BU94" s="901"/>
      <c r="BV94" s="901"/>
      <c r="BW94" s="901"/>
      <c r="BX94" s="901"/>
      <c r="BY94" s="901"/>
      <c r="BZ94" s="901"/>
      <c r="CA94" s="901"/>
      <c r="CB94" s="901"/>
      <c r="CC94" s="901"/>
      <c r="CD94" s="901"/>
      <c r="CE94" s="901"/>
      <c r="CF94" s="901"/>
      <c r="CG94" s="906"/>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00"/>
      <c r="BT95" s="901"/>
      <c r="BU95" s="901"/>
      <c r="BV95" s="901"/>
      <c r="BW95" s="901"/>
      <c r="BX95" s="901"/>
      <c r="BY95" s="901"/>
      <c r="BZ95" s="901"/>
      <c r="CA95" s="901"/>
      <c r="CB95" s="901"/>
      <c r="CC95" s="901"/>
      <c r="CD95" s="901"/>
      <c r="CE95" s="901"/>
      <c r="CF95" s="901"/>
      <c r="CG95" s="906"/>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00"/>
      <c r="BT96" s="901"/>
      <c r="BU96" s="901"/>
      <c r="BV96" s="901"/>
      <c r="BW96" s="901"/>
      <c r="BX96" s="901"/>
      <c r="BY96" s="901"/>
      <c r="BZ96" s="901"/>
      <c r="CA96" s="901"/>
      <c r="CB96" s="901"/>
      <c r="CC96" s="901"/>
      <c r="CD96" s="901"/>
      <c r="CE96" s="901"/>
      <c r="CF96" s="901"/>
      <c r="CG96" s="906"/>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00"/>
      <c r="BT97" s="901"/>
      <c r="BU97" s="901"/>
      <c r="BV97" s="901"/>
      <c r="BW97" s="901"/>
      <c r="BX97" s="901"/>
      <c r="BY97" s="901"/>
      <c r="BZ97" s="901"/>
      <c r="CA97" s="901"/>
      <c r="CB97" s="901"/>
      <c r="CC97" s="901"/>
      <c r="CD97" s="901"/>
      <c r="CE97" s="901"/>
      <c r="CF97" s="901"/>
      <c r="CG97" s="906"/>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00"/>
      <c r="BT98" s="901"/>
      <c r="BU98" s="901"/>
      <c r="BV98" s="901"/>
      <c r="BW98" s="901"/>
      <c r="BX98" s="901"/>
      <c r="BY98" s="901"/>
      <c r="BZ98" s="901"/>
      <c r="CA98" s="901"/>
      <c r="CB98" s="901"/>
      <c r="CC98" s="901"/>
      <c r="CD98" s="901"/>
      <c r="CE98" s="901"/>
      <c r="CF98" s="901"/>
      <c r="CG98" s="906"/>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00"/>
      <c r="BT99" s="901"/>
      <c r="BU99" s="901"/>
      <c r="BV99" s="901"/>
      <c r="BW99" s="901"/>
      <c r="BX99" s="901"/>
      <c r="BY99" s="901"/>
      <c r="BZ99" s="901"/>
      <c r="CA99" s="901"/>
      <c r="CB99" s="901"/>
      <c r="CC99" s="901"/>
      <c r="CD99" s="901"/>
      <c r="CE99" s="901"/>
      <c r="CF99" s="901"/>
      <c r="CG99" s="906"/>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00"/>
      <c r="BT100" s="901"/>
      <c r="BU100" s="901"/>
      <c r="BV100" s="901"/>
      <c r="BW100" s="901"/>
      <c r="BX100" s="901"/>
      <c r="BY100" s="901"/>
      <c r="BZ100" s="901"/>
      <c r="CA100" s="901"/>
      <c r="CB100" s="901"/>
      <c r="CC100" s="901"/>
      <c r="CD100" s="901"/>
      <c r="CE100" s="901"/>
      <c r="CF100" s="901"/>
      <c r="CG100" s="906"/>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00"/>
      <c r="BT101" s="901"/>
      <c r="BU101" s="901"/>
      <c r="BV101" s="901"/>
      <c r="BW101" s="901"/>
      <c r="BX101" s="901"/>
      <c r="BY101" s="901"/>
      <c r="BZ101" s="901"/>
      <c r="CA101" s="901"/>
      <c r="CB101" s="901"/>
      <c r="CC101" s="901"/>
      <c r="CD101" s="901"/>
      <c r="CE101" s="901"/>
      <c r="CF101" s="901"/>
      <c r="CG101" s="906"/>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830" t="s">
        <v>408</v>
      </c>
      <c r="BS102" s="831"/>
      <c r="BT102" s="831"/>
      <c r="BU102" s="831"/>
      <c r="BV102" s="831"/>
      <c r="BW102" s="831"/>
      <c r="BX102" s="831"/>
      <c r="BY102" s="831"/>
      <c r="BZ102" s="831"/>
      <c r="CA102" s="831"/>
      <c r="CB102" s="831"/>
      <c r="CC102" s="831"/>
      <c r="CD102" s="831"/>
      <c r="CE102" s="831"/>
      <c r="CF102" s="831"/>
      <c r="CG102" s="832"/>
      <c r="CH102" s="928"/>
      <c r="CI102" s="929"/>
      <c r="CJ102" s="929"/>
      <c r="CK102" s="929"/>
      <c r="CL102" s="930"/>
      <c r="CM102" s="928"/>
      <c r="CN102" s="929"/>
      <c r="CO102" s="929"/>
      <c r="CP102" s="929"/>
      <c r="CQ102" s="930"/>
      <c r="CR102" s="931">
        <v>164</v>
      </c>
      <c r="CS102" s="893"/>
      <c r="CT102" s="893"/>
      <c r="CU102" s="893"/>
      <c r="CV102" s="932"/>
      <c r="CW102" s="931">
        <v>42</v>
      </c>
      <c r="CX102" s="893"/>
      <c r="CY102" s="893"/>
      <c r="CZ102" s="893"/>
      <c r="DA102" s="932"/>
      <c r="DB102" s="931"/>
      <c r="DC102" s="893"/>
      <c r="DD102" s="893"/>
      <c r="DE102" s="893"/>
      <c r="DF102" s="932"/>
      <c r="DG102" s="931">
        <v>2480</v>
      </c>
      <c r="DH102" s="893"/>
      <c r="DI102" s="893"/>
      <c r="DJ102" s="893"/>
      <c r="DK102" s="932"/>
      <c r="DL102" s="931"/>
      <c r="DM102" s="893"/>
      <c r="DN102" s="893"/>
      <c r="DO102" s="893"/>
      <c r="DP102" s="932"/>
      <c r="DQ102" s="931">
        <v>557</v>
      </c>
      <c r="DR102" s="893"/>
      <c r="DS102" s="893"/>
      <c r="DT102" s="893"/>
      <c r="DU102" s="932"/>
      <c r="DV102" s="830"/>
      <c r="DW102" s="831"/>
      <c r="DX102" s="831"/>
      <c r="DY102" s="831"/>
      <c r="DZ102" s="955"/>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6" t="s">
        <v>409</v>
      </c>
      <c r="BR103" s="956"/>
      <c r="BS103" s="956"/>
      <c r="BT103" s="956"/>
      <c r="BU103" s="956"/>
      <c r="BV103" s="956"/>
      <c r="BW103" s="956"/>
      <c r="BX103" s="956"/>
      <c r="BY103" s="956"/>
      <c r="BZ103" s="956"/>
      <c r="CA103" s="956"/>
      <c r="CB103" s="956"/>
      <c r="CC103" s="956"/>
      <c r="CD103" s="956"/>
      <c r="CE103" s="956"/>
      <c r="CF103" s="956"/>
      <c r="CG103" s="956"/>
      <c r="CH103" s="956"/>
      <c r="CI103" s="956"/>
      <c r="CJ103" s="956"/>
      <c r="CK103" s="956"/>
      <c r="CL103" s="956"/>
      <c r="CM103" s="956"/>
      <c r="CN103" s="956"/>
      <c r="CO103" s="956"/>
      <c r="CP103" s="956"/>
      <c r="CQ103" s="956"/>
      <c r="CR103" s="956"/>
      <c r="CS103" s="956"/>
      <c r="CT103" s="956"/>
      <c r="CU103" s="956"/>
      <c r="CV103" s="956"/>
      <c r="CW103" s="956"/>
      <c r="CX103" s="956"/>
      <c r="CY103" s="956"/>
      <c r="CZ103" s="956"/>
      <c r="DA103" s="956"/>
      <c r="DB103" s="956"/>
      <c r="DC103" s="956"/>
      <c r="DD103" s="956"/>
      <c r="DE103" s="956"/>
      <c r="DF103" s="956"/>
      <c r="DG103" s="956"/>
      <c r="DH103" s="956"/>
      <c r="DI103" s="956"/>
      <c r="DJ103" s="956"/>
      <c r="DK103" s="956"/>
      <c r="DL103" s="956"/>
      <c r="DM103" s="956"/>
      <c r="DN103" s="956"/>
      <c r="DO103" s="956"/>
      <c r="DP103" s="956"/>
      <c r="DQ103" s="956"/>
      <c r="DR103" s="956"/>
      <c r="DS103" s="956"/>
      <c r="DT103" s="956"/>
      <c r="DU103" s="956"/>
      <c r="DV103" s="956"/>
      <c r="DW103" s="956"/>
      <c r="DX103" s="956"/>
      <c r="DY103" s="956"/>
      <c r="DZ103" s="956"/>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7" t="s">
        <v>410</v>
      </c>
      <c r="BR104" s="957"/>
      <c r="BS104" s="957"/>
      <c r="BT104" s="957"/>
      <c r="BU104" s="957"/>
      <c r="BV104" s="957"/>
      <c r="BW104" s="957"/>
      <c r="BX104" s="957"/>
      <c r="BY104" s="957"/>
      <c r="BZ104" s="957"/>
      <c r="CA104" s="957"/>
      <c r="CB104" s="957"/>
      <c r="CC104" s="957"/>
      <c r="CD104" s="957"/>
      <c r="CE104" s="957"/>
      <c r="CF104" s="957"/>
      <c r="CG104" s="957"/>
      <c r="CH104" s="957"/>
      <c r="CI104" s="957"/>
      <c r="CJ104" s="957"/>
      <c r="CK104" s="957"/>
      <c r="CL104" s="957"/>
      <c r="CM104" s="957"/>
      <c r="CN104" s="957"/>
      <c r="CO104" s="957"/>
      <c r="CP104" s="957"/>
      <c r="CQ104" s="957"/>
      <c r="CR104" s="957"/>
      <c r="CS104" s="957"/>
      <c r="CT104" s="957"/>
      <c r="CU104" s="957"/>
      <c r="CV104" s="957"/>
      <c r="CW104" s="957"/>
      <c r="CX104" s="957"/>
      <c r="CY104" s="957"/>
      <c r="CZ104" s="957"/>
      <c r="DA104" s="957"/>
      <c r="DB104" s="957"/>
      <c r="DC104" s="957"/>
      <c r="DD104" s="957"/>
      <c r="DE104" s="957"/>
      <c r="DF104" s="957"/>
      <c r="DG104" s="957"/>
      <c r="DH104" s="957"/>
      <c r="DI104" s="957"/>
      <c r="DJ104" s="957"/>
      <c r="DK104" s="957"/>
      <c r="DL104" s="957"/>
      <c r="DM104" s="957"/>
      <c r="DN104" s="957"/>
      <c r="DO104" s="957"/>
      <c r="DP104" s="957"/>
      <c r="DQ104" s="957"/>
      <c r="DR104" s="957"/>
      <c r="DS104" s="957"/>
      <c r="DT104" s="957"/>
      <c r="DU104" s="957"/>
      <c r="DV104" s="957"/>
      <c r="DW104" s="957"/>
      <c r="DX104" s="957"/>
      <c r="DY104" s="957"/>
      <c r="DZ104" s="957"/>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8" t="s">
        <v>413</v>
      </c>
      <c r="B108" s="959"/>
      <c r="C108" s="959"/>
      <c r="D108" s="959"/>
      <c r="E108" s="959"/>
      <c r="F108" s="959"/>
      <c r="G108" s="959"/>
      <c r="H108" s="959"/>
      <c r="I108" s="959"/>
      <c r="J108" s="959"/>
      <c r="K108" s="959"/>
      <c r="L108" s="959"/>
      <c r="M108" s="959"/>
      <c r="N108" s="959"/>
      <c r="O108" s="959"/>
      <c r="P108" s="959"/>
      <c r="Q108" s="959"/>
      <c r="R108" s="959"/>
      <c r="S108" s="959"/>
      <c r="T108" s="959"/>
      <c r="U108" s="959"/>
      <c r="V108" s="959"/>
      <c r="W108" s="959"/>
      <c r="X108" s="959"/>
      <c r="Y108" s="959"/>
      <c r="Z108" s="959"/>
      <c r="AA108" s="959"/>
      <c r="AB108" s="959"/>
      <c r="AC108" s="959"/>
      <c r="AD108" s="959"/>
      <c r="AE108" s="959"/>
      <c r="AF108" s="959"/>
      <c r="AG108" s="959"/>
      <c r="AH108" s="959"/>
      <c r="AI108" s="959"/>
      <c r="AJ108" s="959"/>
      <c r="AK108" s="959"/>
      <c r="AL108" s="959"/>
      <c r="AM108" s="959"/>
      <c r="AN108" s="959"/>
      <c r="AO108" s="959"/>
      <c r="AP108" s="959"/>
      <c r="AQ108" s="959"/>
      <c r="AR108" s="959"/>
      <c r="AS108" s="959"/>
      <c r="AT108" s="960"/>
      <c r="AU108" s="958" t="s">
        <v>414</v>
      </c>
      <c r="AV108" s="959"/>
      <c r="AW108" s="959"/>
      <c r="AX108" s="959"/>
      <c r="AY108" s="959"/>
      <c r="AZ108" s="959"/>
      <c r="BA108" s="959"/>
      <c r="BB108" s="959"/>
      <c r="BC108" s="959"/>
      <c r="BD108" s="959"/>
      <c r="BE108" s="959"/>
      <c r="BF108" s="959"/>
      <c r="BG108" s="959"/>
      <c r="BH108" s="959"/>
      <c r="BI108" s="959"/>
      <c r="BJ108" s="959"/>
      <c r="BK108" s="959"/>
      <c r="BL108" s="959"/>
      <c r="BM108" s="959"/>
      <c r="BN108" s="959"/>
      <c r="BO108" s="959"/>
      <c r="BP108" s="959"/>
      <c r="BQ108" s="959"/>
      <c r="BR108" s="959"/>
      <c r="BS108" s="959"/>
      <c r="BT108" s="959"/>
      <c r="BU108" s="959"/>
      <c r="BV108" s="959"/>
      <c r="BW108" s="959"/>
      <c r="BX108" s="959"/>
      <c r="BY108" s="959"/>
      <c r="BZ108" s="959"/>
      <c r="CA108" s="959"/>
      <c r="CB108" s="959"/>
      <c r="CC108" s="959"/>
      <c r="CD108" s="959"/>
      <c r="CE108" s="959"/>
      <c r="CF108" s="959"/>
      <c r="CG108" s="959"/>
      <c r="CH108" s="959"/>
      <c r="CI108" s="959"/>
      <c r="CJ108" s="959"/>
      <c r="CK108" s="959"/>
      <c r="CL108" s="959"/>
      <c r="CM108" s="959"/>
      <c r="CN108" s="959"/>
      <c r="CO108" s="959"/>
      <c r="CP108" s="959"/>
      <c r="CQ108" s="959"/>
      <c r="CR108" s="959"/>
      <c r="CS108" s="959"/>
      <c r="CT108" s="959"/>
      <c r="CU108" s="959"/>
      <c r="CV108" s="959"/>
      <c r="CW108" s="959"/>
      <c r="CX108" s="959"/>
      <c r="CY108" s="959"/>
      <c r="CZ108" s="959"/>
      <c r="DA108" s="959"/>
      <c r="DB108" s="959"/>
      <c r="DC108" s="959"/>
      <c r="DD108" s="959"/>
      <c r="DE108" s="959"/>
      <c r="DF108" s="959"/>
      <c r="DG108" s="959"/>
      <c r="DH108" s="959"/>
      <c r="DI108" s="959"/>
      <c r="DJ108" s="959"/>
      <c r="DK108" s="959"/>
      <c r="DL108" s="959"/>
      <c r="DM108" s="959"/>
      <c r="DN108" s="959"/>
      <c r="DO108" s="959"/>
      <c r="DP108" s="959"/>
      <c r="DQ108" s="959"/>
      <c r="DR108" s="959"/>
      <c r="DS108" s="959"/>
      <c r="DT108" s="959"/>
      <c r="DU108" s="959"/>
      <c r="DV108" s="959"/>
      <c r="DW108" s="959"/>
      <c r="DX108" s="959"/>
      <c r="DY108" s="959"/>
      <c r="DZ108" s="960"/>
    </row>
    <row r="109" spans="1:131" s="212" customFormat="1" ht="26.25" customHeight="1" x14ac:dyDescent="0.25">
      <c r="A109" s="953" t="s">
        <v>415</v>
      </c>
      <c r="B109" s="934"/>
      <c r="C109" s="934"/>
      <c r="D109" s="934"/>
      <c r="E109" s="934"/>
      <c r="F109" s="934"/>
      <c r="G109" s="934"/>
      <c r="H109" s="934"/>
      <c r="I109" s="934"/>
      <c r="J109" s="934"/>
      <c r="K109" s="934"/>
      <c r="L109" s="934"/>
      <c r="M109" s="934"/>
      <c r="N109" s="934"/>
      <c r="O109" s="934"/>
      <c r="P109" s="934"/>
      <c r="Q109" s="934"/>
      <c r="R109" s="934"/>
      <c r="S109" s="934"/>
      <c r="T109" s="934"/>
      <c r="U109" s="934"/>
      <c r="V109" s="934"/>
      <c r="W109" s="934"/>
      <c r="X109" s="934"/>
      <c r="Y109" s="934"/>
      <c r="Z109" s="935"/>
      <c r="AA109" s="933" t="s">
        <v>416</v>
      </c>
      <c r="AB109" s="934"/>
      <c r="AC109" s="934"/>
      <c r="AD109" s="934"/>
      <c r="AE109" s="935"/>
      <c r="AF109" s="933" t="s">
        <v>417</v>
      </c>
      <c r="AG109" s="934"/>
      <c r="AH109" s="934"/>
      <c r="AI109" s="934"/>
      <c r="AJ109" s="935"/>
      <c r="AK109" s="933" t="s">
        <v>294</v>
      </c>
      <c r="AL109" s="934"/>
      <c r="AM109" s="934"/>
      <c r="AN109" s="934"/>
      <c r="AO109" s="935"/>
      <c r="AP109" s="933" t="s">
        <v>418</v>
      </c>
      <c r="AQ109" s="934"/>
      <c r="AR109" s="934"/>
      <c r="AS109" s="934"/>
      <c r="AT109" s="936"/>
      <c r="AU109" s="953" t="s">
        <v>415</v>
      </c>
      <c r="AV109" s="934"/>
      <c r="AW109" s="934"/>
      <c r="AX109" s="934"/>
      <c r="AY109" s="934"/>
      <c r="AZ109" s="934"/>
      <c r="BA109" s="934"/>
      <c r="BB109" s="934"/>
      <c r="BC109" s="934"/>
      <c r="BD109" s="934"/>
      <c r="BE109" s="934"/>
      <c r="BF109" s="934"/>
      <c r="BG109" s="934"/>
      <c r="BH109" s="934"/>
      <c r="BI109" s="934"/>
      <c r="BJ109" s="934"/>
      <c r="BK109" s="934"/>
      <c r="BL109" s="934"/>
      <c r="BM109" s="934"/>
      <c r="BN109" s="934"/>
      <c r="BO109" s="934"/>
      <c r="BP109" s="935"/>
      <c r="BQ109" s="933" t="s">
        <v>416</v>
      </c>
      <c r="BR109" s="934"/>
      <c r="BS109" s="934"/>
      <c r="BT109" s="934"/>
      <c r="BU109" s="935"/>
      <c r="BV109" s="933" t="s">
        <v>417</v>
      </c>
      <c r="BW109" s="934"/>
      <c r="BX109" s="934"/>
      <c r="BY109" s="934"/>
      <c r="BZ109" s="935"/>
      <c r="CA109" s="933" t="s">
        <v>294</v>
      </c>
      <c r="CB109" s="934"/>
      <c r="CC109" s="934"/>
      <c r="CD109" s="934"/>
      <c r="CE109" s="935"/>
      <c r="CF109" s="954" t="s">
        <v>418</v>
      </c>
      <c r="CG109" s="954"/>
      <c r="CH109" s="954"/>
      <c r="CI109" s="954"/>
      <c r="CJ109" s="954"/>
      <c r="CK109" s="933" t="s">
        <v>419</v>
      </c>
      <c r="CL109" s="934"/>
      <c r="CM109" s="934"/>
      <c r="CN109" s="934"/>
      <c r="CO109" s="934"/>
      <c r="CP109" s="934"/>
      <c r="CQ109" s="934"/>
      <c r="CR109" s="934"/>
      <c r="CS109" s="934"/>
      <c r="CT109" s="934"/>
      <c r="CU109" s="934"/>
      <c r="CV109" s="934"/>
      <c r="CW109" s="934"/>
      <c r="CX109" s="934"/>
      <c r="CY109" s="934"/>
      <c r="CZ109" s="934"/>
      <c r="DA109" s="934"/>
      <c r="DB109" s="934"/>
      <c r="DC109" s="934"/>
      <c r="DD109" s="934"/>
      <c r="DE109" s="934"/>
      <c r="DF109" s="935"/>
      <c r="DG109" s="933" t="s">
        <v>416</v>
      </c>
      <c r="DH109" s="934"/>
      <c r="DI109" s="934"/>
      <c r="DJ109" s="934"/>
      <c r="DK109" s="935"/>
      <c r="DL109" s="933" t="s">
        <v>417</v>
      </c>
      <c r="DM109" s="934"/>
      <c r="DN109" s="934"/>
      <c r="DO109" s="934"/>
      <c r="DP109" s="935"/>
      <c r="DQ109" s="933" t="s">
        <v>294</v>
      </c>
      <c r="DR109" s="934"/>
      <c r="DS109" s="934"/>
      <c r="DT109" s="934"/>
      <c r="DU109" s="935"/>
      <c r="DV109" s="933" t="s">
        <v>418</v>
      </c>
      <c r="DW109" s="934"/>
      <c r="DX109" s="934"/>
      <c r="DY109" s="934"/>
      <c r="DZ109" s="936"/>
    </row>
    <row r="110" spans="1:131" s="212" customFormat="1" ht="26.25" customHeight="1" x14ac:dyDescent="0.25">
      <c r="A110" s="937" t="s">
        <v>420</v>
      </c>
      <c r="B110" s="938"/>
      <c r="C110" s="938"/>
      <c r="D110" s="938"/>
      <c r="E110" s="938"/>
      <c r="F110" s="938"/>
      <c r="G110" s="938"/>
      <c r="H110" s="938"/>
      <c r="I110" s="938"/>
      <c r="J110" s="938"/>
      <c r="K110" s="938"/>
      <c r="L110" s="938"/>
      <c r="M110" s="938"/>
      <c r="N110" s="938"/>
      <c r="O110" s="938"/>
      <c r="P110" s="938"/>
      <c r="Q110" s="938"/>
      <c r="R110" s="938"/>
      <c r="S110" s="938"/>
      <c r="T110" s="938"/>
      <c r="U110" s="938"/>
      <c r="V110" s="938"/>
      <c r="W110" s="938"/>
      <c r="X110" s="938"/>
      <c r="Y110" s="938"/>
      <c r="Z110" s="939"/>
      <c r="AA110" s="940">
        <v>8315043</v>
      </c>
      <c r="AB110" s="941"/>
      <c r="AC110" s="941"/>
      <c r="AD110" s="941"/>
      <c r="AE110" s="942"/>
      <c r="AF110" s="943">
        <v>8231253</v>
      </c>
      <c r="AG110" s="941"/>
      <c r="AH110" s="941"/>
      <c r="AI110" s="941"/>
      <c r="AJ110" s="942"/>
      <c r="AK110" s="943">
        <v>8408216</v>
      </c>
      <c r="AL110" s="941"/>
      <c r="AM110" s="941"/>
      <c r="AN110" s="941"/>
      <c r="AO110" s="942"/>
      <c r="AP110" s="944">
        <v>29.2</v>
      </c>
      <c r="AQ110" s="945"/>
      <c r="AR110" s="945"/>
      <c r="AS110" s="945"/>
      <c r="AT110" s="946"/>
      <c r="AU110" s="947" t="s">
        <v>69</v>
      </c>
      <c r="AV110" s="948"/>
      <c r="AW110" s="948"/>
      <c r="AX110" s="948"/>
      <c r="AY110" s="948"/>
      <c r="AZ110" s="970" t="s">
        <v>421</v>
      </c>
      <c r="BA110" s="938"/>
      <c r="BB110" s="938"/>
      <c r="BC110" s="938"/>
      <c r="BD110" s="938"/>
      <c r="BE110" s="938"/>
      <c r="BF110" s="938"/>
      <c r="BG110" s="938"/>
      <c r="BH110" s="938"/>
      <c r="BI110" s="938"/>
      <c r="BJ110" s="938"/>
      <c r="BK110" s="938"/>
      <c r="BL110" s="938"/>
      <c r="BM110" s="938"/>
      <c r="BN110" s="938"/>
      <c r="BO110" s="938"/>
      <c r="BP110" s="939"/>
      <c r="BQ110" s="971">
        <v>87623315</v>
      </c>
      <c r="BR110" s="972"/>
      <c r="BS110" s="972"/>
      <c r="BT110" s="972"/>
      <c r="BU110" s="972"/>
      <c r="BV110" s="972">
        <v>87302287</v>
      </c>
      <c r="BW110" s="972"/>
      <c r="BX110" s="972"/>
      <c r="BY110" s="972"/>
      <c r="BZ110" s="972"/>
      <c r="CA110" s="972">
        <v>85684727</v>
      </c>
      <c r="CB110" s="972"/>
      <c r="CC110" s="972"/>
      <c r="CD110" s="972"/>
      <c r="CE110" s="972"/>
      <c r="CF110" s="985">
        <v>298</v>
      </c>
      <c r="CG110" s="986"/>
      <c r="CH110" s="986"/>
      <c r="CI110" s="986"/>
      <c r="CJ110" s="986"/>
      <c r="CK110" s="987" t="s">
        <v>422</v>
      </c>
      <c r="CL110" s="988"/>
      <c r="CM110" s="970" t="s">
        <v>423</v>
      </c>
      <c r="CN110" s="938"/>
      <c r="CO110" s="938"/>
      <c r="CP110" s="938"/>
      <c r="CQ110" s="938"/>
      <c r="CR110" s="938"/>
      <c r="CS110" s="938"/>
      <c r="CT110" s="938"/>
      <c r="CU110" s="938"/>
      <c r="CV110" s="938"/>
      <c r="CW110" s="938"/>
      <c r="CX110" s="938"/>
      <c r="CY110" s="938"/>
      <c r="CZ110" s="938"/>
      <c r="DA110" s="938"/>
      <c r="DB110" s="938"/>
      <c r="DC110" s="938"/>
      <c r="DD110" s="938"/>
      <c r="DE110" s="938"/>
      <c r="DF110" s="939"/>
      <c r="DG110" s="971" t="s">
        <v>122</v>
      </c>
      <c r="DH110" s="972"/>
      <c r="DI110" s="972"/>
      <c r="DJ110" s="972"/>
      <c r="DK110" s="972"/>
      <c r="DL110" s="972" t="s">
        <v>122</v>
      </c>
      <c r="DM110" s="972"/>
      <c r="DN110" s="972"/>
      <c r="DO110" s="972"/>
      <c r="DP110" s="972"/>
      <c r="DQ110" s="972" t="s">
        <v>122</v>
      </c>
      <c r="DR110" s="972"/>
      <c r="DS110" s="972"/>
      <c r="DT110" s="972"/>
      <c r="DU110" s="972"/>
      <c r="DV110" s="973" t="s">
        <v>122</v>
      </c>
      <c r="DW110" s="973"/>
      <c r="DX110" s="973"/>
      <c r="DY110" s="973"/>
      <c r="DZ110" s="974"/>
    </row>
    <row r="111" spans="1:131" s="212" customFormat="1" ht="26.25" customHeight="1" x14ac:dyDescent="0.25">
      <c r="A111" s="975" t="s">
        <v>424</v>
      </c>
      <c r="B111" s="976"/>
      <c r="C111" s="976"/>
      <c r="D111" s="976"/>
      <c r="E111" s="976"/>
      <c r="F111" s="976"/>
      <c r="G111" s="976"/>
      <c r="H111" s="976"/>
      <c r="I111" s="976"/>
      <c r="J111" s="976"/>
      <c r="K111" s="976"/>
      <c r="L111" s="976"/>
      <c r="M111" s="976"/>
      <c r="N111" s="976"/>
      <c r="O111" s="976"/>
      <c r="P111" s="976"/>
      <c r="Q111" s="976"/>
      <c r="R111" s="976"/>
      <c r="S111" s="976"/>
      <c r="T111" s="976"/>
      <c r="U111" s="976"/>
      <c r="V111" s="976"/>
      <c r="W111" s="976"/>
      <c r="X111" s="976"/>
      <c r="Y111" s="976"/>
      <c r="Z111" s="977"/>
      <c r="AA111" s="978" t="s">
        <v>122</v>
      </c>
      <c r="AB111" s="979"/>
      <c r="AC111" s="979"/>
      <c r="AD111" s="979"/>
      <c r="AE111" s="980"/>
      <c r="AF111" s="981" t="s">
        <v>122</v>
      </c>
      <c r="AG111" s="979"/>
      <c r="AH111" s="979"/>
      <c r="AI111" s="979"/>
      <c r="AJ111" s="980"/>
      <c r="AK111" s="981" t="s">
        <v>122</v>
      </c>
      <c r="AL111" s="979"/>
      <c r="AM111" s="979"/>
      <c r="AN111" s="979"/>
      <c r="AO111" s="980"/>
      <c r="AP111" s="982" t="s">
        <v>122</v>
      </c>
      <c r="AQ111" s="983"/>
      <c r="AR111" s="983"/>
      <c r="AS111" s="983"/>
      <c r="AT111" s="984"/>
      <c r="AU111" s="949"/>
      <c r="AV111" s="950"/>
      <c r="AW111" s="950"/>
      <c r="AX111" s="950"/>
      <c r="AY111" s="950"/>
      <c r="AZ111" s="963" t="s">
        <v>425</v>
      </c>
      <c r="BA111" s="964"/>
      <c r="BB111" s="964"/>
      <c r="BC111" s="964"/>
      <c r="BD111" s="964"/>
      <c r="BE111" s="964"/>
      <c r="BF111" s="964"/>
      <c r="BG111" s="964"/>
      <c r="BH111" s="964"/>
      <c r="BI111" s="964"/>
      <c r="BJ111" s="964"/>
      <c r="BK111" s="964"/>
      <c r="BL111" s="964"/>
      <c r="BM111" s="964"/>
      <c r="BN111" s="964"/>
      <c r="BO111" s="964"/>
      <c r="BP111" s="965"/>
      <c r="BQ111" s="966">
        <v>1146736</v>
      </c>
      <c r="BR111" s="967"/>
      <c r="BS111" s="967"/>
      <c r="BT111" s="967"/>
      <c r="BU111" s="967"/>
      <c r="BV111" s="967">
        <v>1114318</v>
      </c>
      <c r="BW111" s="967"/>
      <c r="BX111" s="967"/>
      <c r="BY111" s="967"/>
      <c r="BZ111" s="967"/>
      <c r="CA111" s="967">
        <v>1094717</v>
      </c>
      <c r="CB111" s="967"/>
      <c r="CC111" s="967"/>
      <c r="CD111" s="967"/>
      <c r="CE111" s="967"/>
      <c r="CF111" s="961">
        <v>3.8</v>
      </c>
      <c r="CG111" s="962"/>
      <c r="CH111" s="962"/>
      <c r="CI111" s="962"/>
      <c r="CJ111" s="962"/>
      <c r="CK111" s="989"/>
      <c r="CL111" s="990"/>
      <c r="CM111" s="963" t="s">
        <v>426</v>
      </c>
      <c r="CN111" s="964"/>
      <c r="CO111" s="964"/>
      <c r="CP111" s="964"/>
      <c r="CQ111" s="964"/>
      <c r="CR111" s="964"/>
      <c r="CS111" s="964"/>
      <c r="CT111" s="964"/>
      <c r="CU111" s="964"/>
      <c r="CV111" s="964"/>
      <c r="CW111" s="964"/>
      <c r="CX111" s="964"/>
      <c r="CY111" s="964"/>
      <c r="CZ111" s="964"/>
      <c r="DA111" s="964"/>
      <c r="DB111" s="964"/>
      <c r="DC111" s="964"/>
      <c r="DD111" s="964"/>
      <c r="DE111" s="964"/>
      <c r="DF111" s="965"/>
      <c r="DG111" s="966" t="s">
        <v>122</v>
      </c>
      <c r="DH111" s="967"/>
      <c r="DI111" s="967"/>
      <c r="DJ111" s="967"/>
      <c r="DK111" s="967"/>
      <c r="DL111" s="967" t="s">
        <v>122</v>
      </c>
      <c r="DM111" s="967"/>
      <c r="DN111" s="967"/>
      <c r="DO111" s="967"/>
      <c r="DP111" s="967"/>
      <c r="DQ111" s="967" t="s">
        <v>122</v>
      </c>
      <c r="DR111" s="967"/>
      <c r="DS111" s="967"/>
      <c r="DT111" s="967"/>
      <c r="DU111" s="967"/>
      <c r="DV111" s="968" t="s">
        <v>122</v>
      </c>
      <c r="DW111" s="968"/>
      <c r="DX111" s="968"/>
      <c r="DY111" s="968"/>
      <c r="DZ111" s="969"/>
    </row>
    <row r="112" spans="1:131" s="212" customFormat="1" ht="26.25" customHeight="1" x14ac:dyDescent="0.25">
      <c r="A112" s="993" t="s">
        <v>427</v>
      </c>
      <c r="B112" s="994"/>
      <c r="C112" s="964" t="s">
        <v>428</v>
      </c>
      <c r="D112" s="964"/>
      <c r="E112" s="964"/>
      <c r="F112" s="964"/>
      <c r="G112" s="964"/>
      <c r="H112" s="964"/>
      <c r="I112" s="964"/>
      <c r="J112" s="964"/>
      <c r="K112" s="964"/>
      <c r="L112" s="964"/>
      <c r="M112" s="964"/>
      <c r="N112" s="964"/>
      <c r="O112" s="964"/>
      <c r="P112" s="964"/>
      <c r="Q112" s="964"/>
      <c r="R112" s="964"/>
      <c r="S112" s="964"/>
      <c r="T112" s="964"/>
      <c r="U112" s="964"/>
      <c r="V112" s="964"/>
      <c r="W112" s="964"/>
      <c r="X112" s="964"/>
      <c r="Y112" s="964"/>
      <c r="Z112" s="965"/>
      <c r="AA112" s="999" t="s">
        <v>122</v>
      </c>
      <c r="AB112" s="1000"/>
      <c r="AC112" s="1000"/>
      <c r="AD112" s="1000"/>
      <c r="AE112" s="1001"/>
      <c r="AF112" s="1002" t="s">
        <v>122</v>
      </c>
      <c r="AG112" s="1000"/>
      <c r="AH112" s="1000"/>
      <c r="AI112" s="1000"/>
      <c r="AJ112" s="1001"/>
      <c r="AK112" s="1002" t="s">
        <v>122</v>
      </c>
      <c r="AL112" s="1000"/>
      <c r="AM112" s="1000"/>
      <c r="AN112" s="1000"/>
      <c r="AO112" s="1001"/>
      <c r="AP112" s="1003" t="s">
        <v>122</v>
      </c>
      <c r="AQ112" s="1004"/>
      <c r="AR112" s="1004"/>
      <c r="AS112" s="1004"/>
      <c r="AT112" s="1005"/>
      <c r="AU112" s="949"/>
      <c r="AV112" s="950"/>
      <c r="AW112" s="950"/>
      <c r="AX112" s="950"/>
      <c r="AY112" s="950"/>
      <c r="AZ112" s="963" t="s">
        <v>429</v>
      </c>
      <c r="BA112" s="964"/>
      <c r="BB112" s="964"/>
      <c r="BC112" s="964"/>
      <c r="BD112" s="964"/>
      <c r="BE112" s="964"/>
      <c r="BF112" s="964"/>
      <c r="BG112" s="964"/>
      <c r="BH112" s="964"/>
      <c r="BI112" s="964"/>
      <c r="BJ112" s="964"/>
      <c r="BK112" s="964"/>
      <c r="BL112" s="964"/>
      <c r="BM112" s="964"/>
      <c r="BN112" s="964"/>
      <c r="BO112" s="964"/>
      <c r="BP112" s="965"/>
      <c r="BQ112" s="966">
        <v>31920669</v>
      </c>
      <c r="BR112" s="967"/>
      <c r="BS112" s="967"/>
      <c r="BT112" s="967"/>
      <c r="BU112" s="967"/>
      <c r="BV112" s="967">
        <v>31804120</v>
      </c>
      <c r="BW112" s="967"/>
      <c r="BX112" s="967"/>
      <c r="BY112" s="967"/>
      <c r="BZ112" s="967"/>
      <c r="CA112" s="967">
        <v>30304147</v>
      </c>
      <c r="CB112" s="967"/>
      <c r="CC112" s="967"/>
      <c r="CD112" s="967"/>
      <c r="CE112" s="967"/>
      <c r="CF112" s="961">
        <v>105.4</v>
      </c>
      <c r="CG112" s="962"/>
      <c r="CH112" s="962"/>
      <c r="CI112" s="962"/>
      <c r="CJ112" s="962"/>
      <c r="CK112" s="989"/>
      <c r="CL112" s="990"/>
      <c r="CM112" s="963" t="s">
        <v>430</v>
      </c>
      <c r="CN112" s="964"/>
      <c r="CO112" s="964"/>
      <c r="CP112" s="964"/>
      <c r="CQ112" s="964"/>
      <c r="CR112" s="964"/>
      <c r="CS112" s="964"/>
      <c r="CT112" s="964"/>
      <c r="CU112" s="964"/>
      <c r="CV112" s="964"/>
      <c r="CW112" s="964"/>
      <c r="CX112" s="964"/>
      <c r="CY112" s="964"/>
      <c r="CZ112" s="964"/>
      <c r="DA112" s="964"/>
      <c r="DB112" s="964"/>
      <c r="DC112" s="964"/>
      <c r="DD112" s="964"/>
      <c r="DE112" s="964"/>
      <c r="DF112" s="965"/>
      <c r="DG112" s="966" t="s">
        <v>122</v>
      </c>
      <c r="DH112" s="967"/>
      <c r="DI112" s="967"/>
      <c r="DJ112" s="967"/>
      <c r="DK112" s="967"/>
      <c r="DL112" s="967" t="s">
        <v>122</v>
      </c>
      <c r="DM112" s="967"/>
      <c r="DN112" s="967"/>
      <c r="DO112" s="967"/>
      <c r="DP112" s="967"/>
      <c r="DQ112" s="967" t="s">
        <v>122</v>
      </c>
      <c r="DR112" s="967"/>
      <c r="DS112" s="967"/>
      <c r="DT112" s="967"/>
      <c r="DU112" s="967"/>
      <c r="DV112" s="968" t="s">
        <v>122</v>
      </c>
      <c r="DW112" s="968"/>
      <c r="DX112" s="968"/>
      <c r="DY112" s="968"/>
      <c r="DZ112" s="969"/>
    </row>
    <row r="113" spans="1:130" s="212" customFormat="1" ht="26.25" customHeight="1" x14ac:dyDescent="0.25">
      <c r="A113" s="995"/>
      <c r="B113" s="996"/>
      <c r="C113" s="964" t="s">
        <v>431</v>
      </c>
      <c r="D113" s="964"/>
      <c r="E113" s="964"/>
      <c r="F113" s="964"/>
      <c r="G113" s="964"/>
      <c r="H113" s="964"/>
      <c r="I113" s="964"/>
      <c r="J113" s="964"/>
      <c r="K113" s="964"/>
      <c r="L113" s="964"/>
      <c r="M113" s="964"/>
      <c r="N113" s="964"/>
      <c r="O113" s="964"/>
      <c r="P113" s="964"/>
      <c r="Q113" s="964"/>
      <c r="R113" s="964"/>
      <c r="S113" s="964"/>
      <c r="T113" s="964"/>
      <c r="U113" s="964"/>
      <c r="V113" s="964"/>
      <c r="W113" s="964"/>
      <c r="X113" s="964"/>
      <c r="Y113" s="964"/>
      <c r="Z113" s="965"/>
      <c r="AA113" s="978">
        <v>2789659</v>
      </c>
      <c r="AB113" s="979"/>
      <c r="AC113" s="979"/>
      <c r="AD113" s="979"/>
      <c r="AE113" s="980"/>
      <c r="AF113" s="981">
        <v>2791708</v>
      </c>
      <c r="AG113" s="979"/>
      <c r="AH113" s="979"/>
      <c r="AI113" s="979"/>
      <c r="AJ113" s="980"/>
      <c r="AK113" s="981">
        <v>2613451</v>
      </c>
      <c r="AL113" s="979"/>
      <c r="AM113" s="979"/>
      <c r="AN113" s="979"/>
      <c r="AO113" s="980"/>
      <c r="AP113" s="982">
        <v>9.1</v>
      </c>
      <c r="AQ113" s="983"/>
      <c r="AR113" s="983"/>
      <c r="AS113" s="983"/>
      <c r="AT113" s="984"/>
      <c r="AU113" s="949"/>
      <c r="AV113" s="950"/>
      <c r="AW113" s="950"/>
      <c r="AX113" s="950"/>
      <c r="AY113" s="950"/>
      <c r="AZ113" s="963" t="s">
        <v>432</v>
      </c>
      <c r="BA113" s="964"/>
      <c r="BB113" s="964"/>
      <c r="BC113" s="964"/>
      <c r="BD113" s="964"/>
      <c r="BE113" s="964"/>
      <c r="BF113" s="964"/>
      <c r="BG113" s="964"/>
      <c r="BH113" s="964"/>
      <c r="BI113" s="964"/>
      <c r="BJ113" s="964"/>
      <c r="BK113" s="964"/>
      <c r="BL113" s="964"/>
      <c r="BM113" s="964"/>
      <c r="BN113" s="964"/>
      <c r="BO113" s="964"/>
      <c r="BP113" s="965"/>
      <c r="BQ113" s="966" t="s">
        <v>122</v>
      </c>
      <c r="BR113" s="967"/>
      <c r="BS113" s="967"/>
      <c r="BT113" s="967"/>
      <c r="BU113" s="967"/>
      <c r="BV113" s="967" t="s">
        <v>122</v>
      </c>
      <c r="BW113" s="967"/>
      <c r="BX113" s="967"/>
      <c r="BY113" s="967"/>
      <c r="BZ113" s="967"/>
      <c r="CA113" s="967" t="s">
        <v>122</v>
      </c>
      <c r="CB113" s="967"/>
      <c r="CC113" s="967"/>
      <c r="CD113" s="967"/>
      <c r="CE113" s="967"/>
      <c r="CF113" s="961" t="s">
        <v>122</v>
      </c>
      <c r="CG113" s="962"/>
      <c r="CH113" s="962"/>
      <c r="CI113" s="962"/>
      <c r="CJ113" s="962"/>
      <c r="CK113" s="989"/>
      <c r="CL113" s="990"/>
      <c r="CM113" s="963" t="s">
        <v>433</v>
      </c>
      <c r="CN113" s="964"/>
      <c r="CO113" s="964"/>
      <c r="CP113" s="964"/>
      <c r="CQ113" s="964"/>
      <c r="CR113" s="964"/>
      <c r="CS113" s="964"/>
      <c r="CT113" s="964"/>
      <c r="CU113" s="964"/>
      <c r="CV113" s="964"/>
      <c r="CW113" s="964"/>
      <c r="CX113" s="964"/>
      <c r="CY113" s="964"/>
      <c r="CZ113" s="964"/>
      <c r="DA113" s="964"/>
      <c r="DB113" s="964"/>
      <c r="DC113" s="964"/>
      <c r="DD113" s="964"/>
      <c r="DE113" s="964"/>
      <c r="DF113" s="965"/>
      <c r="DG113" s="999" t="s">
        <v>122</v>
      </c>
      <c r="DH113" s="1000"/>
      <c r="DI113" s="1000"/>
      <c r="DJ113" s="1000"/>
      <c r="DK113" s="1001"/>
      <c r="DL113" s="1002" t="s">
        <v>122</v>
      </c>
      <c r="DM113" s="1000"/>
      <c r="DN113" s="1000"/>
      <c r="DO113" s="1000"/>
      <c r="DP113" s="1001"/>
      <c r="DQ113" s="1002" t="s">
        <v>122</v>
      </c>
      <c r="DR113" s="1000"/>
      <c r="DS113" s="1000"/>
      <c r="DT113" s="1000"/>
      <c r="DU113" s="1001"/>
      <c r="DV113" s="1003" t="s">
        <v>122</v>
      </c>
      <c r="DW113" s="1004"/>
      <c r="DX113" s="1004"/>
      <c r="DY113" s="1004"/>
      <c r="DZ113" s="1005"/>
    </row>
    <row r="114" spans="1:130" s="212" customFormat="1" ht="26.25" customHeight="1" x14ac:dyDescent="0.25">
      <c r="A114" s="995"/>
      <c r="B114" s="996"/>
      <c r="C114" s="964" t="s">
        <v>434</v>
      </c>
      <c r="D114" s="964"/>
      <c r="E114" s="964"/>
      <c r="F114" s="964"/>
      <c r="G114" s="964"/>
      <c r="H114" s="964"/>
      <c r="I114" s="964"/>
      <c r="J114" s="964"/>
      <c r="K114" s="964"/>
      <c r="L114" s="964"/>
      <c r="M114" s="964"/>
      <c r="N114" s="964"/>
      <c r="O114" s="964"/>
      <c r="P114" s="964"/>
      <c r="Q114" s="964"/>
      <c r="R114" s="964"/>
      <c r="S114" s="964"/>
      <c r="T114" s="964"/>
      <c r="U114" s="964"/>
      <c r="V114" s="964"/>
      <c r="W114" s="964"/>
      <c r="X114" s="964"/>
      <c r="Y114" s="964"/>
      <c r="Z114" s="965"/>
      <c r="AA114" s="999" t="s">
        <v>122</v>
      </c>
      <c r="AB114" s="1000"/>
      <c r="AC114" s="1000"/>
      <c r="AD114" s="1000"/>
      <c r="AE114" s="1001"/>
      <c r="AF114" s="1002" t="s">
        <v>122</v>
      </c>
      <c r="AG114" s="1000"/>
      <c r="AH114" s="1000"/>
      <c r="AI114" s="1000"/>
      <c r="AJ114" s="1001"/>
      <c r="AK114" s="1002" t="s">
        <v>122</v>
      </c>
      <c r="AL114" s="1000"/>
      <c r="AM114" s="1000"/>
      <c r="AN114" s="1000"/>
      <c r="AO114" s="1001"/>
      <c r="AP114" s="1003" t="s">
        <v>122</v>
      </c>
      <c r="AQ114" s="1004"/>
      <c r="AR114" s="1004"/>
      <c r="AS114" s="1004"/>
      <c r="AT114" s="1005"/>
      <c r="AU114" s="949"/>
      <c r="AV114" s="950"/>
      <c r="AW114" s="950"/>
      <c r="AX114" s="950"/>
      <c r="AY114" s="950"/>
      <c r="AZ114" s="963" t="s">
        <v>435</v>
      </c>
      <c r="BA114" s="964"/>
      <c r="BB114" s="964"/>
      <c r="BC114" s="964"/>
      <c r="BD114" s="964"/>
      <c r="BE114" s="964"/>
      <c r="BF114" s="964"/>
      <c r="BG114" s="964"/>
      <c r="BH114" s="964"/>
      <c r="BI114" s="964"/>
      <c r="BJ114" s="964"/>
      <c r="BK114" s="964"/>
      <c r="BL114" s="964"/>
      <c r="BM114" s="964"/>
      <c r="BN114" s="964"/>
      <c r="BO114" s="964"/>
      <c r="BP114" s="965"/>
      <c r="BQ114" s="966">
        <v>8817282</v>
      </c>
      <c r="BR114" s="967"/>
      <c r="BS114" s="967"/>
      <c r="BT114" s="967"/>
      <c r="BU114" s="967"/>
      <c r="BV114" s="967">
        <v>9167568</v>
      </c>
      <c r="BW114" s="967"/>
      <c r="BX114" s="967"/>
      <c r="BY114" s="967"/>
      <c r="BZ114" s="967"/>
      <c r="CA114" s="967">
        <v>9216209</v>
      </c>
      <c r="CB114" s="967"/>
      <c r="CC114" s="967"/>
      <c r="CD114" s="967"/>
      <c r="CE114" s="967"/>
      <c r="CF114" s="961">
        <v>32.1</v>
      </c>
      <c r="CG114" s="962"/>
      <c r="CH114" s="962"/>
      <c r="CI114" s="962"/>
      <c r="CJ114" s="962"/>
      <c r="CK114" s="989"/>
      <c r="CL114" s="990"/>
      <c r="CM114" s="963" t="s">
        <v>436</v>
      </c>
      <c r="CN114" s="964"/>
      <c r="CO114" s="964"/>
      <c r="CP114" s="964"/>
      <c r="CQ114" s="964"/>
      <c r="CR114" s="964"/>
      <c r="CS114" s="964"/>
      <c r="CT114" s="964"/>
      <c r="CU114" s="964"/>
      <c r="CV114" s="964"/>
      <c r="CW114" s="964"/>
      <c r="CX114" s="964"/>
      <c r="CY114" s="964"/>
      <c r="CZ114" s="964"/>
      <c r="DA114" s="964"/>
      <c r="DB114" s="964"/>
      <c r="DC114" s="964"/>
      <c r="DD114" s="964"/>
      <c r="DE114" s="964"/>
      <c r="DF114" s="965"/>
      <c r="DG114" s="999" t="s">
        <v>122</v>
      </c>
      <c r="DH114" s="1000"/>
      <c r="DI114" s="1000"/>
      <c r="DJ114" s="1000"/>
      <c r="DK114" s="1001"/>
      <c r="DL114" s="1002" t="s">
        <v>122</v>
      </c>
      <c r="DM114" s="1000"/>
      <c r="DN114" s="1000"/>
      <c r="DO114" s="1000"/>
      <c r="DP114" s="1001"/>
      <c r="DQ114" s="1002" t="s">
        <v>122</v>
      </c>
      <c r="DR114" s="1000"/>
      <c r="DS114" s="1000"/>
      <c r="DT114" s="1000"/>
      <c r="DU114" s="1001"/>
      <c r="DV114" s="1003" t="s">
        <v>122</v>
      </c>
      <c r="DW114" s="1004"/>
      <c r="DX114" s="1004"/>
      <c r="DY114" s="1004"/>
      <c r="DZ114" s="1005"/>
    </row>
    <row r="115" spans="1:130" s="212" customFormat="1" ht="26.25" customHeight="1" x14ac:dyDescent="0.25">
      <c r="A115" s="995"/>
      <c r="B115" s="996"/>
      <c r="C115" s="964" t="s">
        <v>437</v>
      </c>
      <c r="D115" s="964"/>
      <c r="E115" s="964"/>
      <c r="F115" s="964"/>
      <c r="G115" s="964"/>
      <c r="H115" s="964"/>
      <c r="I115" s="964"/>
      <c r="J115" s="964"/>
      <c r="K115" s="964"/>
      <c r="L115" s="964"/>
      <c r="M115" s="964"/>
      <c r="N115" s="964"/>
      <c r="O115" s="964"/>
      <c r="P115" s="964"/>
      <c r="Q115" s="964"/>
      <c r="R115" s="964"/>
      <c r="S115" s="964"/>
      <c r="T115" s="964"/>
      <c r="U115" s="964"/>
      <c r="V115" s="964"/>
      <c r="W115" s="964"/>
      <c r="X115" s="964"/>
      <c r="Y115" s="964"/>
      <c r="Z115" s="965"/>
      <c r="AA115" s="978">
        <v>42754</v>
      </c>
      <c r="AB115" s="979"/>
      <c r="AC115" s="979"/>
      <c r="AD115" s="979"/>
      <c r="AE115" s="980"/>
      <c r="AF115" s="981">
        <v>32418</v>
      </c>
      <c r="AG115" s="979"/>
      <c r="AH115" s="979"/>
      <c r="AI115" s="979"/>
      <c r="AJ115" s="980"/>
      <c r="AK115" s="981">
        <v>19601</v>
      </c>
      <c r="AL115" s="979"/>
      <c r="AM115" s="979"/>
      <c r="AN115" s="979"/>
      <c r="AO115" s="980"/>
      <c r="AP115" s="982">
        <v>0.1</v>
      </c>
      <c r="AQ115" s="983"/>
      <c r="AR115" s="983"/>
      <c r="AS115" s="983"/>
      <c r="AT115" s="984"/>
      <c r="AU115" s="949"/>
      <c r="AV115" s="950"/>
      <c r="AW115" s="950"/>
      <c r="AX115" s="950"/>
      <c r="AY115" s="950"/>
      <c r="AZ115" s="963" t="s">
        <v>438</v>
      </c>
      <c r="BA115" s="964"/>
      <c r="BB115" s="964"/>
      <c r="BC115" s="964"/>
      <c r="BD115" s="964"/>
      <c r="BE115" s="964"/>
      <c r="BF115" s="964"/>
      <c r="BG115" s="964"/>
      <c r="BH115" s="964"/>
      <c r="BI115" s="964"/>
      <c r="BJ115" s="964"/>
      <c r="BK115" s="964"/>
      <c r="BL115" s="964"/>
      <c r="BM115" s="964"/>
      <c r="BN115" s="964"/>
      <c r="BO115" s="964"/>
      <c r="BP115" s="965"/>
      <c r="BQ115" s="966">
        <v>748546</v>
      </c>
      <c r="BR115" s="967"/>
      <c r="BS115" s="967"/>
      <c r="BT115" s="967"/>
      <c r="BU115" s="967"/>
      <c r="BV115" s="967">
        <v>647633</v>
      </c>
      <c r="BW115" s="967"/>
      <c r="BX115" s="967"/>
      <c r="BY115" s="967"/>
      <c r="BZ115" s="967"/>
      <c r="CA115" s="967">
        <v>556508</v>
      </c>
      <c r="CB115" s="967"/>
      <c r="CC115" s="967"/>
      <c r="CD115" s="967"/>
      <c r="CE115" s="967"/>
      <c r="CF115" s="961">
        <v>1.9</v>
      </c>
      <c r="CG115" s="962"/>
      <c r="CH115" s="962"/>
      <c r="CI115" s="962"/>
      <c r="CJ115" s="962"/>
      <c r="CK115" s="989"/>
      <c r="CL115" s="990"/>
      <c r="CM115" s="963" t="s">
        <v>439</v>
      </c>
      <c r="CN115" s="964"/>
      <c r="CO115" s="964"/>
      <c r="CP115" s="964"/>
      <c r="CQ115" s="964"/>
      <c r="CR115" s="964"/>
      <c r="CS115" s="964"/>
      <c r="CT115" s="964"/>
      <c r="CU115" s="964"/>
      <c r="CV115" s="964"/>
      <c r="CW115" s="964"/>
      <c r="CX115" s="964"/>
      <c r="CY115" s="964"/>
      <c r="CZ115" s="964"/>
      <c r="DA115" s="964"/>
      <c r="DB115" s="964"/>
      <c r="DC115" s="964"/>
      <c r="DD115" s="964"/>
      <c r="DE115" s="964"/>
      <c r="DF115" s="965"/>
      <c r="DG115" s="999" t="s">
        <v>122</v>
      </c>
      <c r="DH115" s="1000"/>
      <c r="DI115" s="1000"/>
      <c r="DJ115" s="1000"/>
      <c r="DK115" s="1001"/>
      <c r="DL115" s="1002" t="s">
        <v>122</v>
      </c>
      <c r="DM115" s="1000"/>
      <c r="DN115" s="1000"/>
      <c r="DO115" s="1000"/>
      <c r="DP115" s="1001"/>
      <c r="DQ115" s="1002" t="s">
        <v>122</v>
      </c>
      <c r="DR115" s="1000"/>
      <c r="DS115" s="1000"/>
      <c r="DT115" s="1000"/>
      <c r="DU115" s="1001"/>
      <c r="DV115" s="1003" t="s">
        <v>122</v>
      </c>
      <c r="DW115" s="1004"/>
      <c r="DX115" s="1004"/>
      <c r="DY115" s="1004"/>
      <c r="DZ115" s="1005"/>
    </row>
    <row r="116" spans="1:130" s="212" customFormat="1" ht="26.25" customHeight="1" x14ac:dyDescent="0.25">
      <c r="A116" s="997"/>
      <c r="B116" s="998"/>
      <c r="C116" s="1006" t="s">
        <v>440</v>
      </c>
      <c r="D116" s="1006"/>
      <c r="E116" s="1006"/>
      <c r="F116" s="1006"/>
      <c r="G116" s="1006"/>
      <c r="H116" s="1006"/>
      <c r="I116" s="1006"/>
      <c r="J116" s="1006"/>
      <c r="K116" s="1006"/>
      <c r="L116" s="1006"/>
      <c r="M116" s="1006"/>
      <c r="N116" s="1006"/>
      <c r="O116" s="1006"/>
      <c r="P116" s="1006"/>
      <c r="Q116" s="1006"/>
      <c r="R116" s="1006"/>
      <c r="S116" s="1006"/>
      <c r="T116" s="1006"/>
      <c r="U116" s="1006"/>
      <c r="V116" s="1006"/>
      <c r="W116" s="1006"/>
      <c r="X116" s="1006"/>
      <c r="Y116" s="1006"/>
      <c r="Z116" s="1007"/>
      <c r="AA116" s="999" t="s">
        <v>122</v>
      </c>
      <c r="AB116" s="1000"/>
      <c r="AC116" s="1000"/>
      <c r="AD116" s="1000"/>
      <c r="AE116" s="1001"/>
      <c r="AF116" s="1002" t="s">
        <v>122</v>
      </c>
      <c r="AG116" s="1000"/>
      <c r="AH116" s="1000"/>
      <c r="AI116" s="1000"/>
      <c r="AJ116" s="1001"/>
      <c r="AK116" s="1002" t="s">
        <v>122</v>
      </c>
      <c r="AL116" s="1000"/>
      <c r="AM116" s="1000"/>
      <c r="AN116" s="1000"/>
      <c r="AO116" s="1001"/>
      <c r="AP116" s="1003" t="s">
        <v>122</v>
      </c>
      <c r="AQ116" s="1004"/>
      <c r="AR116" s="1004"/>
      <c r="AS116" s="1004"/>
      <c r="AT116" s="1005"/>
      <c r="AU116" s="949"/>
      <c r="AV116" s="950"/>
      <c r="AW116" s="950"/>
      <c r="AX116" s="950"/>
      <c r="AY116" s="950"/>
      <c r="AZ116" s="1008" t="s">
        <v>441</v>
      </c>
      <c r="BA116" s="1009"/>
      <c r="BB116" s="1009"/>
      <c r="BC116" s="1009"/>
      <c r="BD116" s="1009"/>
      <c r="BE116" s="1009"/>
      <c r="BF116" s="1009"/>
      <c r="BG116" s="1009"/>
      <c r="BH116" s="1009"/>
      <c r="BI116" s="1009"/>
      <c r="BJ116" s="1009"/>
      <c r="BK116" s="1009"/>
      <c r="BL116" s="1009"/>
      <c r="BM116" s="1009"/>
      <c r="BN116" s="1009"/>
      <c r="BO116" s="1009"/>
      <c r="BP116" s="1010"/>
      <c r="BQ116" s="966" t="s">
        <v>122</v>
      </c>
      <c r="BR116" s="967"/>
      <c r="BS116" s="967"/>
      <c r="BT116" s="967"/>
      <c r="BU116" s="967"/>
      <c r="BV116" s="967" t="s">
        <v>122</v>
      </c>
      <c r="BW116" s="967"/>
      <c r="BX116" s="967"/>
      <c r="BY116" s="967"/>
      <c r="BZ116" s="967"/>
      <c r="CA116" s="967" t="s">
        <v>122</v>
      </c>
      <c r="CB116" s="967"/>
      <c r="CC116" s="967"/>
      <c r="CD116" s="967"/>
      <c r="CE116" s="967"/>
      <c r="CF116" s="961" t="s">
        <v>122</v>
      </c>
      <c r="CG116" s="962"/>
      <c r="CH116" s="962"/>
      <c r="CI116" s="962"/>
      <c r="CJ116" s="962"/>
      <c r="CK116" s="989"/>
      <c r="CL116" s="990"/>
      <c r="CM116" s="963" t="s">
        <v>442</v>
      </c>
      <c r="CN116" s="964"/>
      <c r="CO116" s="964"/>
      <c r="CP116" s="964"/>
      <c r="CQ116" s="964"/>
      <c r="CR116" s="964"/>
      <c r="CS116" s="964"/>
      <c r="CT116" s="964"/>
      <c r="CU116" s="964"/>
      <c r="CV116" s="964"/>
      <c r="CW116" s="964"/>
      <c r="CX116" s="964"/>
      <c r="CY116" s="964"/>
      <c r="CZ116" s="964"/>
      <c r="DA116" s="964"/>
      <c r="DB116" s="964"/>
      <c r="DC116" s="964"/>
      <c r="DD116" s="964"/>
      <c r="DE116" s="964"/>
      <c r="DF116" s="965"/>
      <c r="DG116" s="999" t="s">
        <v>122</v>
      </c>
      <c r="DH116" s="1000"/>
      <c r="DI116" s="1000"/>
      <c r="DJ116" s="1000"/>
      <c r="DK116" s="1001"/>
      <c r="DL116" s="1002" t="s">
        <v>122</v>
      </c>
      <c r="DM116" s="1000"/>
      <c r="DN116" s="1000"/>
      <c r="DO116" s="1000"/>
      <c r="DP116" s="1001"/>
      <c r="DQ116" s="1002" t="s">
        <v>122</v>
      </c>
      <c r="DR116" s="1000"/>
      <c r="DS116" s="1000"/>
      <c r="DT116" s="1000"/>
      <c r="DU116" s="1001"/>
      <c r="DV116" s="1003" t="s">
        <v>122</v>
      </c>
      <c r="DW116" s="1004"/>
      <c r="DX116" s="1004"/>
      <c r="DY116" s="1004"/>
      <c r="DZ116" s="1005"/>
    </row>
    <row r="117" spans="1:130" s="212" customFormat="1" ht="26.25" customHeight="1" x14ac:dyDescent="0.25">
      <c r="A117" s="953" t="s">
        <v>177</v>
      </c>
      <c r="B117" s="934"/>
      <c r="C117" s="934"/>
      <c r="D117" s="934"/>
      <c r="E117" s="934"/>
      <c r="F117" s="934"/>
      <c r="G117" s="934"/>
      <c r="H117" s="934"/>
      <c r="I117" s="934"/>
      <c r="J117" s="934"/>
      <c r="K117" s="934"/>
      <c r="L117" s="934"/>
      <c r="M117" s="934"/>
      <c r="N117" s="934"/>
      <c r="O117" s="934"/>
      <c r="P117" s="934"/>
      <c r="Q117" s="934"/>
      <c r="R117" s="934"/>
      <c r="S117" s="934"/>
      <c r="T117" s="934"/>
      <c r="U117" s="934"/>
      <c r="V117" s="934"/>
      <c r="W117" s="934"/>
      <c r="X117" s="934"/>
      <c r="Y117" s="1018" t="s">
        <v>443</v>
      </c>
      <c r="Z117" s="935"/>
      <c r="AA117" s="1019">
        <v>11147456</v>
      </c>
      <c r="AB117" s="1020"/>
      <c r="AC117" s="1020"/>
      <c r="AD117" s="1020"/>
      <c r="AE117" s="1021"/>
      <c r="AF117" s="1022">
        <v>11055379</v>
      </c>
      <c r="AG117" s="1020"/>
      <c r="AH117" s="1020"/>
      <c r="AI117" s="1020"/>
      <c r="AJ117" s="1021"/>
      <c r="AK117" s="1022">
        <v>11041268</v>
      </c>
      <c r="AL117" s="1020"/>
      <c r="AM117" s="1020"/>
      <c r="AN117" s="1020"/>
      <c r="AO117" s="1021"/>
      <c r="AP117" s="1023"/>
      <c r="AQ117" s="1024"/>
      <c r="AR117" s="1024"/>
      <c r="AS117" s="1024"/>
      <c r="AT117" s="1025"/>
      <c r="AU117" s="949"/>
      <c r="AV117" s="950"/>
      <c r="AW117" s="950"/>
      <c r="AX117" s="950"/>
      <c r="AY117" s="950"/>
      <c r="AZ117" s="1015" t="s">
        <v>444</v>
      </c>
      <c r="BA117" s="1016"/>
      <c r="BB117" s="1016"/>
      <c r="BC117" s="1016"/>
      <c r="BD117" s="1016"/>
      <c r="BE117" s="1016"/>
      <c r="BF117" s="1016"/>
      <c r="BG117" s="1016"/>
      <c r="BH117" s="1016"/>
      <c r="BI117" s="1016"/>
      <c r="BJ117" s="1016"/>
      <c r="BK117" s="1016"/>
      <c r="BL117" s="1016"/>
      <c r="BM117" s="1016"/>
      <c r="BN117" s="1016"/>
      <c r="BO117" s="1016"/>
      <c r="BP117" s="1017"/>
      <c r="BQ117" s="966" t="s">
        <v>122</v>
      </c>
      <c r="BR117" s="967"/>
      <c r="BS117" s="967"/>
      <c r="BT117" s="967"/>
      <c r="BU117" s="967"/>
      <c r="BV117" s="967" t="s">
        <v>122</v>
      </c>
      <c r="BW117" s="967"/>
      <c r="BX117" s="967"/>
      <c r="BY117" s="967"/>
      <c r="BZ117" s="967"/>
      <c r="CA117" s="967" t="s">
        <v>122</v>
      </c>
      <c r="CB117" s="967"/>
      <c r="CC117" s="967"/>
      <c r="CD117" s="967"/>
      <c r="CE117" s="967"/>
      <c r="CF117" s="961" t="s">
        <v>122</v>
      </c>
      <c r="CG117" s="962"/>
      <c r="CH117" s="962"/>
      <c r="CI117" s="962"/>
      <c r="CJ117" s="962"/>
      <c r="CK117" s="989"/>
      <c r="CL117" s="990"/>
      <c r="CM117" s="963" t="s">
        <v>445</v>
      </c>
      <c r="CN117" s="964"/>
      <c r="CO117" s="964"/>
      <c r="CP117" s="964"/>
      <c r="CQ117" s="964"/>
      <c r="CR117" s="964"/>
      <c r="CS117" s="964"/>
      <c r="CT117" s="964"/>
      <c r="CU117" s="964"/>
      <c r="CV117" s="964"/>
      <c r="CW117" s="964"/>
      <c r="CX117" s="964"/>
      <c r="CY117" s="964"/>
      <c r="CZ117" s="964"/>
      <c r="DA117" s="964"/>
      <c r="DB117" s="964"/>
      <c r="DC117" s="964"/>
      <c r="DD117" s="964"/>
      <c r="DE117" s="964"/>
      <c r="DF117" s="965"/>
      <c r="DG117" s="999" t="s">
        <v>122</v>
      </c>
      <c r="DH117" s="1000"/>
      <c r="DI117" s="1000"/>
      <c r="DJ117" s="1000"/>
      <c r="DK117" s="1001"/>
      <c r="DL117" s="1002" t="s">
        <v>122</v>
      </c>
      <c r="DM117" s="1000"/>
      <c r="DN117" s="1000"/>
      <c r="DO117" s="1000"/>
      <c r="DP117" s="1001"/>
      <c r="DQ117" s="1002" t="s">
        <v>122</v>
      </c>
      <c r="DR117" s="1000"/>
      <c r="DS117" s="1000"/>
      <c r="DT117" s="1000"/>
      <c r="DU117" s="1001"/>
      <c r="DV117" s="1003" t="s">
        <v>122</v>
      </c>
      <c r="DW117" s="1004"/>
      <c r="DX117" s="1004"/>
      <c r="DY117" s="1004"/>
      <c r="DZ117" s="1005"/>
    </row>
    <row r="118" spans="1:130" s="212" customFormat="1" ht="26.25" customHeight="1" x14ac:dyDescent="0.25">
      <c r="A118" s="953" t="s">
        <v>419</v>
      </c>
      <c r="B118" s="934"/>
      <c r="C118" s="934"/>
      <c r="D118" s="934"/>
      <c r="E118" s="934"/>
      <c r="F118" s="934"/>
      <c r="G118" s="934"/>
      <c r="H118" s="934"/>
      <c r="I118" s="934"/>
      <c r="J118" s="934"/>
      <c r="K118" s="934"/>
      <c r="L118" s="934"/>
      <c r="M118" s="934"/>
      <c r="N118" s="934"/>
      <c r="O118" s="934"/>
      <c r="P118" s="934"/>
      <c r="Q118" s="934"/>
      <c r="R118" s="934"/>
      <c r="S118" s="934"/>
      <c r="T118" s="934"/>
      <c r="U118" s="934"/>
      <c r="V118" s="934"/>
      <c r="W118" s="934"/>
      <c r="X118" s="934"/>
      <c r="Y118" s="934"/>
      <c r="Z118" s="935"/>
      <c r="AA118" s="933" t="s">
        <v>416</v>
      </c>
      <c r="AB118" s="934"/>
      <c r="AC118" s="934"/>
      <c r="AD118" s="934"/>
      <c r="AE118" s="935"/>
      <c r="AF118" s="933" t="s">
        <v>417</v>
      </c>
      <c r="AG118" s="934"/>
      <c r="AH118" s="934"/>
      <c r="AI118" s="934"/>
      <c r="AJ118" s="935"/>
      <c r="AK118" s="933" t="s">
        <v>294</v>
      </c>
      <c r="AL118" s="934"/>
      <c r="AM118" s="934"/>
      <c r="AN118" s="934"/>
      <c r="AO118" s="935"/>
      <c r="AP118" s="1011" t="s">
        <v>418</v>
      </c>
      <c r="AQ118" s="1012"/>
      <c r="AR118" s="1012"/>
      <c r="AS118" s="1012"/>
      <c r="AT118" s="1013"/>
      <c r="AU118" s="949"/>
      <c r="AV118" s="950"/>
      <c r="AW118" s="950"/>
      <c r="AX118" s="950"/>
      <c r="AY118" s="950"/>
      <c r="AZ118" s="1014" t="s">
        <v>446</v>
      </c>
      <c r="BA118" s="1006"/>
      <c r="BB118" s="1006"/>
      <c r="BC118" s="1006"/>
      <c r="BD118" s="1006"/>
      <c r="BE118" s="1006"/>
      <c r="BF118" s="1006"/>
      <c r="BG118" s="1006"/>
      <c r="BH118" s="1006"/>
      <c r="BI118" s="1006"/>
      <c r="BJ118" s="1006"/>
      <c r="BK118" s="1006"/>
      <c r="BL118" s="1006"/>
      <c r="BM118" s="1006"/>
      <c r="BN118" s="1006"/>
      <c r="BO118" s="1006"/>
      <c r="BP118" s="1007"/>
      <c r="BQ118" s="1040" t="s">
        <v>122</v>
      </c>
      <c r="BR118" s="1041"/>
      <c r="BS118" s="1041"/>
      <c r="BT118" s="1041"/>
      <c r="BU118" s="1041"/>
      <c r="BV118" s="1041" t="s">
        <v>122</v>
      </c>
      <c r="BW118" s="1041"/>
      <c r="BX118" s="1041"/>
      <c r="BY118" s="1041"/>
      <c r="BZ118" s="1041"/>
      <c r="CA118" s="1041" t="s">
        <v>122</v>
      </c>
      <c r="CB118" s="1041"/>
      <c r="CC118" s="1041"/>
      <c r="CD118" s="1041"/>
      <c r="CE118" s="1041"/>
      <c r="CF118" s="961" t="s">
        <v>122</v>
      </c>
      <c r="CG118" s="962"/>
      <c r="CH118" s="962"/>
      <c r="CI118" s="962"/>
      <c r="CJ118" s="962"/>
      <c r="CK118" s="989"/>
      <c r="CL118" s="990"/>
      <c r="CM118" s="963" t="s">
        <v>447</v>
      </c>
      <c r="CN118" s="964"/>
      <c r="CO118" s="964"/>
      <c r="CP118" s="964"/>
      <c r="CQ118" s="964"/>
      <c r="CR118" s="964"/>
      <c r="CS118" s="964"/>
      <c r="CT118" s="964"/>
      <c r="CU118" s="964"/>
      <c r="CV118" s="964"/>
      <c r="CW118" s="964"/>
      <c r="CX118" s="964"/>
      <c r="CY118" s="964"/>
      <c r="CZ118" s="964"/>
      <c r="DA118" s="964"/>
      <c r="DB118" s="964"/>
      <c r="DC118" s="964"/>
      <c r="DD118" s="964"/>
      <c r="DE118" s="964"/>
      <c r="DF118" s="965"/>
      <c r="DG118" s="999" t="s">
        <v>122</v>
      </c>
      <c r="DH118" s="1000"/>
      <c r="DI118" s="1000"/>
      <c r="DJ118" s="1000"/>
      <c r="DK118" s="1001"/>
      <c r="DL118" s="1002" t="s">
        <v>122</v>
      </c>
      <c r="DM118" s="1000"/>
      <c r="DN118" s="1000"/>
      <c r="DO118" s="1000"/>
      <c r="DP118" s="1001"/>
      <c r="DQ118" s="1002" t="s">
        <v>122</v>
      </c>
      <c r="DR118" s="1000"/>
      <c r="DS118" s="1000"/>
      <c r="DT118" s="1000"/>
      <c r="DU118" s="1001"/>
      <c r="DV118" s="1003" t="s">
        <v>122</v>
      </c>
      <c r="DW118" s="1004"/>
      <c r="DX118" s="1004"/>
      <c r="DY118" s="1004"/>
      <c r="DZ118" s="1005"/>
    </row>
    <row r="119" spans="1:130" s="212" customFormat="1" ht="26.25" customHeight="1" x14ac:dyDescent="0.25">
      <c r="A119" s="1097" t="s">
        <v>422</v>
      </c>
      <c r="B119" s="988"/>
      <c r="C119" s="970" t="s">
        <v>423</v>
      </c>
      <c r="D119" s="938"/>
      <c r="E119" s="938"/>
      <c r="F119" s="938"/>
      <c r="G119" s="938"/>
      <c r="H119" s="938"/>
      <c r="I119" s="938"/>
      <c r="J119" s="938"/>
      <c r="K119" s="938"/>
      <c r="L119" s="938"/>
      <c r="M119" s="938"/>
      <c r="N119" s="938"/>
      <c r="O119" s="938"/>
      <c r="P119" s="938"/>
      <c r="Q119" s="938"/>
      <c r="R119" s="938"/>
      <c r="S119" s="938"/>
      <c r="T119" s="938"/>
      <c r="U119" s="938"/>
      <c r="V119" s="938"/>
      <c r="W119" s="938"/>
      <c r="X119" s="938"/>
      <c r="Y119" s="938"/>
      <c r="Z119" s="939"/>
      <c r="AA119" s="940" t="s">
        <v>122</v>
      </c>
      <c r="AB119" s="941"/>
      <c r="AC119" s="941"/>
      <c r="AD119" s="941"/>
      <c r="AE119" s="942"/>
      <c r="AF119" s="943" t="s">
        <v>122</v>
      </c>
      <c r="AG119" s="941"/>
      <c r="AH119" s="941"/>
      <c r="AI119" s="941"/>
      <c r="AJ119" s="942"/>
      <c r="AK119" s="943" t="s">
        <v>122</v>
      </c>
      <c r="AL119" s="941"/>
      <c r="AM119" s="941"/>
      <c r="AN119" s="941"/>
      <c r="AO119" s="942"/>
      <c r="AP119" s="944" t="s">
        <v>122</v>
      </c>
      <c r="AQ119" s="945"/>
      <c r="AR119" s="945"/>
      <c r="AS119" s="945"/>
      <c r="AT119" s="946"/>
      <c r="AU119" s="951"/>
      <c r="AV119" s="952"/>
      <c r="AW119" s="952"/>
      <c r="AX119" s="952"/>
      <c r="AY119" s="952"/>
      <c r="AZ119" s="233" t="s">
        <v>177</v>
      </c>
      <c r="BA119" s="233"/>
      <c r="BB119" s="233"/>
      <c r="BC119" s="233"/>
      <c r="BD119" s="233"/>
      <c r="BE119" s="233"/>
      <c r="BF119" s="233"/>
      <c r="BG119" s="233"/>
      <c r="BH119" s="233"/>
      <c r="BI119" s="233"/>
      <c r="BJ119" s="233"/>
      <c r="BK119" s="233"/>
      <c r="BL119" s="233"/>
      <c r="BM119" s="233"/>
      <c r="BN119" s="233"/>
      <c r="BO119" s="1018" t="s">
        <v>448</v>
      </c>
      <c r="BP119" s="1046"/>
      <c r="BQ119" s="1040">
        <v>130256548</v>
      </c>
      <c r="BR119" s="1041"/>
      <c r="BS119" s="1041"/>
      <c r="BT119" s="1041"/>
      <c r="BU119" s="1041"/>
      <c r="BV119" s="1041">
        <v>130035926</v>
      </c>
      <c r="BW119" s="1041"/>
      <c r="BX119" s="1041"/>
      <c r="BY119" s="1041"/>
      <c r="BZ119" s="1041"/>
      <c r="CA119" s="1041">
        <v>126856308</v>
      </c>
      <c r="CB119" s="1041"/>
      <c r="CC119" s="1041"/>
      <c r="CD119" s="1041"/>
      <c r="CE119" s="1041"/>
      <c r="CF119" s="1042"/>
      <c r="CG119" s="1043"/>
      <c r="CH119" s="1043"/>
      <c r="CI119" s="1043"/>
      <c r="CJ119" s="1044"/>
      <c r="CK119" s="991"/>
      <c r="CL119" s="992"/>
      <c r="CM119" s="1014" t="s">
        <v>449</v>
      </c>
      <c r="CN119" s="1006"/>
      <c r="CO119" s="1006"/>
      <c r="CP119" s="1006"/>
      <c r="CQ119" s="1006"/>
      <c r="CR119" s="1006"/>
      <c r="CS119" s="1006"/>
      <c r="CT119" s="1006"/>
      <c r="CU119" s="1006"/>
      <c r="CV119" s="1006"/>
      <c r="CW119" s="1006"/>
      <c r="CX119" s="1006"/>
      <c r="CY119" s="1006"/>
      <c r="CZ119" s="1006"/>
      <c r="DA119" s="1006"/>
      <c r="DB119" s="1006"/>
      <c r="DC119" s="1006"/>
      <c r="DD119" s="1006"/>
      <c r="DE119" s="1006"/>
      <c r="DF119" s="1007"/>
      <c r="DG119" s="1045">
        <v>1146736</v>
      </c>
      <c r="DH119" s="1027"/>
      <c r="DI119" s="1027"/>
      <c r="DJ119" s="1027"/>
      <c r="DK119" s="1028"/>
      <c r="DL119" s="1026">
        <v>1114318</v>
      </c>
      <c r="DM119" s="1027"/>
      <c r="DN119" s="1027"/>
      <c r="DO119" s="1027"/>
      <c r="DP119" s="1028"/>
      <c r="DQ119" s="1026">
        <v>1094717</v>
      </c>
      <c r="DR119" s="1027"/>
      <c r="DS119" s="1027"/>
      <c r="DT119" s="1027"/>
      <c r="DU119" s="1028"/>
      <c r="DV119" s="1029">
        <v>3.8</v>
      </c>
      <c r="DW119" s="1030"/>
      <c r="DX119" s="1030"/>
      <c r="DY119" s="1030"/>
      <c r="DZ119" s="1031"/>
    </row>
    <row r="120" spans="1:130" s="212" customFormat="1" ht="26.25" customHeight="1" x14ac:dyDescent="0.25">
      <c r="A120" s="1098"/>
      <c r="B120" s="990"/>
      <c r="C120" s="963" t="s">
        <v>426</v>
      </c>
      <c r="D120" s="964"/>
      <c r="E120" s="964"/>
      <c r="F120" s="964"/>
      <c r="G120" s="964"/>
      <c r="H120" s="964"/>
      <c r="I120" s="964"/>
      <c r="J120" s="964"/>
      <c r="K120" s="964"/>
      <c r="L120" s="964"/>
      <c r="M120" s="964"/>
      <c r="N120" s="964"/>
      <c r="O120" s="964"/>
      <c r="P120" s="964"/>
      <c r="Q120" s="964"/>
      <c r="R120" s="964"/>
      <c r="S120" s="964"/>
      <c r="T120" s="964"/>
      <c r="U120" s="964"/>
      <c r="V120" s="964"/>
      <c r="W120" s="964"/>
      <c r="X120" s="964"/>
      <c r="Y120" s="964"/>
      <c r="Z120" s="965"/>
      <c r="AA120" s="999" t="s">
        <v>122</v>
      </c>
      <c r="AB120" s="1000"/>
      <c r="AC120" s="1000"/>
      <c r="AD120" s="1000"/>
      <c r="AE120" s="1001"/>
      <c r="AF120" s="1002" t="s">
        <v>122</v>
      </c>
      <c r="AG120" s="1000"/>
      <c r="AH120" s="1000"/>
      <c r="AI120" s="1000"/>
      <c r="AJ120" s="1001"/>
      <c r="AK120" s="1002" t="s">
        <v>122</v>
      </c>
      <c r="AL120" s="1000"/>
      <c r="AM120" s="1000"/>
      <c r="AN120" s="1000"/>
      <c r="AO120" s="1001"/>
      <c r="AP120" s="1003" t="s">
        <v>122</v>
      </c>
      <c r="AQ120" s="1004"/>
      <c r="AR120" s="1004"/>
      <c r="AS120" s="1004"/>
      <c r="AT120" s="1005"/>
      <c r="AU120" s="1032" t="s">
        <v>450</v>
      </c>
      <c r="AV120" s="1033"/>
      <c r="AW120" s="1033"/>
      <c r="AX120" s="1033"/>
      <c r="AY120" s="1034"/>
      <c r="AZ120" s="970" t="s">
        <v>451</v>
      </c>
      <c r="BA120" s="938"/>
      <c r="BB120" s="938"/>
      <c r="BC120" s="938"/>
      <c r="BD120" s="938"/>
      <c r="BE120" s="938"/>
      <c r="BF120" s="938"/>
      <c r="BG120" s="938"/>
      <c r="BH120" s="938"/>
      <c r="BI120" s="938"/>
      <c r="BJ120" s="938"/>
      <c r="BK120" s="938"/>
      <c r="BL120" s="938"/>
      <c r="BM120" s="938"/>
      <c r="BN120" s="938"/>
      <c r="BO120" s="938"/>
      <c r="BP120" s="939"/>
      <c r="BQ120" s="971">
        <v>22112143</v>
      </c>
      <c r="BR120" s="972"/>
      <c r="BS120" s="972"/>
      <c r="BT120" s="972"/>
      <c r="BU120" s="972"/>
      <c r="BV120" s="972">
        <v>24069312</v>
      </c>
      <c r="BW120" s="972"/>
      <c r="BX120" s="972"/>
      <c r="BY120" s="972"/>
      <c r="BZ120" s="972"/>
      <c r="CA120" s="972">
        <v>20156386</v>
      </c>
      <c r="CB120" s="972"/>
      <c r="CC120" s="972"/>
      <c r="CD120" s="972"/>
      <c r="CE120" s="972"/>
      <c r="CF120" s="985">
        <v>70.099999999999994</v>
      </c>
      <c r="CG120" s="986"/>
      <c r="CH120" s="986"/>
      <c r="CI120" s="986"/>
      <c r="CJ120" s="986"/>
      <c r="CK120" s="1047" t="s">
        <v>452</v>
      </c>
      <c r="CL120" s="1048"/>
      <c r="CM120" s="1048"/>
      <c r="CN120" s="1048"/>
      <c r="CO120" s="1049"/>
      <c r="CP120" s="1055" t="s">
        <v>397</v>
      </c>
      <c r="CQ120" s="1056"/>
      <c r="CR120" s="1056"/>
      <c r="CS120" s="1056"/>
      <c r="CT120" s="1056"/>
      <c r="CU120" s="1056"/>
      <c r="CV120" s="1056"/>
      <c r="CW120" s="1056"/>
      <c r="CX120" s="1056"/>
      <c r="CY120" s="1056"/>
      <c r="CZ120" s="1056"/>
      <c r="DA120" s="1056"/>
      <c r="DB120" s="1056"/>
      <c r="DC120" s="1056"/>
      <c r="DD120" s="1056"/>
      <c r="DE120" s="1056"/>
      <c r="DF120" s="1057"/>
      <c r="DG120" s="971">
        <v>29495189</v>
      </c>
      <c r="DH120" s="972"/>
      <c r="DI120" s="972"/>
      <c r="DJ120" s="972"/>
      <c r="DK120" s="972"/>
      <c r="DL120" s="972">
        <v>29271455</v>
      </c>
      <c r="DM120" s="972"/>
      <c r="DN120" s="972"/>
      <c r="DO120" s="972"/>
      <c r="DP120" s="972"/>
      <c r="DQ120" s="972">
        <v>27900387</v>
      </c>
      <c r="DR120" s="972"/>
      <c r="DS120" s="972"/>
      <c r="DT120" s="972"/>
      <c r="DU120" s="972"/>
      <c r="DV120" s="973">
        <v>97</v>
      </c>
      <c r="DW120" s="973"/>
      <c r="DX120" s="973"/>
      <c r="DY120" s="973"/>
      <c r="DZ120" s="974"/>
    </row>
    <row r="121" spans="1:130" s="212" customFormat="1" ht="26.25" customHeight="1" x14ac:dyDescent="0.25">
      <c r="A121" s="1098"/>
      <c r="B121" s="990"/>
      <c r="C121" s="1015" t="s">
        <v>453</v>
      </c>
      <c r="D121" s="1016"/>
      <c r="E121" s="1016"/>
      <c r="F121" s="1016"/>
      <c r="G121" s="1016"/>
      <c r="H121" s="1016"/>
      <c r="I121" s="1016"/>
      <c r="J121" s="1016"/>
      <c r="K121" s="1016"/>
      <c r="L121" s="1016"/>
      <c r="M121" s="1016"/>
      <c r="N121" s="1016"/>
      <c r="O121" s="1016"/>
      <c r="P121" s="1016"/>
      <c r="Q121" s="1016"/>
      <c r="R121" s="1016"/>
      <c r="S121" s="1016"/>
      <c r="T121" s="1016"/>
      <c r="U121" s="1016"/>
      <c r="V121" s="1016"/>
      <c r="W121" s="1016"/>
      <c r="X121" s="1016"/>
      <c r="Y121" s="1016"/>
      <c r="Z121" s="1017"/>
      <c r="AA121" s="999" t="s">
        <v>122</v>
      </c>
      <c r="AB121" s="1000"/>
      <c r="AC121" s="1000"/>
      <c r="AD121" s="1000"/>
      <c r="AE121" s="1001"/>
      <c r="AF121" s="1002" t="s">
        <v>122</v>
      </c>
      <c r="AG121" s="1000"/>
      <c r="AH121" s="1000"/>
      <c r="AI121" s="1000"/>
      <c r="AJ121" s="1001"/>
      <c r="AK121" s="1002" t="s">
        <v>122</v>
      </c>
      <c r="AL121" s="1000"/>
      <c r="AM121" s="1000"/>
      <c r="AN121" s="1000"/>
      <c r="AO121" s="1001"/>
      <c r="AP121" s="1003" t="s">
        <v>122</v>
      </c>
      <c r="AQ121" s="1004"/>
      <c r="AR121" s="1004"/>
      <c r="AS121" s="1004"/>
      <c r="AT121" s="1005"/>
      <c r="AU121" s="1035"/>
      <c r="AV121" s="1036"/>
      <c r="AW121" s="1036"/>
      <c r="AX121" s="1036"/>
      <c r="AY121" s="1037"/>
      <c r="AZ121" s="963" t="s">
        <v>454</v>
      </c>
      <c r="BA121" s="964"/>
      <c r="BB121" s="964"/>
      <c r="BC121" s="964"/>
      <c r="BD121" s="964"/>
      <c r="BE121" s="964"/>
      <c r="BF121" s="964"/>
      <c r="BG121" s="964"/>
      <c r="BH121" s="964"/>
      <c r="BI121" s="964"/>
      <c r="BJ121" s="964"/>
      <c r="BK121" s="964"/>
      <c r="BL121" s="964"/>
      <c r="BM121" s="964"/>
      <c r="BN121" s="964"/>
      <c r="BO121" s="964"/>
      <c r="BP121" s="965"/>
      <c r="BQ121" s="966">
        <v>2385259</v>
      </c>
      <c r="BR121" s="967"/>
      <c r="BS121" s="967"/>
      <c r="BT121" s="967"/>
      <c r="BU121" s="967"/>
      <c r="BV121" s="967">
        <v>2185675</v>
      </c>
      <c r="BW121" s="967"/>
      <c r="BX121" s="967"/>
      <c r="BY121" s="967"/>
      <c r="BZ121" s="967"/>
      <c r="CA121" s="967">
        <v>3048724</v>
      </c>
      <c r="CB121" s="967"/>
      <c r="CC121" s="967"/>
      <c r="CD121" s="967"/>
      <c r="CE121" s="967"/>
      <c r="CF121" s="961">
        <v>10.6</v>
      </c>
      <c r="CG121" s="962"/>
      <c r="CH121" s="962"/>
      <c r="CI121" s="962"/>
      <c r="CJ121" s="962"/>
      <c r="CK121" s="1050"/>
      <c r="CL121" s="1051"/>
      <c r="CM121" s="1051"/>
      <c r="CN121" s="1051"/>
      <c r="CO121" s="1052"/>
      <c r="CP121" s="1060" t="s">
        <v>394</v>
      </c>
      <c r="CQ121" s="1061"/>
      <c r="CR121" s="1061"/>
      <c r="CS121" s="1061"/>
      <c r="CT121" s="1061"/>
      <c r="CU121" s="1061"/>
      <c r="CV121" s="1061"/>
      <c r="CW121" s="1061"/>
      <c r="CX121" s="1061"/>
      <c r="CY121" s="1061"/>
      <c r="CZ121" s="1061"/>
      <c r="DA121" s="1061"/>
      <c r="DB121" s="1061"/>
      <c r="DC121" s="1061"/>
      <c r="DD121" s="1061"/>
      <c r="DE121" s="1061"/>
      <c r="DF121" s="1062"/>
      <c r="DG121" s="966">
        <v>2200491</v>
      </c>
      <c r="DH121" s="967"/>
      <c r="DI121" s="967"/>
      <c r="DJ121" s="967"/>
      <c r="DK121" s="967"/>
      <c r="DL121" s="967">
        <v>2302041</v>
      </c>
      <c r="DM121" s="967"/>
      <c r="DN121" s="967"/>
      <c r="DO121" s="967"/>
      <c r="DP121" s="967"/>
      <c r="DQ121" s="967">
        <v>2168984</v>
      </c>
      <c r="DR121" s="967"/>
      <c r="DS121" s="967"/>
      <c r="DT121" s="967"/>
      <c r="DU121" s="967"/>
      <c r="DV121" s="968">
        <v>7.5</v>
      </c>
      <c r="DW121" s="968"/>
      <c r="DX121" s="968"/>
      <c r="DY121" s="968"/>
      <c r="DZ121" s="969"/>
    </row>
    <row r="122" spans="1:130" s="212" customFormat="1" ht="26.25" customHeight="1" x14ac:dyDescent="0.25">
      <c r="A122" s="1098"/>
      <c r="B122" s="990"/>
      <c r="C122" s="963" t="s">
        <v>436</v>
      </c>
      <c r="D122" s="964"/>
      <c r="E122" s="964"/>
      <c r="F122" s="964"/>
      <c r="G122" s="964"/>
      <c r="H122" s="964"/>
      <c r="I122" s="964"/>
      <c r="J122" s="964"/>
      <c r="K122" s="964"/>
      <c r="L122" s="964"/>
      <c r="M122" s="964"/>
      <c r="N122" s="964"/>
      <c r="O122" s="964"/>
      <c r="P122" s="964"/>
      <c r="Q122" s="964"/>
      <c r="R122" s="964"/>
      <c r="S122" s="964"/>
      <c r="T122" s="964"/>
      <c r="U122" s="964"/>
      <c r="V122" s="964"/>
      <c r="W122" s="964"/>
      <c r="X122" s="964"/>
      <c r="Y122" s="964"/>
      <c r="Z122" s="965"/>
      <c r="AA122" s="999" t="s">
        <v>122</v>
      </c>
      <c r="AB122" s="1000"/>
      <c r="AC122" s="1000"/>
      <c r="AD122" s="1000"/>
      <c r="AE122" s="1001"/>
      <c r="AF122" s="1002" t="s">
        <v>122</v>
      </c>
      <c r="AG122" s="1000"/>
      <c r="AH122" s="1000"/>
      <c r="AI122" s="1000"/>
      <c r="AJ122" s="1001"/>
      <c r="AK122" s="1002" t="s">
        <v>122</v>
      </c>
      <c r="AL122" s="1000"/>
      <c r="AM122" s="1000"/>
      <c r="AN122" s="1000"/>
      <c r="AO122" s="1001"/>
      <c r="AP122" s="1003" t="s">
        <v>122</v>
      </c>
      <c r="AQ122" s="1004"/>
      <c r="AR122" s="1004"/>
      <c r="AS122" s="1004"/>
      <c r="AT122" s="1005"/>
      <c r="AU122" s="1035"/>
      <c r="AV122" s="1036"/>
      <c r="AW122" s="1036"/>
      <c r="AX122" s="1036"/>
      <c r="AY122" s="1037"/>
      <c r="AZ122" s="1014" t="s">
        <v>455</v>
      </c>
      <c r="BA122" s="1006"/>
      <c r="BB122" s="1006"/>
      <c r="BC122" s="1006"/>
      <c r="BD122" s="1006"/>
      <c r="BE122" s="1006"/>
      <c r="BF122" s="1006"/>
      <c r="BG122" s="1006"/>
      <c r="BH122" s="1006"/>
      <c r="BI122" s="1006"/>
      <c r="BJ122" s="1006"/>
      <c r="BK122" s="1006"/>
      <c r="BL122" s="1006"/>
      <c r="BM122" s="1006"/>
      <c r="BN122" s="1006"/>
      <c r="BO122" s="1006"/>
      <c r="BP122" s="1007"/>
      <c r="BQ122" s="1040">
        <v>74044742</v>
      </c>
      <c r="BR122" s="1041"/>
      <c r="BS122" s="1041"/>
      <c r="BT122" s="1041"/>
      <c r="BU122" s="1041"/>
      <c r="BV122" s="1041">
        <v>72739146</v>
      </c>
      <c r="BW122" s="1041"/>
      <c r="BX122" s="1041"/>
      <c r="BY122" s="1041"/>
      <c r="BZ122" s="1041"/>
      <c r="CA122" s="1041">
        <v>69836398</v>
      </c>
      <c r="CB122" s="1041"/>
      <c r="CC122" s="1041"/>
      <c r="CD122" s="1041"/>
      <c r="CE122" s="1041"/>
      <c r="CF122" s="1058">
        <v>242.9</v>
      </c>
      <c r="CG122" s="1059"/>
      <c r="CH122" s="1059"/>
      <c r="CI122" s="1059"/>
      <c r="CJ122" s="1059"/>
      <c r="CK122" s="1050"/>
      <c r="CL122" s="1051"/>
      <c r="CM122" s="1051"/>
      <c r="CN122" s="1051"/>
      <c r="CO122" s="1052"/>
      <c r="CP122" s="1060" t="s">
        <v>398</v>
      </c>
      <c r="CQ122" s="1061"/>
      <c r="CR122" s="1061"/>
      <c r="CS122" s="1061"/>
      <c r="CT122" s="1061"/>
      <c r="CU122" s="1061"/>
      <c r="CV122" s="1061"/>
      <c r="CW122" s="1061"/>
      <c r="CX122" s="1061"/>
      <c r="CY122" s="1061"/>
      <c r="CZ122" s="1061"/>
      <c r="DA122" s="1061"/>
      <c r="DB122" s="1061"/>
      <c r="DC122" s="1061"/>
      <c r="DD122" s="1061"/>
      <c r="DE122" s="1061"/>
      <c r="DF122" s="1062"/>
      <c r="DG122" s="966">
        <v>224989</v>
      </c>
      <c r="DH122" s="967"/>
      <c r="DI122" s="967"/>
      <c r="DJ122" s="967"/>
      <c r="DK122" s="967"/>
      <c r="DL122" s="967">
        <v>230624</v>
      </c>
      <c r="DM122" s="967"/>
      <c r="DN122" s="967"/>
      <c r="DO122" s="967"/>
      <c r="DP122" s="967"/>
      <c r="DQ122" s="967">
        <v>234776</v>
      </c>
      <c r="DR122" s="967"/>
      <c r="DS122" s="967"/>
      <c r="DT122" s="967"/>
      <c r="DU122" s="967"/>
      <c r="DV122" s="968">
        <v>0.8</v>
      </c>
      <c r="DW122" s="968"/>
      <c r="DX122" s="968"/>
      <c r="DY122" s="968"/>
      <c r="DZ122" s="969"/>
    </row>
    <row r="123" spans="1:130" s="212" customFormat="1" ht="26.25" customHeight="1" x14ac:dyDescent="0.25">
      <c r="A123" s="1098"/>
      <c r="B123" s="990"/>
      <c r="C123" s="963" t="s">
        <v>442</v>
      </c>
      <c r="D123" s="964"/>
      <c r="E123" s="964"/>
      <c r="F123" s="964"/>
      <c r="G123" s="964"/>
      <c r="H123" s="964"/>
      <c r="I123" s="964"/>
      <c r="J123" s="964"/>
      <c r="K123" s="964"/>
      <c r="L123" s="964"/>
      <c r="M123" s="964"/>
      <c r="N123" s="964"/>
      <c r="O123" s="964"/>
      <c r="P123" s="964"/>
      <c r="Q123" s="964"/>
      <c r="R123" s="964"/>
      <c r="S123" s="964"/>
      <c r="T123" s="964"/>
      <c r="U123" s="964"/>
      <c r="V123" s="964"/>
      <c r="W123" s="964"/>
      <c r="X123" s="964"/>
      <c r="Y123" s="964"/>
      <c r="Z123" s="965"/>
      <c r="AA123" s="999" t="s">
        <v>122</v>
      </c>
      <c r="AB123" s="1000"/>
      <c r="AC123" s="1000"/>
      <c r="AD123" s="1000"/>
      <c r="AE123" s="1001"/>
      <c r="AF123" s="1002" t="s">
        <v>122</v>
      </c>
      <c r="AG123" s="1000"/>
      <c r="AH123" s="1000"/>
      <c r="AI123" s="1000"/>
      <c r="AJ123" s="1001"/>
      <c r="AK123" s="1002" t="s">
        <v>122</v>
      </c>
      <c r="AL123" s="1000"/>
      <c r="AM123" s="1000"/>
      <c r="AN123" s="1000"/>
      <c r="AO123" s="1001"/>
      <c r="AP123" s="1003" t="s">
        <v>122</v>
      </c>
      <c r="AQ123" s="1004"/>
      <c r="AR123" s="1004"/>
      <c r="AS123" s="1004"/>
      <c r="AT123" s="1005"/>
      <c r="AU123" s="1038"/>
      <c r="AV123" s="1039"/>
      <c r="AW123" s="1039"/>
      <c r="AX123" s="1039"/>
      <c r="AY123" s="1039"/>
      <c r="AZ123" s="233" t="s">
        <v>177</v>
      </c>
      <c r="BA123" s="233"/>
      <c r="BB123" s="233"/>
      <c r="BC123" s="233"/>
      <c r="BD123" s="233"/>
      <c r="BE123" s="233"/>
      <c r="BF123" s="233"/>
      <c r="BG123" s="233"/>
      <c r="BH123" s="233"/>
      <c r="BI123" s="233"/>
      <c r="BJ123" s="233"/>
      <c r="BK123" s="233"/>
      <c r="BL123" s="233"/>
      <c r="BM123" s="233"/>
      <c r="BN123" s="233"/>
      <c r="BO123" s="1018" t="s">
        <v>456</v>
      </c>
      <c r="BP123" s="1046"/>
      <c r="BQ123" s="1104">
        <v>98542144</v>
      </c>
      <c r="BR123" s="1105"/>
      <c r="BS123" s="1105"/>
      <c r="BT123" s="1105"/>
      <c r="BU123" s="1105"/>
      <c r="BV123" s="1105">
        <v>98994133</v>
      </c>
      <c r="BW123" s="1105"/>
      <c r="BX123" s="1105"/>
      <c r="BY123" s="1105"/>
      <c r="BZ123" s="1105"/>
      <c r="CA123" s="1105">
        <v>93041508</v>
      </c>
      <c r="CB123" s="1105"/>
      <c r="CC123" s="1105"/>
      <c r="CD123" s="1105"/>
      <c r="CE123" s="1105"/>
      <c r="CF123" s="1042"/>
      <c r="CG123" s="1043"/>
      <c r="CH123" s="1043"/>
      <c r="CI123" s="1043"/>
      <c r="CJ123" s="1044"/>
      <c r="CK123" s="1050"/>
      <c r="CL123" s="1051"/>
      <c r="CM123" s="1051"/>
      <c r="CN123" s="1051"/>
      <c r="CO123" s="1052"/>
      <c r="CP123" s="1060" t="s">
        <v>399</v>
      </c>
      <c r="CQ123" s="1061"/>
      <c r="CR123" s="1061"/>
      <c r="CS123" s="1061"/>
      <c r="CT123" s="1061"/>
      <c r="CU123" s="1061"/>
      <c r="CV123" s="1061"/>
      <c r="CW123" s="1061"/>
      <c r="CX123" s="1061"/>
      <c r="CY123" s="1061"/>
      <c r="CZ123" s="1061"/>
      <c r="DA123" s="1061"/>
      <c r="DB123" s="1061"/>
      <c r="DC123" s="1061"/>
      <c r="DD123" s="1061"/>
      <c r="DE123" s="1061"/>
      <c r="DF123" s="1062"/>
      <c r="DG123" s="999" t="s">
        <v>122</v>
      </c>
      <c r="DH123" s="1000"/>
      <c r="DI123" s="1000"/>
      <c r="DJ123" s="1000"/>
      <c r="DK123" s="1001"/>
      <c r="DL123" s="1002" t="s">
        <v>122</v>
      </c>
      <c r="DM123" s="1000"/>
      <c r="DN123" s="1000"/>
      <c r="DO123" s="1000"/>
      <c r="DP123" s="1001"/>
      <c r="DQ123" s="1002" t="s">
        <v>122</v>
      </c>
      <c r="DR123" s="1000"/>
      <c r="DS123" s="1000"/>
      <c r="DT123" s="1000"/>
      <c r="DU123" s="1001"/>
      <c r="DV123" s="1003" t="s">
        <v>122</v>
      </c>
      <c r="DW123" s="1004"/>
      <c r="DX123" s="1004"/>
      <c r="DY123" s="1004"/>
      <c r="DZ123" s="1005"/>
    </row>
    <row r="124" spans="1:130" s="212" customFormat="1" ht="26.25" customHeight="1" thickBot="1" x14ac:dyDescent="0.3">
      <c r="A124" s="1098"/>
      <c r="B124" s="990"/>
      <c r="C124" s="963" t="s">
        <v>445</v>
      </c>
      <c r="D124" s="964"/>
      <c r="E124" s="964"/>
      <c r="F124" s="964"/>
      <c r="G124" s="964"/>
      <c r="H124" s="964"/>
      <c r="I124" s="964"/>
      <c r="J124" s="964"/>
      <c r="K124" s="964"/>
      <c r="L124" s="964"/>
      <c r="M124" s="964"/>
      <c r="N124" s="964"/>
      <c r="O124" s="964"/>
      <c r="P124" s="964"/>
      <c r="Q124" s="964"/>
      <c r="R124" s="964"/>
      <c r="S124" s="964"/>
      <c r="T124" s="964"/>
      <c r="U124" s="964"/>
      <c r="V124" s="964"/>
      <c r="W124" s="964"/>
      <c r="X124" s="964"/>
      <c r="Y124" s="964"/>
      <c r="Z124" s="965"/>
      <c r="AA124" s="999" t="s">
        <v>122</v>
      </c>
      <c r="AB124" s="1000"/>
      <c r="AC124" s="1000"/>
      <c r="AD124" s="1000"/>
      <c r="AE124" s="1001"/>
      <c r="AF124" s="1002" t="s">
        <v>122</v>
      </c>
      <c r="AG124" s="1000"/>
      <c r="AH124" s="1000"/>
      <c r="AI124" s="1000"/>
      <c r="AJ124" s="1001"/>
      <c r="AK124" s="1002" t="s">
        <v>122</v>
      </c>
      <c r="AL124" s="1000"/>
      <c r="AM124" s="1000"/>
      <c r="AN124" s="1000"/>
      <c r="AO124" s="1001"/>
      <c r="AP124" s="1003" t="s">
        <v>122</v>
      </c>
      <c r="AQ124" s="1004"/>
      <c r="AR124" s="1004"/>
      <c r="AS124" s="1004"/>
      <c r="AT124" s="1005"/>
      <c r="AU124" s="1100" t="s">
        <v>457</v>
      </c>
      <c r="AV124" s="1101"/>
      <c r="AW124" s="1101"/>
      <c r="AX124" s="1101"/>
      <c r="AY124" s="1101"/>
      <c r="AZ124" s="1101"/>
      <c r="BA124" s="1101"/>
      <c r="BB124" s="1101"/>
      <c r="BC124" s="1101"/>
      <c r="BD124" s="1101"/>
      <c r="BE124" s="1101"/>
      <c r="BF124" s="1101"/>
      <c r="BG124" s="1101"/>
      <c r="BH124" s="1101"/>
      <c r="BI124" s="1101"/>
      <c r="BJ124" s="1101"/>
      <c r="BK124" s="1101"/>
      <c r="BL124" s="1101"/>
      <c r="BM124" s="1101"/>
      <c r="BN124" s="1101"/>
      <c r="BO124" s="1101"/>
      <c r="BP124" s="1102"/>
      <c r="BQ124" s="1103">
        <v>114.4</v>
      </c>
      <c r="BR124" s="1068"/>
      <c r="BS124" s="1068"/>
      <c r="BT124" s="1068"/>
      <c r="BU124" s="1068"/>
      <c r="BV124" s="1068">
        <v>111.1</v>
      </c>
      <c r="BW124" s="1068"/>
      <c r="BX124" s="1068"/>
      <c r="BY124" s="1068"/>
      <c r="BZ124" s="1068"/>
      <c r="CA124" s="1068">
        <v>117.5</v>
      </c>
      <c r="CB124" s="1068"/>
      <c r="CC124" s="1068"/>
      <c r="CD124" s="1068"/>
      <c r="CE124" s="1068"/>
      <c r="CF124" s="1069"/>
      <c r="CG124" s="1070"/>
      <c r="CH124" s="1070"/>
      <c r="CI124" s="1070"/>
      <c r="CJ124" s="1071"/>
      <c r="CK124" s="1053"/>
      <c r="CL124" s="1053"/>
      <c r="CM124" s="1053"/>
      <c r="CN124" s="1053"/>
      <c r="CO124" s="1054"/>
      <c r="CP124" s="1060" t="s">
        <v>458</v>
      </c>
      <c r="CQ124" s="1061"/>
      <c r="CR124" s="1061"/>
      <c r="CS124" s="1061"/>
      <c r="CT124" s="1061"/>
      <c r="CU124" s="1061"/>
      <c r="CV124" s="1061"/>
      <c r="CW124" s="1061"/>
      <c r="CX124" s="1061"/>
      <c r="CY124" s="1061"/>
      <c r="CZ124" s="1061"/>
      <c r="DA124" s="1061"/>
      <c r="DB124" s="1061"/>
      <c r="DC124" s="1061"/>
      <c r="DD124" s="1061"/>
      <c r="DE124" s="1061"/>
      <c r="DF124" s="1062"/>
      <c r="DG124" s="1045" t="s">
        <v>122</v>
      </c>
      <c r="DH124" s="1027"/>
      <c r="DI124" s="1027"/>
      <c r="DJ124" s="1027"/>
      <c r="DK124" s="1028"/>
      <c r="DL124" s="1026" t="s">
        <v>122</v>
      </c>
      <c r="DM124" s="1027"/>
      <c r="DN124" s="1027"/>
      <c r="DO124" s="1027"/>
      <c r="DP124" s="1028"/>
      <c r="DQ124" s="1026" t="s">
        <v>122</v>
      </c>
      <c r="DR124" s="1027"/>
      <c r="DS124" s="1027"/>
      <c r="DT124" s="1027"/>
      <c r="DU124" s="1028"/>
      <c r="DV124" s="1029" t="s">
        <v>122</v>
      </c>
      <c r="DW124" s="1030"/>
      <c r="DX124" s="1030"/>
      <c r="DY124" s="1030"/>
      <c r="DZ124" s="1031"/>
    </row>
    <row r="125" spans="1:130" s="212" customFormat="1" ht="26.25" customHeight="1" x14ac:dyDescent="0.25">
      <c r="A125" s="1098"/>
      <c r="B125" s="990"/>
      <c r="C125" s="963" t="s">
        <v>447</v>
      </c>
      <c r="D125" s="964"/>
      <c r="E125" s="964"/>
      <c r="F125" s="964"/>
      <c r="G125" s="964"/>
      <c r="H125" s="964"/>
      <c r="I125" s="964"/>
      <c r="J125" s="964"/>
      <c r="K125" s="964"/>
      <c r="L125" s="964"/>
      <c r="M125" s="964"/>
      <c r="N125" s="964"/>
      <c r="O125" s="964"/>
      <c r="P125" s="964"/>
      <c r="Q125" s="964"/>
      <c r="R125" s="964"/>
      <c r="S125" s="964"/>
      <c r="T125" s="964"/>
      <c r="U125" s="964"/>
      <c r="V125" s="964"/>
      <c r="W125" s="964"/>
      <c r="X125" s="964"/>
      <c r="Y125" s="964"/>
      <c r="Z125" s="965"/>
      <c r="AA125" s="999">
        <v>42754</v>
      </c>
      <c r="AB125" s="1000"/>
      <c r="AC125" s="1000"/>
      <c r="AD125" s="1000"/>
      <c r="AE125" s="1001"/>
      <c r="AF125" s="1002">
        <v>32418</v>
      </c>
      <c r="AG125" s="1000"/>
      <c r="AH125" s="1000"/>
      <c r="AI125" s="1000"/>
      <c r="AJ125" s="1001"/>
      <c r="AK125" s="1002">
        <v>19601</v>
      </c>
      <c r="AL125" s="1000"/>
      <c r="AM125" s="1000"/>
      <c r="AN125" s="1000"/>
      <c r="AO125" s="1001"/>
      <c r="AP125" s="1003">
        <v>0.1</v>
      </c>
      <c r="AQ125" s="1004"/>
      <c r="AR125" s="1004"/>
      <c r="AS125" s="1004"/>
      <c r="AT125" s="100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3" t="s">
        <v>459</v>
      </c>
      <c r="CL125" s="1048"/>
      <c r="CM125" s="1048"/>
      <c r="CN125" s="1048"/>
      <c r="CO125" s="1049"/>
      <c r="CP125" s="970" t="s">
        <v>460</v>
      </c>
      <c r="CQ125" s="938"/>
      <c r="CR125" s="938"/>
      <c r="CS125" s="938"/>
      <c r="CT125" s="938"/>
      <c r="CU125" s="938"/>
      <c r="CV125" s="938"/>
      <c r="CW125" s="938"/>
      <c r="CX125" s="938"/>
      <c r="CY125" s="938"/>
      <c r="CZ125" s="938"/>
      <c r="DA125" s="938"/>
      <c r="DB125" s="938"/>
      <c r="DC125" s="938"/>
      <c r="DD125" s="938"/>
      <c r="DE125" s="938"/>
      <c r="DF125" s="939"/>
      <c r="DG125" s="971" t="s">
        <v>122</v>
      </c>
      <c r="DH125" s="972"/>
      <c r="DI125" s="972"/>
      <c r="DJ125" s="972"/>
      <c r="DK125" s="972"/>
      <c r="DL125" s="972" t="s">
        <v>122</v>
      </c>
      <c r="DM125" s="972"/>
      <c r="DN125" s="972"/>
      <c r="DO125" s="972"/>
      <c r="DP125" s="972"/>
      <c r="DQ125" s="972" t="s">
        <v>122</v>
      </c>
      <c r="DR125" s="972"/>
      <c r="DS125" s="972"/>
      <c r="DT125" s="972"/>
      <c r="DU125" s="972"/>
      <c r="DV125" s="973" t="s">
        <v>122</v>
      </c>
      <c r="DW125" s="973"/>
      <c r="DX125" s="973"/>
      <c r="DY125" s="973"/>
      <c r="DZ125" s="974"/>
    </row>
    <row r="126" spans="1:130" s="212" customFormat="1" ht="26.25" customHeight="1" thickBot="1" x14ac:dyDescent="0.3">
      <c r="A126" s="1098"/>
      <c r="B126" s="990"/>
      <c r="C126" s="963" t="s">
        <v>449</v>
      </c>
      <c r="D126" s="964"/>
      <c r="E126" s="964"/>
      <c r="F126" s="964"/>
      <c r="G126" s="964"/>
      <c r="H126" s="964"/>
      <c r="I126" s="964"/>
      <c r="J126" s="964"/>
      <c r="K126" s="964"/>
      <c r="L126" s="964"/>
      <c r="M126" s="964"/>
      <c r="N126" s="964"/>
      <c r="O126" s="964"/>
      <c r="P126" s="964"/>
      <c r="Q126" s="964"/>
      <c r="R126" s="964"/>
      <c r="S126" s="964"/>
      <c r="T126" s="964"/>
      <c r="U126" s="964"/>
      <c r="V126" s="964"/>
      <c r="W126" s="964"/>
      <c r="X126" s="964"/>
      <c r="Y126" s="964"/>
      <c r="Z126" s="965"/>
      <c r="AA126" s="999" t="s">
        <v>122</v>
      </c>
      <c r="AB126" s="1000"/>
      <c r="AC126" s="1000"/>
      <c r="AD126" s="1000"/>
      <c r="AE126" s="1001"/>
      <c r="AF126" s="1002" t="s">
        <v>122</v>
      </c>
      <c r="AG126" s="1000"/>
      <c r="AH126" s="1000"/>
      <c r="AI126" s="1000"/>
      <c r="AJ126" s="1001"/>
      <c r="AK126" s="1002" t="s">
        <v>122</v>
      </c>
      <c r="AL126" s="1000"/>
      <c r="AM126" s="1000"/>
      <c r="AN126" s="1000"/>
      <c r="AO126" s="1001"/>
      <c r="AP126" s="1003" t="s">
        <v>122</v>
      </c>
      <c r="AQ126" s="1004"/>
      <c r="AR126" s="1004"/>
      <c r="AS126" s="1004"/>
      <c r="AT126" s="100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4"/>
      <c r="CL126" s="1051"/>
      <c r="CM126" s="1051"/>
      <c r="CN126" s="1051"/>
      <c r="CO126" s="1052"/>
      <c r="CP126" s="963" t="s">
        <v>461</v>
      </c>
      <c r="CQ126" s="964"/>
      <c r="CR126" s="964"/>
      <c r="CS126" s="964"/>
      <c r="CT126" s="964"/>
      <c r="CU126" s="964"/>
      <c r="CV126" s="964"/>
      <c r="CW126" s="964"/>
      <c r="CX126" s="964"/>
      <c r="CY126" s="964"/>
      <c r="CZ126" s="964"/>
      <c r="DA126" s="964"/>
      <c r="DB126" s="964"/>
      <c r="DC126" s="964"/>
      <c r="DD126" s="964"/>
      <c r="DE126" s="964"/>
      <c r="DF126" s="965"/>
      <c r="DG126" s="966">
        <v>748546</v>
      </c>
      <c r="DH126" s="967"/>
      <c r="DI126" s="967"/>
      <c r="DJ126" s="967"/>
      <c r="DK126" s="967"/>
      <c r="DL126" s="967">
        <v>647633</v>
      </c>
      <c r="DM126" s="967"/>
      <c r="DN126" s="967"/>
      <c r="DO126" s="967"/>
      <c r="DP126" s="967"/>
      <c r="DQ126" s="967">
        <v>556508</v>
      </c>
      <c r="DR126" s="967"/>
      <c r="DS126" s="967"/>
      <c r="DT126" s="967"/>
      <c r="DU126" s="967"/>
      <c r="DV126" s="968">
        <v>1.9</v>
      </c>
      <c r="DW126" s="968"/>
      <c r="DX126" s="968"/>
      <c r="DY126" s="968"/>
      <c r="DZ126" s="969"/>
    </row>
    <row r="127" spans="1:130" s="212" customFormat="1" ht="26.25" customHeight="1" x14ac:dyDescent="0.25">
      <c r="A127" s="1099"/>
      <c r="B127" s="992"/>
      <c r="C127" s="1014" t="s">
        <v>462</v>
      </c>
      <c r="D127" s="1006"/>
      <c r="E127" s="1006"/>
      <c r="F127" s="1006"/>
      <c r="G127" s="1006"/>
      <c r="H127" s="1006"/>
      <c r="I127" s="1006"/>
      <c r="J127" s="1006"/>
      <c r="K127" s="1006"/>
      <c r="L127" s="1006"/>
      <c r="M127" s="1006"/>
      <c r="N127" s="1006"/>
      <c r="O127" s="1006"/>
      <c r="P127" s="1006"/>
      <c r="Q127" s="1006"/>
      <c r="R127" s="1006"/>
      <c r="S127" s="1006"/>
      <c r="T127" s="1006"/>
      <c r="U127" s="1006"/>
      <c r="V127" s="1006"/>
      <c r="W127" s="1006"/>
      <c r="X127" s="1006"/>
      <c r="Y127" s="1006"/>
      <c r="Z127" s="1007"/>
      <c r="AA127" s="999" t="s">
        <v>122</v>
      </c>
      <c r="AB127" s="1000"/>
      <c r="AC127" s="1000"/>
      <c r="AD127" s="1000"/>
      <c r="AE127" s="1001"/>
      <c r="AF127" s="1002" t="s">
        <v>122</v>
      </c>
      <c r="AG127" s="1000"/>
      <c r="AH127" s="1000"/>
      <c r="AI127" s="1000"/>
      <c r="AJ127" s="1001"/>
      <c r="AK127" s="1002" t="s">
        <v>122</v>
      </c>
      <c r="AL127" s="1000"/>
      <c r="AM127" s="1000"/>
      <c r="AN127" s="1000"/>
      <c r="AO127" s="1001"/>
      <c r="AP127" s="1003" t="s">
        <v>122</v>
      </c>
      <c r="AQ127" s="1004"/>
      <c r="AR127" s="1004"/>
      <c r="AS127" s="1004"/>
      <c r="AT127" s="1005"/>
      <c r="AU127" s="214"/>
      <c r="AV127" s="214"/>
      <c r="AW127" s="214"/>
      <c r="AX127" s="1072" t="s">
        <v>463</v>
      </c>
      <c r="AY127" s="1073"/>
      <c r="AZ127" s="1073"/>
      <c r="BA127" s="1073"/>
      <c r="BB127" s="1073"/>
      <c r="BC127" s="1073"/>
      <c r="BD127" s="1073"/>
      <c r="BE127" s="1074"/>
      <c r="BF127" s="1075" t="s">
        <v>464</v>
      </c>
      <c r="BG127" s="1073"/>
      <c r="BH127" s="1073"/>
      <c r="BI127" s="1073"/>
      <c r="BJ127" s="1073"/>
      <c r="BK127" s="1073"/>
      <c r="BL127" s="1074"/>
      <c r="BM127" s="1075" t="s">
        <v>465</v>
      </c>
      <c r="BN127" s="1073"/>
      <c r="BO127" s="1073"/>
      <c r="BP127" s="1073"/>
      <c r="BQ127" s="1073"/>
      <c r="BR127" s="1073"/>
      <c r="BS127" s="1074"/>
      <c r="BT127" s="1075" t="s">
        <v>466</v>
      </c>
      <c r="BU127" s="1073"/>
      <c r="BV127" s="1073"/>
      <c r="BW127" s="1073"/>
      <c r="BX127" s="1073"/>
      <c r="BY127" s="1073"/>
      <c r="BZ127" s="1096"/>
      <c r="CA127" s="214"/>
      <c r="CB127" s="214"/>
      <c r="CC127" s="214"/>
      <c r="CD127" s="237"/>
      <c r="CE127" s="237"/>
      <c r="CF127" s="237"/>
      <c r="CG127" s="214"/>
      <c r="CH127" s="214"/>
      <c r="CI127" s="214"/>
      <c r="CJ127" s="236"/>
      <c r="CK127" s="1064"/>
      <c r="CL127" s="1051"/>
      <c r="CM127" s="1051"/>
      <c r="CN127" s="1051"/>
      <c r="CO127" s="1052"/>
      <c r="CP127" s="963" t="s">
        <v>467</v>
      </c>
      <c r="CQ127" s="964"/>
      <c r="CR127" s="964"/>
      <c r="CS127" s="964"/>
      <c r="CT127" s="964"/>
      <c r="CU127" s="964"/>
      <c r="CV127" s="964"/>
      <c r="CW127" s="964"/>
      <c r="CX127" s="964"/>
      <c r="CY127" s="964"/>
      <c r="CZ127" s="964"/>
      <c r="DA127" s="964"/>
      <c r="DB127" s="964"/>
      <c r="DC127" s="964"/>
      <c r="DD127" s="964"/>
      <c r="DE127" s="964"/>
      <c r="DF127" s="965"/>
      <c r="DG127" s="966" t="s">
        <v>122</v>
      </c>
      <c r="DH127" s="967"/>
      <c r="DI127" s="967"/>
      <c r="DJ127" s="967"/>
      <c r="DK127" s="967"/>
      <c r="DL127" s="967" t="s">
        <v>122</v>
      </c>
      <c r="DM127" s="967"/>
      <c r="DN127" s="967"/>
      <c r="DO127" s="967"/>
      <c r="DP127" s="967"/>
      <c r="DQ127" s="967" t="s">
        <v>122</v>
      </c>
      <c r="DR127" s="967"/>
      <c r="DS127" s="967"/>
      <c r="DT127" s="967"/>
      <c r="DU127" s="967"/>
      <c r="DV127" s="968" t="s">
        <v>122</v>
      </c>
      <c r="DW127" s="968"/>
      <c r="DX127" s="968"/>
      <c r="DY127" s="968"/>
      <c r="DZ127" s="969"/>
    </row>
    <row r="128" spans="1:130" s="212" customFormat="1" ht="26.25" customHeight="1" thickBot="1" x14ac:dyDescent="0.3">
      <c r="A128" s="1082" t="s">
        <v>468</v>
      </c>
      <c r="B128" s="1083"/>
      <c r="C128" s="1083"/>
      <c r="D128" s="1083"/>
      <c r="E128" s="1083"/>
      <c r="F128" s="1083"/>
      <c r="G128" s="1083"/>
      <c r="H128" s="1083"/>
      <c r="I128" s="1083"/>
      <c r="J128" s="1083"/>
      <c r="K128" s="1083"/>
      <c r="L128" s="1083"/>
      <c r="M128" s="1083"/>
      <c r="N128" s="1083"/>
      <c r="O128" s="1083"/>
      <c r="P128" s="1083"/>
      <c r="Q128" s="1083"/>
      <c r="R128" s="1083"/>
      <c r="S128" s="1083"/>
      <c r="T128" s="1083"/>
      <c r="U128" s="1083"/>
      <c r="V128" s="1083"/>
      <c r="W128" s="1084" t="s">
        <v>469</v>
      </c>
      <c r="X128" s="1084"/>
      <c r="Y128" s="1084"/>
      <c r="Z128" s="1085"/>
      <c r="AA128" s="1086">
        <v>252040</v>
      </c>
      <c r="AB128" s="1087"/>
      <c r="AC128" s="1087"/>
      <c r="AD128" s="1087"/>
      <c r="AE128" s="1088"/>
      <c r="AF128" s="1089">
        <v>249357</v>
      </c>
      <c r="AG128" s="1087"/>
      <c r="AH128" s="1087"/>
      <c r="AI128" s="1087"/>
      <c r="AJ128" s="1088"/>
      <c r="AK128" s="1089">
        <v>211907</v>
      </c>
      <c r="AL128" s="1087"/>
      <c r="AM128" s="1087"/>
      <c r="AN128" s="1087"/>
      <c r="AO128" s="1088"/>
      <c r="AP128" s="1090"/>
      <c r="AQ128" s="1091"/>
      <c r="AR128" s="1091"/>
      <c r="AS128" s="1091"/>
      <c r="AT128" s="1092"/>
      <c r="AU128" s="214"/>
      <c r="AV128" s="214"/>
      <c r="AW128" s="214"/>
      <c r="AX128" s="937" t="s">
        <v>470</v>
      </c>
      <c r="AY128" s="938"/>
      <c r="AZ128" s="938"/>
      <c r="BA128" s="938"/>
      <c r="BB128" s="938"/>
      <c r="BC128" s="938"/>
      <c r="BD128" s="938"/>
      <c r="BE128" s="939"/>
      <c r="BF128" s="1093" t="s">
        <v>122</v>
      </c>
      <c r="BG128" s="1094"/>
      <c r="BH128" s="1094"/>
      <c r="BI128" s="1094"/>
      <c r="BJ128" s="1094"/>
      <c r="BK128" s="1094"/>
      <c r="BL128" s="1095"/>
      <c r="BM128" s="1093">
        <v>11.59</v>
      </c>
      <c r="BN128" s="1094"/>
      <c r="BO128" s="1094"/>
      <c r="BP128" s="1094"/>
      <c r="BQ128" s="1094"/>
      <c r="BR128" s="1094"/>
      <c r="BS128" s="1095"/>
      <c r="BT128" s="1093">
        <v>20</v>
      </c>
      <c r="BU128" s="1094"/>
      <c r="BV128" s="1094"/>
      <c r="BW128" s="1094"/>
      <c r="BX128" s="1094"/>
      <c r="BY128" s="1094"/>
      <c r="BZ128" s="1117"/>
      <c r="CA128" s="237"/>
      <c r="CB128" s="237"/>
      <c r="CC128" s="237"/>
      <c r="CD128" s="237"/>
      <c r="CE128" s="237"/>
      <c r="CF128" s="237"/>
      <c r="CG128" s="214"/>
      <c r="CH128" s="214"/>
      <c r="CI128" s="214"/>
      <c r="CJ128" s="236"/>
      <c r="CK128" s="1065"/>
      <c r="CL128" s="1066"/>
      <c r="CM128" s="1066"/>
      <c r="CN128" s="1066"/>
      <c r="CO128" s="1067"/>
      <c r="CP128" s="1076" t="s">
        <v>471</v>
      </c>
      <c r="CQ128" s="761"/>
      <c r="CR128" s="761"/>
      <c r="CS128" s="761"/>
      <c r="CT128" s="761"/>
      <c r="CU128" s="761"/>
      <c r="CV128" s="761"/>
      <c r="CW128" s="761"/>
      <c r="CX128" s="761"/>
      <c r="CY128" s="761"/>
      <c r="CZ128" s="761"/>
      <c r="DA128" s="761"/>
      <c r="DB128" s="761"/>
      <c r="DC128" s="761"/>
      <c r="DD128" s="761"/>
      <c r="DE128" s="761"/>
      <c r="DF128" s="1077"/>
      <c r="DG128" s="1078" t="s">
        <v>122</v>
      </c>
      <c r="DH128" s="1079"/>
      <c r="DI128" s="1079"/>
      <c r="DJ128" s="1079"/>
      <c r="DK128" s="1079"/>
      <c r="DL128" s="1079" t="s">
        <v>122</v>
      </c>
      <c r="DM128" s="1079"/>
      <c r="DN128" s="1079"/>
      <c r="DO128" s="1079"/>
      <c r="DP128" s="1079"/>
      <c r="DQ128" s="1079" t="s">
        <v>122</v>
      </c>
      <c r="DR128" s="1079"/>
      <c r="DS128" s="1079"/>
      <c r="DT128" s="1079"/>
      <c r="DU128" s="1079"/>
      <c r="DV128" s="1080" t="s">
        <v>122</v>
      </c>
      <c r="DW128" s="1080"/>
      <c r="DX128" s="1080"/>
      <c r="DY128" s="1080"/>
      <c r="DZ128" s="1081"/>
    </row>
    <row r="129" spans="1:131" s="212" customFormat="1" ht="26.25" customHeight="1" x14ac:dyDescent="0.25">
      <c r="A129" s="975" t="s">
        <v>102</v>
      </c>
      <c r="B129" s="976"/>
      <c r="C129" s="976"/>
      <c r="D129" s="976"/>
      <c r="E129" s="976"/>
      <c r="F129" s="976"/>
      <c r="G129" s="976"/>
      <c r="H129" s="976"/>
      <c r="I129" s="976"/>
      <c r="J129" s="976"/>
      <c r="K129" s="976"/>
      <c r="L129" s="976"/>
      <c r="M129" s="976"/>
      <c r="N129" s="976"/>
      <c r="O129" s="976"/>
      <c r="P129" s="976"/>
      <c r="Q129" s="976"/>
      <c r="R129" s="976"/>
      <c r="S129" s="976"/>
      <c r="T129" s="976"/>
      <c r="U129" s="976"/>
      <c r="V129" s="976"/>
      <c r="W129" s="1111" t="s">
        <v>472</v>
      </c>
      <c r="X129" s="1112"/>
      <c r="Y129" s="1112"/>
      <c r="Z129" s="1113"/>
      <c r="AA129" s="999">
        <v>34709384</v>
      </c>
      <c r="AB129" s="1000"/>
      <c r="AC129" s="1000"/>
      <c r="AD129" s="1000"/>
      <c r="AE129" s="1001"/>
      <c r="AF129" s="1002">
        <v>34670896</v>
      </c>
      <c r="AG129" s="1000"/>
      <c r="AH129" s="1000"/>
      <c r="AI129" s="1000"/>
      <c r="AJ129" s="1001"/>
      <c r="AK129" s="1002">
        <v>35447284</v>
      </c>
      <c r="AL129" s="1000"/>
      <c r="AM129" s="1000"/>
      <c r="AN129" s="1000"/>
      <c r="AO129" s="1001"/>
      <c r="AP129" s="1114"/>
      <c r="AQ129" s="1115"/>
      <c r="AR129" s="1115"/>
      <c r="AS129" s="1115"/>
      <c r="AT129" s="1116"/>
      <c r="AU129" s="215"/>
      <c r="AV129" s="215"/>
      <c r="AW129" s="215"/>
      <c r="AX129" s="1106" t="s">
        <v>473</v>
      </c>
      <c r="AY129" s="964"/>
      <c r="AZ129" s="964"/>
      <c r="BA129" s="964"/>
      <c r="BB129" s="964"/>
      <c r="BC129" s="964"/>
      <c r="BD129" s="964"/>
      <c r="BE129" s="965"/>
      <c r="BF129" s="1107" t="s">
        <v>122</v>
      </c>
      <c r="BG129" s="1108"/>
      <c r="BH129" s="1108"/>
      <c r="BI129" s="1108"/>
      <c r="BJ129" s="1108"/>
      <c r="BK129" s="1108"/>
      <c r="BL129" s="1109"/>
      <c r="BM129" s="1107">
        <v>16.59</v>
      </c>
      <c r="BN129" s="1108"/>
      <c r="BO129" s="1108"/>
      <c r="BP129" s="1108"/>
      <c r="BQ129" s="1108"/>
      <c r="BR129" s="1108"/>
      <c r="BS129" s="1109"/>
      <c r="BT129" s="1107">
        <v>30</v>
      </c>
      <c r="BU129" s="1108"/>
      <c r="BV129" s="1108"/>
      <c r="BW129" s="1108"/>
      <c r="BX129" s="1108"/>
      <c r="BY129" s="1108"/>
      <c r="BZ129" s="111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75" t="s">
        <v>474</v>
      </c>
      <c r="B130" s="976"/>
      <c r="C130" s="976"/>
      <c r="D130" s="976"/>
      <c r="E130" s="976"/>
      <c r="F130" s="976"/>
      <c r="G130" s="976"/>
      <c r="H130" s="976"/>
      <c r="I130" s="976"/>
      <c r="J130" s="976"/>
      <c r="K130" s="976"/>
      <c r="L130" s="976"/>
      <c r="M130" s="976"/>
      <c r="N130" s="976"/>
      <c r="O130" s="976"/>
      <c r="P130" s="976"/>
      <c r="Q130" s="976"/>
      <c r="R130" s="976"/>
      <c r="S130" s="976"/>
      <c r="T130" s="976"/>
      <c r="U130" s="976"/>
      <c r="V130" s="976"/>
      <c r="W130" s="1111" t="s">
        <v>475</v>
      </c>
      <c r="X130" s="1112"/>
      <c r="Y130" s="1112"/>
      <c r="Z130" s="1113"/>
      <c r="AA130" s="999">
        <v>7001869</v>
      </c>
      <c r="AB130" s="1000"/>
      <c r="AC130" s="1000"/>
      <c r="AD130" s="1000"/>
      <c r="AE130" s="1001"/>
      <c r="AF130" s="1002">
        <v>6747992</v>
      </c>
      <c r="AG130" s="1000"/>
      <c r="AH130" s="1000"/>
      <c r="AI130" s="1000"/>
      <c r="AJ130" s="1001"/>
      <c r="AK130" s="1002">
        <v>6693188</v>
      </c>
      <c r="AL130" s="1000"/>
      <c r="AM130" s="1000"/>
      <c r="AN130" s="1000"/>
      <c r="AO130" s="1001"/>
      <c r="AP130" s="1114"/>
      <c r="AQ130" s="1115"/>
      <c r="AR130" s="1115"/>
      <c r="AS130" s="1115"/>
      <c r="AT130" s="1116"/>
      <c r="AU130" s="215"/>
      <c r="AV130" s="215"/>
      <c r="AW130" s="215"/>
      <c r="AX130" s="1106" t="s">
        <v>476</v>
      </c>
      <c r="AY130" s="964"/>
      <c r="AZ130" s="964"/>
      <c r="BA130" s="964"/>
      <c r="BB130" s="964"/>
      <c r="BC130" s="964"/>
      <c r="BD130" s="964"/>
      <c r="BE130" s="965"/>
      <c r="BF130" s="1142">
        <v>14.3</v>
      </c>
      <c r="BG130" s="1143"/>
      <c r="BH130" s="1143"/>
      <c r="BI130" s="1143"/>
      <c r="BJ130" s="1143"/>
      <c r="BK130" s="1143"/>
      <c r="BL130" s="1144"/>
      <c r="BM130" s="1142">
        <v>25</v>
      </c>
      <c r="BN130" s="1143"/>
      <c r="BO130" s="1143"/>
      <c r="BP130" s="1143"/>
      <c r="BQ130" s="1143"/>
      <c r="BR130" s="1143"/>
      <c r="BS130" s="1144"/>
      <c r="BT130" s="1142">
        <v>35</v>
      </c>
      <c r="BU130" s="1143"/>
      <c r="BV130" s="1143"/>
      <c r="BW130" s="1143"/>
      <c r="BX130" s="1143"/>
      <c r="BY130" s="1143"/>
      <c r="BZ130" s="114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6"/>
      <c r="B131" s="1147"/>
      <c r="C131" s="1147"/>
      <c r="D131" s="1147"/>
      <c r="E131" s="1147"/>
      <c r="F131" s="1147"/>
      <c r="G131" s="1147"/>
      <c r="H131" s="1147"/>
      <c r="I131" s="1147"/>
      <c r="J131" s="1147"/>
      <c r="K131" s="1147"/>
      <c r="L131" s="1147"/>
      <c r="M131" s="1147"/>
      <c r="N131" s="1147"/>
      <c r="O131" s="1147"/>
      <c r="P131" s="1147"/>
      <c r="Q131" s="1147"/>
      <c r="R131" s="1147"/>
      <c r="S131" s="1147"/>
      <c r="T131" s="1147"/>
      <c r="U131" s="1147"/>
      <c r="V131" s="1147"/>
      <c r="W131" s="1148" t="s">
        <v>477</v>
      </c>
      <c r="X131" s="1149"/>
      <c r="Y131" s="1149"/>
      <c r="Z131" s="1150"/>
      <c r="AA131" s="1045">
        <v>27707515</v>
      </c>
      <c r="AB131" s="1027"/>
      <c r="AC131" s="1027"/>
      <c r="AD131" s="1027"/>
      <c r="AE131" s="1028"/>
      <c r="AF131" s="1026">
        <v>27922904</v>
      </c>
      <c r="AG131" s="1027"/>
      <c r="AH131" s="1027"/>
      <c r="AI131" s="1027"/>
      <c r="AJ131" s="1028"/>
      <c r="AK131" s="1026">
        <v>28754096</v>
      </c>
      <c r="AL131" s="1027"/>
      <c r="AM131" s="1027"/>
      <c r="AN131" s="1027"/>
      <c r="AO131" s="1028"/>
      <c r="AP131" s="1151"/>
      <c r="AQ131" s="1152"/>
      <c r="AR131" s="1152"/>
      <c r="AS131" s="1152"/>
      <c r="AT131" s="1153"/>
      <c r="AU131" s="215"/>
      <c r="AV131" s="215"/>
      <c r="AW131" s="215"/>
      <c r="AX131" s="1124" t="s">
        <v>478</v>
      </c>
      <c r="AY131" s="761"/>
      <c r="AZ131" s="761"/>
      <c r="BA131" s="761"/>
      <c r="BB131" s="761"/>
      <c r="BC131" s="761"/>
      <c r="BD131" s="761"/>
      <c r="BE131" s="1077"/>
      <c r="BF131" s="1125">
        <v>117.5</v>
      </c>
      <c r="BG131" s="1126"/>
      <c r="BH131" s="1126"/>
      <c r="BI131" s="1126"/>
      <c r="BJ131" s="1126"/>
      <c r="BK131" s="1126"/>
      <c r="BL131" s="1127"/>
      <c r="BM131" s="1125">
        <v>350</v>
      </c>
      <c r="BN131" s="1126"/>
      <c r="BO131" s="1126"/>
      <c r="BP131" s="1126"/>
      <c r="BQ131" s="1126"/>
      <c r="BR131" s="1126"/>
      <c r="BS131" s="1127"/>
      <c r="BT131" s="1128"/>
      <c r="BU131" s="1129"/>
      <c r="BV131" s="1129"/>
      <c r="BW131" s="1129"/>
      <c r="BX131" s="1129"/>
      <c r="BY131" s="1129"/>
      <c r="BZ131" s="113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31" t="s">
        <v>479</v>
      </c>
      <c r="B132" s="1132"/>
      <c r="C132" s="1132"/>
      <c r="D132" s="1132"/>
      <c r="E132" s="1132"/>
      <c r="F132" s="1132"/>
      <c r="G132" s="1132"/>
      <c r="H132" s="1132"/>
      <c r="I132" s="1132"/>
      <c r="J132" s="1132"/>
      <c r="K132" s="1132"/>
      <c r="L132" s="1132"/>
      <c r="M132" s="1132"/>
      <c r="N132" s="1132"/>
      <c r="O132" s="1132"/>
      <c r="P132" s="1132"/>
      <c r="Q132" s="1132"/>
      <c r="R132" s="1132"/>
      <c r="S132" s="1132"/>
      <c r="T132" s="1132"/>
      <c r="U132" s="1132"/>
      <c r="V132" s="1135" t="s">
        <v>480</v>
      </c>
      <c r="W132" s="1135"/>
      <c r="X132" s="1135"/>
      <c r="Y132" s="1135"/>
      <c r="Z132" s="1136"/>
      <c r="AA132" s="1137">
        <v>14.05231397</v>
      </c>
      <c r="AB132" s="1138"/>
      <c r="AC132" s="1138"/>
      <c r="AD132" s="1138"/>
      <c r="AE132" s="1139"/>
      <c r="AF132" s="1140">
        <v>14.53297981</v>
      </c>
      <c r="AG132" s="1138"/>
      <c r="AH132" s="1138"/>
      <c r="AI132" s="1138"/>
      <c r="AJ132" s="1139"/>
      <c r="AK132" s="1140">
        <v>14.38463932</v>
      </c>
      <c r="AL132" s="1138"/>
      <c r="AM132" s="1138"/>
      <c r="AN132" s="1138"/>
      <c r="AO132" s="1139"/>
      <c r="AP132" s="1042"/>
      <c r="AQ132" s="1043"/>
      <c r="AR132" s="1043"/>
      <c r="AS132" s="1043"/>
      <c r="AT132" s="114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33"/>
      <c r="B133" s="1134"/>
      <c r="C133" s="1134"/>
      <c r="D133" s="1134"/>
      <c r="E133" s="1134"/>
      <c r="F133" s="1134"/>
      <c r="G133" s="1134"/>
      <c r="H133" s="1134"/>
      <c r="I133" s="1134"/>
      <c r="J133" s="1134"/>
      <c r="K133" s="1134"/>
      <c r="L133" s="1134"/>
      <c r="M133" s="1134"/>
      <c r="N133" s="1134"/>
      <c r="O133" s="1134"/>
      <c r="P133" s="1134"/>
      <c r="Q133" s="1134"/>
      <c r="R133" s="1134"/>
      <c r="S133" s="1134"/>
      <c r="T133" s="1134"/>
      <c r="U133" s="1134"/>
      <c r="V133" s="1118" t="s">
        <v>481</v>
      </c>
      <c r="W133" s="1118"/>
      <c r="X133" s="1118"/>
      <c r="Y133" s="1118"/>
      <c r="Z133" s="1119"/>
      <c r="AA133" s="1120">
        <v>12.6</v>
      </c>
      <c r="AB133" s="1121"/>
      <c r="AC133" s="1121"/>
      <c r="AD133" s="1121"/>
      <c r="AE133" s="1122"/>
      <c r="AF133" s="1120">
        <v>13.5</v>
      </c>
      <c r="AG133" s="1121"/>
      <c r="AH133" s="1121"/>
      <c r="AI133" s="1121"/>
      <c r="AJ133" s="1122"/>
      <c r="AK133" s="1120">
        <v>14.3</v>
      </c>
      <c r="AL133" s="1121"/>
      <c r="AM133" s="1121"/>
      <c r="AN133" s="1121"/>
      <c r="AO133" s="1122"/>
      <c r="AP133" s="1069"/>
      <c r="AQ133" s="1070"/>
      <c r="AR133" s="1070"/>
      <c r="AS133" s="1070"/>
      <c r="AT133" s="112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iFgB07JQgQDZWsDjmnBQT3MXWOrv7AYHPA4afmM2orDYMHMfyvaiAJ9A5FDQ0vZtT6al/Rd2n0ILUI8Y9el6g==" saltValue="2zuLfv03/PWzte39VnjKX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482</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t3wqbTcO2Y6DtgAbWBTy3cEHn3JlkSLjiXEA1mok2xLqV604Hv3mOflfZYmuSQHHNFdD/mIN0U8mcrOIgX3kGQ==" saltValue="i/T66raT/yh+q4ZkZm4g2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BOjVbFg4Va9k2FVRBqqpSKBnADMZTaNK0TMkkf1HDuUO9JvJda2samQxuFDjjIL63QxOx0cU2uGox0ZGM1Ilg==" saltValue="VeQnimisYxkdtJhCXQD74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06640625" style="249" customWidth="1"/>
    <col min="46" max="46" width="3" style="247" customWidth="1"/>
    <col min="47" max="47" width="19.066406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484</v>
      </c>
      <c r="AL6" s="248"/>
      <c r="AM6" s="248"/>
      <c r="AN6" s="248"/>
    </row>
    <row r="7" spans="1:46" ht="13.5" customHeight="1" x14ac:dyDescent="0.25">
      <c r="A7" s="247"/>
      <c r="AK7" s="250"/>
      <c r="AL7" s="251"/>
      <c r="AM7" s="251"/>
      <c r="AN7" s="252"/>
      <c r="AO7" s="1155" t="s">
        <v>485</v>
      </c>
      <c r="AP7" s="253"/>
      <c r="AQ7" s="254" t="s">
        <v>486</v>
      </c>
      <c r="AR7" s="255"/>
    </row>
    <row r="8" spans="1:46" ht="12.75" x14ac:dyDescent="0.25">
      <c r="A8" s="247"/>
      <c r="AK8" s="256"/>
      <c r="AL8" s="257"/>
      <c r="AM8" s="257"/>
      <c r="AN8" s="258"/>
      <c r="AO8" s="1156"/>
      <c r="AP8" s="259" t="s">
        <v>487</v>
      </c>
      <c r="AQ8" s="260" t="s">
        <v>488</v>
      </c>
      <c r="AR8" s="261" t="s">
        <v>489</v>
      </c>
    </row>
    <row r="9" spans="1:46" ht="12.75" x14ac:dyDescent="0.25">
      <c r="A9" s="247"/>
      <c r="AK9" s="1157" t="s">
        <v>490</v>
      </c>
      <c r="AL9" s="1158"/>
      <c r="AM9" s="1158"/>
      <c r="AN9" s="1159"/>
      <c r="AO9" s="262">
        <v>11165691</v>
      </c>
      <c r="AP9" s="262">
        <v>98039</v>
      </c>
      <c r="AQ9" s="263">
        <v>81492</v>
      </c>
      <c r="AR9" s="264">
        <v>20.3</v>
      </c>
    </row>
    <row r="10" spans="1:46" ht="13.5" customHeight="1" x14ac:dyDescent="0.25">
      <c r="A10" s="247"/>
      <c r="AK10" s="1157" t="s">
        <v>491</v>
      </c>
      <c r="AL10" s="1158"/>
      <c r="AM10" s="1158"/>
      <c r="AN10" s="1159"/>
      <c r="AO10" s="265">
        <v>498</v>
      </c>
      <c r="AP10" s="265">
        <v>4</v>
      </c>
      <c r="AQ10" s="266">
        <v>7524</v>
      </c>
      <c r="AR10" s="267">
        <v>-99.9</v>
      </c>
    </row>
    <row r="11" spans="1:46" ht="13.5" customHeight="1" x14ac:dyDescent="0.25">
      <c r="A11" s="247"/>
      <c r="AK11" s="1157" t="s">
        <v>492</v>
      </c>
      <c r="AL11" s="1158"/>
      <c r="AM11" s="1158"/>
      <c r="AN11" s="1159"/>
      <c r="AO11" s="265">
        <v>7429</v>
      </c>
      <c r="AP11" s="265">
        <v>65</v>
      </c>
      <c r="AQ11" s="266">
        <v>1686</v>
      </c>
      <c r="AR11" s="267">
        <v>-96.1</v>
      </c>
    </row>
    <row r="12" spans="1:46" ht="13.5" customHeight="1" x14ac:dyDescent="0.25">
      <c r="A12" s="247"/>
      <c r="AK12" s="1157" t="s">
        <v>493</v>
      </c>
      <c r="AL12" s="1158"/>
      <c r="AM12" s="1158"/>
      <c r="AN12" s="1159"/>
      <c r="AO12" s="265" t="s">
        <v>494</v>
      </c>
      <c r="AP12" s="265" t="s">
        <v>494</v>
      </c>
      <c r="AQ12" s="266" t="s">
        <v>494</v>
      </c>
      <c r="AR12" s="267" t="s">
        <v>494</v>
      </c>
    </row>
    <row r="13" spans="1:46" ht="13.5" customHeight="1" x14ac:dyDescent="0.25">
      <c r="A13" s="247"/>
      <c r="AK13" s="1157" t="s">
        <v>495</v>
      </c>
      <c r="AL13" s="1158"/>
      <c r="AM13" s="1158"/>
      <c r="AN13" s="1159"/>
      <c r="AO13" s="265">
        <v>253971</v>
      </c>
      <c r="AP13" s="265">
        <v>2230</v>
      </c>
      <c r="AQ13" s="266">
        <v>2399</v>
      </c>
      <c r="AR13" s="267">
        <v>-7</v>
      </c>
    </row>
    <row r="14" spans="1:46" ht="13.5" customHeight="1" x14ac:dyDescent="0.25">
      <c r="A14" s="247"/>
      <c r="AK14" s="1157" t="s">
        <v>496</v>
      </c>
      <c r="AL14" s="1158"/>
      <c r="AM14" s="1158"/>
      <c r="AN14" s="1159"/>
      <c r="AO14" s="265">
        <v>153493</v>
      </c>
      <c r="AP14" s="265">
        <v>1348</v>
      </c>
      <c r="AQ14" s="266">
        <v>2696</v>
      </c>
      <c r="AR14" s="267">
        <v>-50</v>
      </c>
    </row>
    <row r="15" spans="1:46" ht="13.5" customHeight="1" x14ac:dyDescent="0.25">
      <c r="A15" s="247"/>
      <c r="AK15" s="1160" t="s">
        <v>497</v>
      </c>
      <c r="AL15" s="1161"/>
      <c r="AM15" s="1161"/>
      <c r="AN15" s="1162"/>
      <c r="AO15" s="265">
        <v>-708583</v>
      </c>
      <c r="AP15" s="265">
        <v>-6222</v>
      </c>
      <c r="AQ15" s="266">
        <v>-5149</v>
      </c>
      <c r="AR15" s="267">
        <v>20.8</v>
      </c>
    </row>
    <row r="16" spans="1:46" ht="12.75" x14ac:dyDescent="0.25">
      <c r="A16" s="247"/>
      <c r="AK16" s="1160" t="s">
        <v>177</v>
      </c>
      <c r="AL16" s="1161"/>
      <c r="AM16" s="1161"/>
      <c r="AN16" s="1162"/>
      <c r="AO16" s="265">
        <v>10872499</v>
      </c>
      <c r="AP16" s="265">
        <v>95465</v>
      </c>
      <c r="AQ16" s="266">
        <v>90648</v>
      </c>
      <c r="AR16" s="267">
        <v>5.3</v>
      </c>
    </row>
    <row r="17" spans="1:46" ht="12.75" x14ac:dyDescent="0.25">
      <c r="A17" s="247"/>
    </row>
    <row r="18" spans="1:46" ht="12.75" x14ac:dyDescent="0.25">
      <c r="A18" s="247"/>
      <c r="AQ18" s="268"/>
      <c r="AR18" s="268"/>
    </row>
    <row r="19" spans="1:46" ht="12.75" x14ac:dyDescent="0.25">
      <c r="A19" s="247"/>
      <c r="AK19" s="243" t="s">
        <v>498</v>
      </c>
    </row>
    <row r="20" spans="1:46" ht="12.75" x14ac:dyDescent="0.25">
      <c r="A20" s="247"/>
      <c r="AK20" s="269"/>
      <c r="AL20" s="270"/>
      <c r="AM20" s="270"/>
      <c r="AN20" s="271"/>
      <c r="AO20" s="272" t="s">
        <v>499</v>
      </c>
      <c r="AP20" s="273" t="s">
        <v>500</v>
      </c>
      <c r="AQ20" s="274" t="s">
        <v>501</v>
      </c>
      <c r="AR20" s="275"/>
    </row>
    <row r="21" spans="1:46" s="248" customFormat="1" ht="12.75" x14ac:dyDescent="0.25">
      <c r="A21" s="276"/>
      <c r="AK21" s="1163" t="s">
        <v>502</v>
      </c>
      <c r="AL21" s="1164"/>
      <c r="AM21" s="1164"/>
      <c r="AN21" s="1165"/>
      <c r="AO21" s="277">
        <v>10.039999999999999</v>
      </c>
      <c r="AP21" s="278">
        <v>8.09</v>
      </c>
      <c r="AQ21" s="279">
        <v>1.95</v>
      </c>
      <c r="AS21" s="280"/>
      <c r="AT21" s="276"/>
    </row>
    <row r="22" spans="1:46" s="248" customFormat="1" ht="12.75" x14ac:dyDescent="0.25">
      <c r="A22" s="276"/>
      <c r="AK22" s="1163" t="s">
        <v>503</v>
      </c>
      <c r="AL22" s="1164"/>
      <c r="AM22" s="1164"/>
      <c r="AN22" s="1165"/>
      <c r="AO22" s="281">
        <v>97.8</v>
      </c>
      <c r="AP22" s="282">
        <v>97.7</v>
      </c>
      <c r="AQ22" s="283">
        <v>0.1</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54" t="s">
        <v>504</v>
      </c>
      <c r="B26" s="1154"/>
      <c r="C26" s="1154"/>
      <c r="D26" s="1154"/>
      <c r="E26" s="1154"/>
      <c r="F26" s="1154"/>
      <c r="G26" s="1154"/>
      <c r="H26" s="1154"/>
      <c r="I26" s="1154"/>
      <c r="J26" s="1154"/>
      <c r="K26" s="1154"/>
      <c r="L26" s="1154"/>
      <c r="M26" s="1154"/>
      <c r="N26" s="1154"/>
      <c r="O26" s="1154"/>
      <c r="P26" s="1154"/>
      <c r="Q26" s="1154"/>
      <c r="R26" s="1154"/>
      <c r="S26" s="1154"/>
      <c r="T26" s="1154"/>
      <c r="U26" s="1154"/>
      <c r="V26" s="1154"/>
      <c r="W26" s="1154"/>
      <c r="X26" s="1154"/>
      <c r="Y26" s="1154"/>
      <c r="Z26" s="1154"/>
      <c r="AA26" s="1154"/>
      <c r="AB26" s="1154"/>
      <c r="AC26" s="1154"/>
      <c r="AD26" s="1154"/>
      <c r="AE26" s="1154"/>
      <c r="AF26" s="1154"/>
      <c r="AG26" s="1154"/>
      <c r="AH26" s="1154"/>
      <c r="AI26" s="1154"/>
      <c r="AJ26" s="1154"/>
      <c r="AK26" s="1154"/>
      <c r="AL26" s="1154"/>
      <c r="AM26" s="1154"/>
      <c r="AN26" s="1154"/>
      <c r="AO26" s="1154"/>
      <c r="AP26" s="1154"/>
      <c r="AQ26" s="1154"/>
      <c r="AR26" s="1154"/>
      <c r="AS26" s="1154"/>
    </row>
    <row r="27" spans="1:46" ht="12.75" x14ac:dyDescent="0.25">
      <c r="A27" s="288"/>
      <c r="AS27" s="243"/>
      <c r="AT27" s="243"/>
    </row>
    <row r="28" spans="1:46" ht="16.149999999999999" x14ac:dyDescent="0.25">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506</v>
      </c>
      <c r="AL29" s="248"/>
      <c r="AM29" s="248"/>
      <c r="AN29" s="248"/>
      <c r="AS29" s="290"/>
    </row>
    <row r="30" spans="1:46" ht="13.5" customHeight="1" x14ac:dyDescent="0.25">
      <c r="A30" s="247"/>
      <c r="AK30" s="250"/>
      <c r="AL30" s="251"/>
      <c r="AM30" s="251"/>
      <c r="AN30" s="252"/>
      <c r="AO30" s="1155" t="s">
        <v>485</v>
      </c>
      <c r="AP30" s="253"/>
      <c r="AQ30" s="254" t="s">
        <v>486</v>
      </c>
      <c r="AR30" s="255"/>
    </row>
    <row r="31" spans="1:46" ht="12.75" x14ac:dyDescent="0.25">
      <c r="A31" s="247"/>
      <c r="AK31" s="256"/>
      <c r="AL31" s="257"/>
      <c r="AM31" s="257"/>
      <c r="AN31" s="258"/>
      <c r="AO31" s="1156"/>
      <c r="AP31" s="259" t="s">
        <v>487</v>
      </c>
      <c r="AQ31" s="260" t="s">
        <v>488</v>
      </c>
      <c r="AR31" s="261" t="s">
        <v>489</v>
      </c>
    </row>
    <row r="32" spans="1:46" ht="27" customHeight="1" x14ac:dyDescent="0.25">
      <c r="A32" s="247"/>
      <c r="AK32" s="1171" t="s">
        <v>507</v>
      </c>
      <c r="AL32" s="1172"/>
      <c r="AM32" s="1172"/>
      <c r="AN32" s="1173"/>
      <c r="AO32" s="291">
        <v>8408216</v>
      </c>
      <c r="AP32" s="291">
        <v>73828</v>
      </c>
      <c r="AQ32" s="292">
        <v>58155</v>
      </c>
      <c r="AR32" s="293">
        <v>27</v>
      </c>
    </row>
    <row r="33" spans="1:46" ht="13.5" customHeight="1" x14ac:dyDescent="0.25">
      <c r="A33" s="247"/>
      <c r="AK33" s="1171" t="s">
        <v>508</v>
      </c>
      <c r="AL33" s="1172"/>
      <c r="AM33" s="1172"/>
      <c r="AN33" s="1173"/>
      <c r="AO33" s="291" t="s">
        <v>494</v>
      </c>
      <c r="AP33" s="291" t="s">
        <v>494</v>
      </c>
      <c r="AQ33" s="292" t="s">
        <v>494</v>
      </c>
      <c r="AR33" s="293" t="s">
        <v>494</v>
      </c>
    </row>
    <row r="34" spans="1:46" ht="27" customHeight="1" x14ac:dyDescent="0.25">
      <c r="A34" s="247"/>
      <c r="AK34" s="1171" t="s">
        <v>509</v>
      </c>
      <c r="AL34" s="1172"/>
      <c r="AM34" s="1172"/>
      <c r="AN34" s="1173"/>
      <c r="AO34" s="291" t="s">
        <v>494</v>
      </c>
      <c r="AP34" s="291" t="s">
        <v>494</v>
      </c>
      <c r="AQ34" s="292">
        <v>24</v>
      </c>
      <c r="AR34" s="293" t="s">
        <v>494</v>
      </c>
    </row>
    <row r="35" spans="1:46" ht="27" customHeight="1" x14ac:dyDescent="0.25">
      <c r="A35" s="247"/>
      <c r="AK35" s="1171" t="s">
        <v>510</v>
      </c>
      <c r="AL35" s="1172"/>
      <c r="AM35" s="1172"/>
      <c r="AN35" s="1173"/>
      <c r="AO35" s="291">
        <v>2613451</v>
      </c>
      <c r="AP35" s="291">
        <v>22947</v>
      </c>
      <c r="AQ35" s="292">
        <v>14569</v>
      </c>
      <c r="AR35" s="293">
        <v>57.5</v>
      </c>
    </row>
    <row r="36" spans="1:46" ht="27" customHeight="1" x14ac:dyDescent="0.25">
      <c r="A36" s="247"/>
      <c r="AK36" s="1171" t="s">
        <v>511</v>
      </c>
      <c r="AL36" s="1172"/>
      <c r="AM36" s="1172"/>
      <c r="AN36" s="1173"/>
      <c r="AO36" s="291" t="s">
        <v>494</v>
      </c>
      <c r="AP36" s="291" t="s">
        <v>494</v>
      </c>
      <c r="AQ36" s="292">
        <v>839</v>
      </c>
      <c r="AR36" s="293" t="s">
        <v>494</v>
      </c>
    </row>
    <row r="37" spans="1:46" ht="13.5" customHeight="1" x14ac:dyDescent="0.25">
      <c r="A37" s="247"/>
      <c r="AK37" s="1171" t="s">
        <v>512</v>
      </c>
      <c r="AL37" s="1172"/>
      <c r="AM37" s="1172"/>
      <c r="AN37" s="1173"/>
      <c r="AO37" s="291">
        <v>19601</v>
      </c>
      <c r="AP37" s="291">
        <v>172</v>
      </c>
      <c r="AQ37" s="292">
        <v>496</v>
      </c>
      <c r="AR37" s="293">
        <v>-65.3</v>
      </c>
    </row>
    <row r="38" spans="1:46" ht="27" customHeight="1" x14ac:dyDescent="0.25">
      <c r="A38" s="247"/>
      <c r="AK38" s="1174" t="s">
        <v>513</v>
      </c>
      <c r="AL38" s="1175"/>
      <c r="AM38" s="1175"/>
      <c r="AN38" s="1176"/>
      <c r="AO38" s="294" t="s">
        <v>494</v>
      </c>
      <c r="AP38" s="294" t="s">
        <v>494</v>
      </c>
      <c r="AQ38" s="295">
        <v>2</v>
      </c>
      <c r="AR38" s="283" t="s">
        <v>494</v>
      </c>
      <c r="AS38" s="290"/>
    </row>
    <row r="39" spans="1:46" ht="12.75" x14ac:dyDescent="0.25">
      <c r="A39" s="247"/>
      <c r="AK39" s="1174" t="s">
        <v>514</v>
      </c>
      <c r="AL39" s="1175"/>
      <c r="AM39" s="1175"/>
      <c r="AN39" s="1176"/>
      <c r="AO39" s="291">
        <v>-211907</v>
      </c>
      <c r="AP39" s="291">
        <v>-1861</v>
      </c>
      <c r="AQ39" s="292">
        <v>-3924</v>
      </c>
      <c r="AR39" s="293">
        <v>-52.6</v>
      </c>
      <c r="AS39" s="290"/>
    </row>
    <row r="40" spans="1:46" ht="27" customHeight="1" x14ac:dyDescent="0.25">
      <c r="A40" s="247"/>
      <c r="AK40" s="1171" t="s">
        <v>515</v>
      </c>
      <c r="AL40" s="1172"/>
      <c r="AM40" s="1172"/>
      <c r="AN40" s="1173"/>
      <c r="AO40" s="291">
        <v>-6693188</v>
      </c>
      <c r="AP40" s="291">
        <v>-58769</v>
      </c>
      <c r="AQ40" s="292">
        <v>-49778</v>
      </c>
      <c r="AR40" s="293">
        <v>18.100000000000001</v>
      </c>
      <c r="AS40" s="290"/>
    </row>
    <row r="41" spans="1:46" ht="12.75" x14ac:dyDescent="0.25">
      <c r="A41" s="247"/>
      <c r="AK41" s="1177" t="s">
        <v>287</v>
      </c>
      <c r="AL41" s="1178"/>
      <c r="AM41" s="1178"/>
      <c r="AN41" s="1179"/>
      <c r="AO41" s="291">
        <v>4136173</v>
      </c>
      <c r="AP41" s="291">
        <v>36317</v>
      </c>
      <c r="AQ41" s="292">
        <v>20383</v>
      </c>
      <c r="AR41" s="293">
        <v>78.2</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516</v>
      </c>
    </row>
    <row r="48" spans="1:46" ht="12.75" x14ac:dyDescent="0.25">
      <c r="A48" s="247"/>
      <c r="AK48" s="301" t="s">
        <v>517</v>
      </c>
      <c r="AL48" s="301"/>
      <c r="AM48" s="301"/>
      <c r="AN48" s="301"/>
      <c r="AO48" s="301"/>
      <c r="AP48" s="301"/>
      <c r="AQ48" s="302"/>
      <c r="AR48" s="301"/>
    </row>
    <row r="49" spans="1:44" ht="13.5" customHeight="1" x14ac:dyDescent="0.25">
      <c r="A49" s="247"/>
      <c r="AK49" s="303"/>
      <c r="AL49" s="304"/>
      <c r="AM49" s="1166" t="s">
        <v>485</v>
      </c>
      <c r="AN49" s="1168" t="s">
        <v>518</v>
      </c>
      <c r="AO49" s="1169"/>
      <c r="AP49" s="1169"/>
      <c r="AQ49" s="1169"/>
      <c r="AR49" s="1170"/>
    </row>
    <row r="50" spans="1:44" ht="12.75" x14ac:dyDescent="0.25">
      <c r="A50" s="247"/>
      <c r="AK50" s="305"/>
      <c r="AL50" s="306"/>
      <c r="AM50" s="1167"/>
      <c r="AN50" s="307" t="s">
        <v>519</v>
      </c>
      <c r="AO50" s="308" t="s">
        <v>520</v>
      </c>
      <c r="AP50" s="309" t="s">
        <v>521</v>
      </c>
      <c r="AQ50" s="310" t="s">
        <v>522</v>
      </c>
      <c r="AR50" s="311" t="s">
        <v>523</v>
      </c>
    </row>
    <row r="51" spans="1:44" ht="12.75" x14ac:dyDescent="0.25">
      <c r="A51" s="247"/>
      <c r="AK51" s="303" t="s">
        <v>524</v>
      </c>
      <c r="AL51" s="304"/>
      <c r="AM51" s="312">
        <v>9919762</v>
      </c>
      <c r="AN51" s="313">
        <v>82755</v>
      </c>
      <c r="AO51" s="314">
        <v>6.5</v>
      </c>
      <c r="AP51" s="315">
        <v>72756</v>
      </c>
      <c r="AQ51" s="316">
        <v>1</v>
      </c>
      <c r="AR51" s="317">
        <v>5.5</v>
      </c>
    </row>
    <row r="52" spans="1:44" ht="12.75" x14ac:dyDescent="0.25">
      <c r="A52" s="247"/>
      <c r="AK52" s="318"/>
      <c r="AL52" s="319" t="s">
        <v>525</v>
      </c>
      <c r="AM52" s="320">
        <v>6716342</v>
      </c>
      <c r="AN52" s="321">
        <v>56031</v>
      </c>
      <c r="AO52" s="322">
        <v>22.7</v>
      </c>
      <c r="AP52" s="323">
        <v>32117</v>
      </c>
      <c r="AQ52" s="324">
        <v>-5.9</v>
      </c>
      <c r="AR52" s="325">
        <v>28.6</v>
      </c>
    </row>
    <row r="53" spans="1:44" ht="12.75" x14ac:dyDescent="0.25">
      <c r="A53" s="247"/>
      <c r="AK53" s="303" t="s">
        <v>526</v>
      </c>
      <c r="AL53" s="304"/>
      <c r="AM53" s="312">
        <v>15675133</v>
      </c>
      <c r="AN53" s="313">
        <v>132391</v>
      </c>
      <c r="AO53" s="314">
        <v>60</v>
      </c>
      <c r="AP53" s="315">
        <v>62281</v>
      </c>
      <c r="AQ53" s="316">
        <v>-14.4</v>
      </c>
      <c r="AR53" s="317">
        <v>74.400000000000006</v>
      </c>
    </row>
    <row r="54" spans="1:44" ht="12.75" x14ac:dyDescent="0.25">
      <c r="A54" s="247"/>
      <c r="AK54" s="318"/>
      <c r="AL54" s="319" t="s">
        <v>525</v>
      </c>
      <c r="AM54" s="320">
        <v>11969417</v>
      </c>
      <c r="AN54" s="321">
        <v>101093</v>
      </c>
      <c r="AO54" s="322">
        <v>80.400000000000006</v>
      </c>
      <c r="AP54" s="323">
        <v>38152</v>
      </c>
      <c r="AQ54" s="324">
        <v>18.8</v>
      </c>
      <c r="AR54" s="325">
        <v>61.6</v>
      </c>
    </row>
    <row r="55" spans="1:44" ht="12.75" x14ac:dyDescent="0.25">
      <c r="A55" s="247"/>
      <c r="AK55" s="303" t="s">
        <v>527</v>
      </c>
      <c r="AL55" s="304"/>
      <c r="AM55" s="312">
        <v>11066123</v>
      </c>
      <c r="AN55" s="313">
        <v>94605</v>
      </c>
      <c r="AO55" s="314">
        <v>-28.5</v>
      </c>
      <c r="AP55" s="315">
        <v>58940</v>
      </c>
      <c r="AQ55" s="316">
        <v>-5.4</v>
      </c>
      <c r="AR55" s="317">
        <v>-23.1</v>
      </c>
    </row>
    <row r="56" spans="1:44" ht="12.75" x14ac:dyDescent="0.25">
      <c r="A56" s="247"/>
      <c r="AK56" s="318"/>
      <c r="AL56" s="319" t="s">
        <v>525</v>
      </c>
      <c r="AM56" s="320">
        <v>7558761</v>
      </c>
      <c r="AN56" s="321">
        <v>64620</v>
      </c>
      <c r="AO56" s="322">
        <v>-36.1</v>
      </c>
      <c r="AP56" s="323">
        <v>33486</v>
      </c>
      <c r="AQ56" s="324">
        <v>-12.2</v>
      </c>
      <c r="AR56" s="325">
        <v>-23.9</v>
      </c>
    </row>
    <row r="57" spans="1:44" ht="12.75" x14ac:dyDescent="0.25">
      <c r="A57" s="247"/>
      <c r="AK57" s="303" t="s">
        <v>528</v>
      </c>
      <c r="AL57" s="304"/>
      <c r="AM57" s="312">
        <v>10003410</v>
      </c>
      <c r="AN57" s="313">
        <v>86628</v>
      </c>
      <c r="AO57" s="314">
        <v>-8.4</v>
      </c>
      <c r="AP57" s="315">
        <v>57336</v>
      </c>
      <c r="AQ57" s="316">
        <v>-2.7</v>
      </c>
      <c r="AR57" s="317">
        <v>-5.7</v>
      </c>
    </row>
    <row r="58" spans="1:44" ht="12.75" x14ac:dyDescent="0.25">
      <c r="A58" s="247"/>
      <c r="AK58" s="318"/>
      <c r="AL58" s="319" t="s">
        <v>525</v>
      </c>
      <c r="AM58" s="320">
        <v>8200319</v>
      </c>
      <c r="AN58" s="321">
        <v>71014</v>
      </c>
      <c r="AO58" s="322">
        <v>9.9</v>
      </c>
      <c r="AP58" s="323">
        <v>34481</v>
      </c>
      <c r="AQ58" s="324">
        <v>3</v>
      </c>
      <c r="AR58" s="325">
        <v>6.9</v>
      </c>
    </row>
    <row r="59" spans="1:44" ht="12.75" x14ac:dyDescent="0.25">
      <c r="A59" s="247"/>
      <c r="AK59" s="303" t="s">
        <v>529</v>
      </c>
      <c r="AL59" s="304"/>
      <c r="AM59" s="312">
        <v>11270911</v>
      </c>
      <c r="AN59" s="313">
        <v>98963</v>
      </c>
      <c r="AO59" s="314">
        <v>14.2</v>
      </c>
      <c r="AP59" s="315">
        <v>69665</v>
      </c>
      <c r="AQ59" s="316">
        <v>21.5</v>
      </c>
      <c r="AR59" s="317">
        <v>-7.3</v>
      </c>
    </row>
    <row r="60" spans="1:44" ht="12.75" x14ac:dyDescent="0.25">
      <c r="A60" s="247"/>
      <c r="AK60" s="318"/>
      <c r="AL60" s="319" t="s">
        <v>525</v>
      </c>
      <c r="AM60" s="320">
        <v>8677082</v>
      </c>
      <c r="AN60" s="321">
        <v>76188</v>
      </c>
      <c r="AO60" s="322">
        <v>7.3</v>
      </c>
      <c r="AP60" s="323">
        <v>39225</v>
      </c>
      <c r="AQ60" s="324">
        <v>13.8</v>
      </c>
      <c r="AR60" s="325">
        <v>-6.5</v>
      </c>
    </row>
    <row r="61" spans="1:44" ht="12.75" x14ac:dyDescent="0.25">
      <c r="A61" s="247"/>
      <c r="AK61" s="303" t="s">
        <v>530</v>
      </c>
      <c r="AL61" s="326"/>
      <c r="AM61" s="312">
        <v>11587068</v>
      </c>
      <c r="AN61" s="313">
        <v>99068</v>
      </c>
      <c r="AO61" s="314">
        <v>8.8000000000000007</v>
      </c>
      <c r="AP61" s="315">
        <v>64196</v>
      </c>
      <c r="AQ61" s="327">
        <v>0</v>
      </c>
      <c r="AR61" s="317">
        <v>8.8000000000000007</v>
      </c>
    </row>
    <row r="62" spans="1:44" ht="12.75" x14ac:dyDescent="0.25">
      <c r="A62" s="247"/>
      <c r="AK62" s="318"/>
      <c r="AL62" s="319" t="s">
        <v>525</v>
      </c>
      <c r="AM62" s="320">
        <v>8624384</v>
      </c>
      <c r="AN62" s="321">
        <v>73789</v>
      </c>
      <c r="AO62" s="322">
        <v>16.8</v>
      </c>
      <c r="AP62" s="323">
        <v>35492</v>
      </c>
      <c r="AQ62" s="324">
        <v>3.5</v>
      </c>
      <c r="AR62" s="325">
        <v>13.3</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wNTVHLrNCq7wUZLxqxT7iszWzusvyCEmjkKcFpsjJHuz6xC05vcqJq4KS3Qkge7sXtL9o4iT0erOgp+dnjgFIA==" saltValue="FkIGq+ijbg+lywiSJwMSn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6"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482</v>
      </c>
    </row>
    <row r="121" spans="125:125" ht="13.5" hidden="1" customHeight="1" x14ac:dyDescent="0.25">
      <c r="DU121" s="241"/>
    </row>
  </sheetData>
  <sheetProtection algorithmName="SHA-512" hashValue="l8/DVsrJUn6GFlrfCnW2u6pP56t74dY+Ir7FJbwqPWGwmXP7unez8niOzvZng0LrHgRfP2J/cOlfE+/di7vrNQ==" saltValue="ns3OyLns6/Aa5I5+8cQon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482</v>
      </c>
    </row>
  </sheetData>
  <sheetProtection algorithmName="SHA-512" hashValue="dQtzxSi21SY6hDsOFzkhUvByAh1GJO+++NjdHnw0Fmlw0HFOIABfB9ZYqXSo2fs4QBHyHJpE9xyuhIqTywpy3w==" saltValue="GKej3ocDhJ7/TxikIC7h4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532</v>
      </c>
      <c r="G46" s="8" t="s">
        <v>533</v>
      </c>
      <c r="H46" s="8" t="s">
        <v>534</v>
      </c>
      <c r="I46" s="8" t="s">
        <v>535</v>
      </c>
      <c r="J46" s="9" t="s">
        <v>536</v>
      </c>
    </row>
    <row r="47" spans="2:10" ht="57.75" customHeight="1" x14ac:dyDescent="0.25">
      <c r="B47" s="10"/>
      <c r="C47" s="1180" t="s">
        <v>3</v>
      </c>
      <c r="D47" s="1180"/>
      <c r="E47" s="1181"/>
      <c r="F47" s="11">
        <v>3.32</v>
      </c>
      <c r="G47" s="12">
        <v>8.7899999999999991</v>
      </c>
      <c r="H47" s="12">
        <v>9.5299999999999994</v>
      </c>
      <c r="I47" s="12">
        <v>10.4</v>
      </c>
      <c r="J47" s="13">
        <v>5.32</v>
      </c>
    </row>
    <row r="48" spans="2:10" ht="57.75" customHeight="1" x14ac:dyDescent="0.25">
      <c r="B48" s="14"/>
      <c r="C48" s="1182" t="s">
        <v>4</v>
      </c>
      <c r="D48" s="1182"/>
      <c r="E48" s="1183"/>
      <c r="F48" s="15">
        <v>4.59</v>
      </c>
      <c r="G48" s="16">
        <v>4.3099999999999996</v>
      </c>
      <c r="H48" s="16">
        <v>6.31</v>
      </c>
      <c r="I48" s="16">
        <v>2.14</v>
      </c>
      <c r="J48" s="17">
        <v>5.04</v>
      </c>
    </row>
    <row r="49" spans="2:10" ht="57.75" customHeight="1" thickBot="1" x14ac:dyDescent="0.3">
      <c r="B49" s="18"/>
      <c r="C49" s="1184" t="s">
        <v>5</v>
      </c>
      <c r="D49" s="1184"/>
      <c r="E49" s="1185"/>
      <c r="F49" s="19">
        <v>0.68</v>
      </c>
      <c r="G49" s="20">
        <v>3.17</v>
      </c>
      <c r="H49" s="20">
        <v>0.16</v>
      </c>
      <c r="I49" s="20" t="s">
        <v>537</v>
      </c>
      <c r="J49" s="21" t="s">
        <v>538</v>
      </c>
    </row>
    <row r="50" spans="2:10" ht="12.75" x14ac:dyDescent="0.25"/>
  </sheetData>
  <sheetProtection algorithmName="SHA-512" hashValue="6a+GuGf26wdU0/NnG7OMlyKIail7QuZ3zmafASGr50gZuRwzHUzeuS/gXvLEESZJbjnP+uM33yi4fjHDYWg3EQ==" saltValue="sqBprIS5XoYfbMHs4xto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5">
      <c r="A34" s="22"/>
      <c r="B34" s="31"/>
      <c r="C34" s="1190" t="s">
        <v>539</v>
      </c>
      <c r="D34" s="1190"/>
      <c r="E34" s="1191"/>
      <c r="F34" s="32">
        <v>16.27</v>
      </c>
      <c r="G34" s="33">
        <v>19.309999999999999</v>
      </c>
      <c r="H34" s="33">
        <v>33.11</v>
      </c>
      <c r="I34" s="33">
        <v>47.71</v>
      </c>
      <c r="J34" s="34">
        <v>57</v>
      </c>
      <c r="K34" s="22"/>
      <c r="L34" s="22"/>
      <c r="M34" s="22"/>
      <c r="N34" s="22"/>
      <c r="O34" s="22"/>
      <c r="P34" s="22"/>
    </row>
    <row r="35" spans="1:16" ht="39" customHeight="1" x14ac:dyDescent="0.25">
      <c r="A35" s="22"/>
      <c r="B35" s="35"/>
      <c r="C35" s="1186" t="s">
        <v>540</v>
      </c>
      <c r="D35" s="1186"/>
      <c r="E35" s="1187"/>
      <c r="F35" s="36">
        <v>6.08</v>
      </c>
      <c r="G35" s="37">
        <v>6.71</v>
      </c>
      <c r="H35" s="37">
        <v>7.1</v>
      </c>
      <c r="I35" s="37">
        <v>6.99</v>
      </c>
      <c r="J35" s="38">
        <v>6.7</v>
      </c>
      <c r="K35" s="22"/>
      <c r="L35" s="22"/>
      <c r="M35" s="22"/>
      <c r="N35" s="22"/>
      <c r="O35" s="22"/>
      <c r="P35" s="22"/>
    </row>
    <row r="36" spans="1:16" ht="39" customHeight="1" x14ac:dyDescent="0.25">
      <c r="A36" s="22"/>
      <c r="B36" s="35"/>
      <c r="C36" s="1186" t="s">
        <v>541</v>
      </c>
      <c r="D36" s="1186"/>
      <c r="E36" s="1187"/>
      <c r="F36" s="36">
        <v>4.46</v>
      </c>
      <c r="G36" s="37">
        <v>4.21</v>
      </c>
      <c r="H36" s="37">
        <v>6.22</v>
      </c>
      <c r="I36" s="37">
        <v>2</v>
      </c>
      <c r="J36" s="38">
        <v>4.6100000000000003</v>
      </c>
      <c r="K36" s="22"/>
      <c r="L36" s="22"/>
      <c r="M36" s="22"/>
      <c r="N36" s="22"/>
      <c r="O36" s="22"/>
      <c r="P36" s="22"/>
    </row>
    <row r="37" spans="1:16" ht="39" customHeight="1" x14ac:dyDescent="0.25">
      <c r="A37" s="22"/>
      <c r="B37" s="35"/>
      <c r="C37" s="1186" t="s">
        <v>542</v>
      </c>
      <c r="D37" s="1186"/>
      <c r="E37" s="1187"/>
      <c r="F37" s="36">
        <v>1.54</v>
      </c>
      <c r="G37" s="37">
        <v>1.58</v>
      </c>
      <c r="H37" s="37">
        <v>1.62</v>
      </c>
      <c r="I37" s="37">
        <v>1.74</v>
      </c>
      <c r="J37" s="38">
        <v>1.69</v>
      </c>
      <c r="K37" s="22"/>
      <c r="L37" s="22"/>
      <c r="M37" s="22"/>
      <c r="N37" s="22"/>
      <c r="O37" s="22"/>
      <c r="P37" s="22"/>
    </row>
    <row r="38" spans="1:16" ht="39" customHeight="1" x14ac:dyDescent="0.25">
      <c r="A38" s="22"/>
      <c r="B38" s="35"/>
      <c r="C38" s="1186" t="s">
        <v>543</v>
      </c>
      <c r="D38" s="1186"/>
      <c r="E38" s="1187"/>
      <c r="F38" s="36">
        <v>0.79</v>
      </c>
      <c r="G38" s="37">
        <v>1.1499999999999999</v>
      </c>
      <c r="H38" s="37">
        <v>0.69</v>
      </c>
      <c r="I38" s="37">
        <v>1.26</v>
      </c>
      <c r="J38" s="38">
        <v>1.33</v>
      </c>
      <c r="K38" s="22"/>
      <c r="L38" s="22"/>
      <c r="M38" s="22"/>
      <c r="N38" s="22"/>
      <c r="O38" s="22"/>
      <c r="P38" s="22"/>
    </row>
    <row r="39" spans="1:16" ht="39" customHeight="1" x14ac:dyDescent="0.25">
      <c r="A39" s="22"/>
      <c r="B39" s="35"/>
      <c r="C39" s="1186" t="s">
        <v>544</v>
      </c>
      <c r="D39" s="1186"/>
      <c r="E39" s="1187"/>
      <c r="F39" s="36">
        <v>0.4</v>
      </c>
      <c r="G39" s="37">
        <v>0.45</v>
      </c>
      <c r="H39" s="37">
        <v>0.56999999999999995</v>
      </c>
      <c r="I39" s="37">
        <v>0.64</v>
      </c>
      <c r="J39" s="38">
        <v>0.76</v>
      </c>
      <c r="K39" s="22"/>
      <c r="L39" s="22"/>
      <c r="M39" s="22"/>
      <c r="N39" s="22"/>
      <c r="O39" s="22"/>
      <c r="P39" s="22"/>
    </row>
    <row r="40" spans="1:16" ht="39" customHeight="1" x14ac:dyDescent="0.25">
      <c r="A40" s="22"/>
      <c r="B40" s="35"/>
      <c r="C40" s="1186" t="s">
        <v>545</v>
      </c>
      <c r="D40" s="1186"/>
      <c r="E40" s="1187"/>
      <c r="F40" s="36">
        <v>1.1200000000000001</v>
      </c>
      <c r="G40" s="37">
        <v>0.99</v>
      </c>
      <c r="H40" s="37">
        <v>1.18</v>
      </c>
      <c r="I40" s="37">
        <v>1.06</v>
      </c>
      <c r="J40" s="38">
        <v>0.56000000000000005</v>
      </c>
      <c r="K40" s="22"/>
      <c r="L40" s="22"/>
      <c r="M40" s="22"/>
      <c r="N40" s="22"/>
      <c r="O40" s="22"/>
      <c r="P40" s="22"/>
    </row>
    <row r="41" spans="1:16" ht="39" customHeight="1" x14ac:dyDescent="0.25">
      <c r="A41" s="22"/>
      <c r="B41" s="35"/>
      <c r="C41" s="1186" t="s">
        <v>546</v>
      </c>
      <c r="D41" s="1186"/>
      <c r="E41" s="1187"/>
      <c r="F41" s="36">
        <v>0.71</v>
      </c>
      <c r="G41" s="37">
        <v>1.31</v>
      </c>
      <c r="H41" s="37">
        <v>1.28</v>
      </c>
      <c r="I41" s="37">
        <v>0.46</v>
      </c>
      <c r="J41" s="38">
        <v>0.48</v>
      </c>
      <c r="K41" s="22"/>
      <c r="L41" s="22"/>
      <c r="M41" s="22"/>
      <c r="N41" s="22"/>
      <c r="O41" s="22"/>
      <c r="P41" s="22"/>
    </row>
    <row r="42" spans="1:16" ht="39" customHeight="1" x14ac:dyDescent="0.25">
      <c r="A42" s="22"/>
      <c r="B42" s="39"/>
      <c r="C42" s="1186" t="s">
        <v>547</v>
      </c>
      <c r="D42" s="1186"/>
      <c r="E42" s="1187"/>
      <c r="F42" s="36" t="s">
        <v>494</v>
      </c>
      <c r="G42" s="37" t="s">
        <v>494</v>
      </c>
      <c r="H42" s="37" t="s">
        <v>494</v>
      </c>
      <c r="I42" s="37" t="s">
        <v>494</v>
      </c>
      <c r="J42" s="38" t="s">
        <v>494</v>
      </c>
      <c r="K42" s="22"/>
      <c r="L42" s="22"/>
      <c r="M42" s="22"/>
      <c r="N42" s="22"/>
      <c r="O42" s="22"/>
      <c r="P42" s="22"/>
    </row>
    <row r="43" spans="1:16" ht="39" customHeight="1" thickBot="1" x14ac:dyDescent="0.3">
      <c r="A43" s="22"/>
      <c r="B43" s="40"/>
      <c r="C43" s="1188" t="s">
        <v>548</v>
      </c>
      <c r="D43" s="1188"/>
      <c r="E43" s="1189"/>
      <c r="F43" s="41">
        <v>0.13</v>
      </c>
      <c r="G43" s="42">
        <v>0.1</v>
      </c>
      <c r="H43" s="42">
        <v>0.11</v>
      </c>
      <c r="I43" s="42">
        <v>0.14000000000000001</v>
      </c>
      <c r="J43" s="43">
        <v>0.43</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0VsnW4/mmENvUHc17BExaR8z7ddz95/AWoXrUd2KRrV5KgQuBzIZcEaC3GrrmsIj0503nzTmpIsJ7fuVd9V/w==" saltValue="nnLABD/Ah3H2XjLgrgMl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5"/>
  <cols>
    <col min="1" max="1" width="6.59765625" style="47" customWidth="1"/>
    <col min="2" max="3" width="10.9296875" style="47" customWidth="1"/>
    <col min="4" max="4" width="10" style="47" customWidth="1"/>
    <col min="5" max="10" width="11" style="47" customWidth="1"/>
    <col min="11" max="15" width="13.066406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5">
      <c r="A45" s="46"/>
      <c r="B45" s="1192" t="s">
        <v>9</v>
      </c>
      <c r="C45" s="1193"/>
      <c r="D45" s="56"/>
      <c r="E45" s="1198" t="s">
        <v>10</v>
      </c>
      <c r="F45" s="1198"/>
      <c r="G45" s="1198"/>
      <c r="H45" s="1198"/>
      <c r="I45" s="1198"/>
      <c r="J45" s="1199"/>
      <c r="K45" s="57">
        <v>7998</v>
      </c>
      <c r="L45" s="58">
        <v>8027</v>
      </c>
      <c r="M45" s="58">
        <v>8315</v>
      </c>
      <c r="N45" s="58">
        <v>8231</v>
      </c>
      <c r="O45" s="59">
        <v>8408</v>
      </c>
      <c r="P45" s="46"/>
      <c r="Q45" s="46"/>
      <c r="R45" s="46"/>
      <c r="S45" s="46"/>
      <c r="T45" s="46"/>
      <c r="U45" s="46"/>
    </row>
    <row r="46" spans="1:21" ht="30.75" customHeight="1" x14ac:dyDescent="0.25">
      <c r="A46" s="46"/>
      <c r="B46" s="1194"/>
      <c r="C46" s="1195"/>
      <c r="D46" s="60"/>
      <c r="E46" s="1200" t="s">
        <v>11</v>
      </c>
      <c r="F46" s="1200"/>
      <c r="G46" s="1200"/>
      <c r="H46" s="1200"/>
      <c r="I46" s="1200"/>
      <c r="J46" s="1201"/>
      <c r="K46" s="61" t="s">
        <v>494</v>
      </c>
      <c r="L46" s="62" t="s">
        <v>494</v>
      </c>
      <c r="M46" s="62" t="s">
        <v>494</v>
      </c>
      <c r="N46" s="62" t="s">
        <v>494</v>
      </c>
      <c r="O46" s="63" t="s">
        <v>494</v>
      </c>
      <c r="P46" s="46"/>
      <c r="Q46" s="46"/>
      <c r="R46" s="46"/>
      <c r="S46" s="46"/>
      <c r="T46" s="46"/>
      <c r="U46" s="46"/>
    </row>
    <row r="47" spans="1:21" ht="30.75" customHeight="1" x14ac:dyDescent="0.25">
      <c r="A47" s="46"/>
      <c r="B47" s="1194"/>
      <c r="C47" s="1195"/>
      <c r="D47" s="60"/>
      <c r="E47" s="1200" t="s">
        <v>12</v>
      </c>
      <c r="F47" s="1200"/>
      <c r="G47" s="1200"/>
      <c r="H47" s="1200"/>
      <c r="I47" s="1200"/>
      <c r="J47" s="1201"/>
      <c r="K47" s="61" t="s">
        <v>494</v>
      </c>
      <c r="L47" s="62" t="s">
        <v>494</v>
      </c>
      <c r="M47" s="62" t="s">
        <v>494</v>
      </c>
      <c r="N47" s="62" t="s">
        <v>494</v>
      </c>
      <c r="O47" s="63" t="s">
        <v>494</v>
      </c>
      <c r="P47" s="46"/>
      <c r="Q47" s="46"/>
      <c r="R47" s="46"/>
      <c r="S47" s="46"/>
      <c r="T47" s="46"/>
      <c r="U47" s="46"/>
    </row>
    <row r="48" spans="1:21" ht="30.75" customHeight="1" x14ac:dyDescent="0.25">
      <c r="A48" s="46"/>
      <c r="B48" s="1194"/>
      <c r="C48" s="1195"/>
      <c r="D48" s="60"/>
      <c r="E48" s="1200" t="s">
        <v>13</v>
      </c>
      <c r="F48" s="1200"/>
      <c r="G48" s="1200"/>
      <c r="H48" s="1200"/>
      <c r="I48" s="1200"/>
      <c r="J48" s="1201"/>
      <c r="K48" s="61">
        <v>2425</v>
      </c>
      <c r="L48" s="62">
        <v>2519</v>
      </c>
      <c r="M48" s="62">
        <v>2790</v>
      </c>
      <c r="N48" s="62">
        <v>2792</v>
      </c>
      <c r="O48" s="63">
        <v>2613</v>
      </c>
      <c r="P48" s="46"/>
      <c r="Q48" s="46"/>
      <c r="R48" s="46"/>
      <c r="S48" s="46"/>
      <c r="T48" s="46"/>
      <c r="U48" s="46"/>
    </row>
    <row r="49" spans="1:21" ht="30.75" customHeight="1" x14ac:dyDescent="0.25">
      <c r="A49" s="46"/>
      <c r="B49" s="1194"/>
      <c r="C49" s="1195"/>
      <c r="D49" s="60"/>
      <c r="E49" s="1200" t="s">
        <v>14</v>
      </c>
      <c r="F49" s="1200"/>
      <c r="G49" s="1200"/>
      <c r="H49" s="1200"/>
      <c r="I49" s="1200"/>
      <c r="J49" s="1201"/>
      <c r="K49" s="61" t="s">
        <v>494</v>
      </c>
      <c r="L49" s="62" t="s">
        <v>494</v>
      </c>
      <c r="M49" s="62" t="s">
        <v>494</v>
      </c>
      <c r="N49" s="62" t="s">
        <v>494</v>
      </c>
      <c r="O49" s="63" t="s">
        <v>494</v>
      </c>
      <c r="P49" s="46"/>
      <c r="Q49" s="46"/>
      <c r="R49" s="46"/>
      <c r="S49" s="46"/>
      <c r="T49" s="46"/>
      <c r="U49" s="46"/>
    </row>
    <row r="50" spans="1:21" ht="30.75" customHeight="1" x14ac:dyDescent="0.25">
      <c r="A50" s="46"/>
      <c r="B50" s="1194"/>
      <c r="C50" s="1195"/>
      <c r="D50" s="60"/>
      <c r="E50" s="1200" t="s">
        <v>15</v>
      </c>
      <c r="F50" s="1200"/>
      <c r="G50" s="1200"/>
      <c r="H50" s="1200"/>
      <c r="I50" s="1200"/>
      <c r="J50" s="1201"/>
      <c r="K50" s="61">
        <v>71</v>
      </c>
      <c r="L50" s="62">
        <v>55</v>
      </c>
      <c r="M50" s="62">
        <v>43</v>
      </c>
      <c r="N50" s="62">
        <v>32</v>
      </c>
      <c r="O50" s="63">
        <v>20</v>
      </c>
      <c r="P50" s="46"/>
      <c r="Q50" s="46"/>
      <c r="R50" s="46"/>
      <c r="S50" s="46"/>
      <c r="T50" s="46"/>
      <c r="U50" s="46"/>
    </row>
    <row r="51" spans="1:21" ht="30.75" customHeight="1" x14ac:dyDescent="0.25">
      <c r="A51" s="46"/>
      <c r="B51" s="1196"/>
      <c r="C51" s="1197"/>
      <c r="D51" s="64"/>
      <c r="E51" s="1200" t="s">
        <v>16</v>
      </c>
      <c r="F51" s="1200"/>
      <c r="G51" s="1200"/>
      <c r="H51" s="1200"/>
      <c r="I51" s="1200"/>
      <c r="J51" s="1201"/>
      <c r="K51" s="61" t="s">
        <v>494</v>
      </c>
      <c r="L51" s="62" t="s">
        <v>494</v>
      </c>
      <c r="M51" s="62" t="s">
        <v>494</v>
      </c>
      <c r="N51" s="62" t="s">
        <v>494</v>
      </c>
      <c r="O51" s="63" t="s">
        <v>494</v>
      </c>
      <c r="P51" s="46"/>
      <c r="Q51" s="46"/>
      <c r="R51" s="46"/>
      <c r="S51" s="46"/>
      <c r="T51" s="46"/>
      <c r="U51" s="46"/>
    </row>
    <row r="52" spans="1:21" ht="30.75" customHeight="1" x14ac:dyDescent="0.25">
      <c r="A52" s="46"/>
      <c r="B52" s="1202" t="s">
        <v>17</v>
      </c>
      <c r="C52" s="1203"/>
      <c r="D52" s="64"/>
      <c r="E52" s="1200" t="s">
        <v>18</v>
      </c>
      <c r="F52" s="1200"/>
      <c r="G52" s="1200"/>
      <c r="H52" s="1200"/>
      <c r="I52" s="1200"/>
      <c r="J52" s="1201"/>
      <c r="K52" s="61">
        <v>7229</v>
      </c>
      <c r="L52" s="62">
        <v>7197</v>
      </c>
      <c r="M52" s="62">
        <v>7254</v>
      </c>
      <c r="N52" s="62">
        <v>6997</v>
      </c>
      <c r="O52" s="63">
        <v>6905</v>
      </c>
      <c r="P52" s="46"/>
      <c r="Q52" s="46"/>
      <c r="R52" s="46"/>
      <c r="S52" s="46"/>
      <c r="T52" s="46"/>
      <c r="U52" s="46"/>
    </row>
    <row r="53" spans="1:21" ht="30.75" customHeight="1" thickBot="1" x14ac:dyDescent="0.3">
      <c r="A53" s="46"/>
      <c r="B53" s="1204" t="s">
        <v>19</v>
      </c>
      <c r="C53" s="1205"/>
      <c r="D53" s="65"/>
      <c r="E53" s="1206" t="s">
        <v>20</v>
      </c>
      <c r="F53" s="1206"/>
      <c r="G53" s="1206"/>
      <c r="H53" s="1206"/>
      <c r="I53" s="1206"/>
      <c r="J53" s="1207"/>
      <c r="K53" s="66">
        <v>3265</v>
      </c>
      <c r="L53" s="67">
        <v>3404</v>
      </c>
      <c r="M53" s="67">
        <v>3894</v>
      </c>
      <c r="N53" s="67">
        <v>4058</v>
      </c>
      <c r="O53" s="68">
        <v>4136</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5">
      <c r="B58" s="1208" t="s">
        <v>24</v>
      </c>
      <c r="C58" s="1209"/>
      <c r="D58" s="1214" t="s">
        <v>25</v>
      </c>
      <c r="E58" s="1215"/>
      <c r="F58" s="1215"/>
      <c r="G58" s="1215"/>
      <c r="H58" s="1215"/>
      <c r="I58" s="1215"/>
      <c r="J58" s="1216"/>
      <c r="K58" s="81" t="s">
        <v>588</v>
      </c>
      <c r="L58" s="82" t="s">
        <v>588</v>
      </c>
      <c r="M58" s="82" t="s">
        <v>589</v>
      </c>
      <c r="N58" s="82" t="s">
        <v>590</v>
      </c>
      <c r="O58" s="83" t="s">
        <v>591</v>
      </c>
    </row>
    <row r="59" spans="1:21" ht="31.5" customHeight="1" x14ac:dyDescent="0.25">
      <c r="B59" s="1210"/>
      <c r="C59" s="1211"/>
      <c r="D59" s="1217" t="s">
        <v>26</v>
      </c>
      <c r="E59" s="1218"/>
      <c r="F59" s="1218"/>
      <c r="G59" s="1218"/>
      <c r="H59" s="1218"/>
      <c r="I59" s="1218"/>
      <c r="J59" s="1219"/>
      <c r="K59" s="84" t="s">
        <v>591</v>
      </c>
      <c r="L59" s="85" t="s">
        <v>590</v>
      </c>
      <c r="M59" s="85" t="s">
        <v>592</v>
      </c>
      <c r="N59" s="85" t="s">
        <v>591</v>
      </c>
      <c r="O59" s="86" t="s">
        <v>591</v>
      </c>
    </row>
    <row r="60" spans="1:21" ht="31.5" customHeight="1" thickBot="1" x14ac:dyDescent="0.3">
      <c r="B60" s="1212"/>
      <c r="C60" s="1213"/>
      <c r="D60" s="1220" t="s">
        <v>27</v>
      </c>
      <c r="E60" s="1221"/>
      <c r="F60" s="1221"/>
      <c r="G60" s="1221"/>
      <c r="H60" s="1221"/>
      <c r="I60" s="1221"/>
      <c r="J60" s="1222"/>
      <c r="K60" s="87" t="s">
        <v>591</v>
      </c>
      <c r="L60" s="88" t="s">
        <v>591</v>
      </c>
      <c r="M60" s="88" t="s">
        <v>593</v>
      </c>
      <c r="N60" s="88" t="s">
        <v>594</v>
      </c>
      <c r="O60" s="89" t="s">
        <v>590</v>
      </c>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OLLczhX+u2BBfISg51ugdI1niJ7seMGQnh/qP/WDtMNjGL4hWhVNUhXmUtW7mmmvpPHaLv0iZX/cLR66a0zzQ==" saltValue="tBt/yqGaZzGxzRISTspnS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3203125" style="94" customWidth="1"/>
    <col min="9" max="13" width="16.3320312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532</v>
      </c>
      <c r="J40" s="101" t="s">
        <v>533</v>
      </c>
      <c r="K40" s="101" t="s">
        <v>534</v>
      </c>
      <c r="L40" s="101" t="s">
        <v>535</v>
      </c>
      <c r="M40" s="102" t="s">
        <v>536</v>
      </c>
    </row>
    <row r="41" spans="2:13" ht="27.75" customHeight="1" x14ac:dyDescent="0.25">
      <c r="B41" s="1223" t="s">
        <v>30</v>
      </c>
      <c r="C41" s="1224"/>
      <c r="D41" s="103"/>
      <c r="E41" s="1229" t="s">
        <v>31</v>
      </c>
      <c r="F41" s="1229"/>
      <c r="G41" s="1229"/>
      <c r="H41" s="1230"/>
      <c r="I41" s="330">
        <v>84539</v>
      </c>
      <c r="J41" s="331">
        <v>88655</v>
      </c>
      <c r="K41" s="331">
        <v>87623</v>
      </c>
      <c r="L41" s="331">
        <v>87302</v>
      </c>
      <c r="M41" s="332">
        <v>85685</v>
      </c>
    </row>
    <row r="42" spans="2:13" ht="27.75" customHeight="1" x14ac:dyDescent="0.25">
      <c r="B42" s="1225"/>
      <c r="C42" s="1226"/>
      <c r="D42" s="104"/>
      <c r="E42" s="1231" t="s">
        <v>32</v>
      </c>
      <c r="F42" s="1231"/>
      <c r="G42" s="1231"/>
      <c r="H42" s="1232"/>
      <c r="I42" s="333">
        <v>1244</v>
      </c>
      <c r="J42" s="334">
        <v>1189</v>
      </c>
      <c r="K42" s="334">
        <v>1147</v>
      </c>
      <c r="L42" s="334">
        <v>1114</v>
      </c>
      <c r="M42" s="335">
        <v>1095</v>
      </c>
    </row>
    <row r="43" spans="2:13" ht="27.75" customHeight="1" x14ac:dyDescent="0.25">
      <c r="B43" s="1225"/>
      <c r="C43" s="1226"/>
      <c r="D43" s="104"/>
      <c r="E43" s="1231" t="s">
        <v>33</v>
      </c>
      <c r="F43" s="1231"/>
      <c r="G43" s="1231"/>
      <c r="H43" s="1232"/>
      <c r="I43" s="333">
        <v>31277</v>
      </c>
      <c r="J43" s="334">
        <v>31809</v>
      </c>
      <c r="K43" s="334">
        <v>31921</v>
      </c>
      <c r="L43" s="334">
        <v>31804</v>
      </c>
      <c r="M43" s="335">
        <v>30304</v>
      </c>
    </row>
    <row r="44" spans="2:13" ht="27.75" customHeight="1" x14ac:dyDescent="0.25">
      <c r="B44" s="1225"/>
      <c r="C44" s="1226"/>
      <c r="D44" s="104"/>
      <c r="E44" s="1231" t="s">
        <v>34</v>
      </c>
      <c r="F44" s="1231"/>
      <c r="G44" s="1231"/>
      <c r="H44" s="1232"/>
      <c r="I44" s="333" t="s">
        <v>494</v>
      </c>
      <c r="J44" s="334" t="s">
        <v>494</v>
      </c>
      <c r="K44" s="334" t="s">
        <v>494</v>
      </c>
      <c r="L44" s="334" t="s">
        <v>494</v>
      </c>
      <c r="M44" s="335" t="s">
        <v>494</v>
      </c>
    </row>
    <row r="45" spans="2:13" ht="27.75" customHeight="1" x14ac:dyDescent="0.25">
      <c r="B45" s="1225"/>
      <c r="C45" s="1226"/>
      <c r="D45" s="104"/>
      <c r="E45" s="1231" t="s">
        <v>35</v>
      </c>
      <c r="F45" s="1231"/>
      <c r="G45" s="1231"/>
      <c r="H45" s="1232"/>
      <c r="I45" s="333">
        <v>8845</v>
      </c>
      <c r="J45" s="334">
        <v>9023</v>
      </c>
      <c r="K45" s="334">
        <v>8817</v>
      </c>
      <c r="L45" s="334">
        <v>9168</v>
      </c>
      <c r="M45" s="335">
        <v>9216</v>
      </c>
    </row>
    <row r="46" spans="2:13" ht="27.75" customHeight="1" x14ac:dyDescent="0.25">
      <c r="B46" s="1225"/>
      <c r="C46" s="1226"/>
      <c r="D46" s="105"/>
      <c r="E46" s="1231" t="s">
        <v>36</v>
      </c>
      <c r="F46" s="1231"/>
      <c r="G46" s="1231"/>
      <c r="H46" s="1232"/>
      <c r="I46" s="333">
        <v>1029</v>
      </c>
      <c r="J46" s="334">
        <v>851</v>
      </c>
      <c r="K46" s="334">
        <v>749</v>
      </c>
      <c r="L46" s="334">
        <v>648</v>
      </c>
      <c r="M46" s="335">
        <v>557</v>
      </c>
    </row>
    <row r="47" spans="2:13" ht="27.75" customHeight="1" x14ac:dyDescent="0.25">
      <c r="B47" s="1225"/>
      <c r="C47" s="1226"/>
      <c r="D47" s="106"/>
      <c r="E47" s="1233" t="s">
        <v>37</v>
      </c>
      <c r="F47" s="1234"/>
      <c r="G47" s="1234"/>
      <c r="H47" s="1235"/>
      <c r="I47" s="333" t="s">
        <v>494</v>
      </c>
      <c r="J47" s="334" t="s">
        <v>494</v>
      </c>
      <c r="K47" s="334" t="s">
        <v>494</v>
      </c>
      <c r="L47" s="334" t="s">
        <v>494</v>
      </c>
      <c r="M47" s="335" t="s">
        <v>494</v>
      </c>
    </row>
    <row r="48" spans="2:13" ht="27.75" customHeight="1" x14ac:dyDescent="0.25">
      <c r="B48" s="1225"/>
      <c r="C48" s="1226"/>
      <c r="D48" s="104"/>
      <c r="E48" s="1231" t="s">
        <v>38</v>
      </c>
      <c r="F48" s="1231"/>
      <c r="G48" s="1231"/>
      <c r="H48" s="1232"/>
      <c r="I48" s="333" t="s">
        <v>494</v>
      </c>
      <c r="J48" s="334" t="s">
        <v>494</v>
      </c>
      <c r="K48" s="334" t="s">
        <v>494</v>
      </c>
      <c r="L48" s="334" t="s">
        <v>494</v>
      </c>
      <c r="M48" s="335" t="s">
        <v>494</v>
      </c>
    </row>
    <row r="49" spans="2:13" ht="27.75" customHeight="1" x14ac:dyDescent="0.25">
      <c r="B49" s="1227"/>
      <c r="C49" s="1228"/>
      <c r="D49" s="104"/>
      <c r="E49" s="1231" t="s">
        <v>39</v>
      </c>
      <c r="F49" s="1231"/>
      <c r="G49" s="1231"/>
      <c r="H49" s="1232"/>
      <c r="I49" s="333" t="s">
        <v>494</v>
      </c>
      <c r="J49" s="334" t="s">
        <v>494</v>
      </c>
      <c r="K49" s="334" t="s">
        <v>494</v>
      </c>
      <c r="L49" s="334" t="s">
        <v>494</v>
      </c>
      <c r="M49" s="335" t="s">
        <v>494</v>
      </c>
    </row>
    <row r="50" spans="2:13" ht="27.75" customHeight="1" x14ac:dyDescent="0.25">
      <c r="B50" s="1236" t="s">
        <v>40</v>
      </c>
      <c r="C50" s="1237"/>
      <c r="D50" s="107"/>
      <c r="E50" s="1231" t="s">
        <v>41</v>
      </c>
      <c r="F50" s="1231"/>
      <c r="G50" s="1231"/>
      <c r="H50" s="1232"/>
      <c r="I50" s="333">
        <v>14709</v>
      </c>
      <c r="J50" s="334">
        <v>18444</v>
      </c>
      <c r="K50" s="334">
        <v>22112</v>
      </c>
      <c r="L50" s="334">
        <v>24069</v>
      </c>
      <c r="M50" s="335">
        <v>20156</v>
      </c>
    </row>
    <row r="51" spans="2:13" ht="27.75" customHeight="1" x14ac:dyDescent="0.25">
      <c r="B51" s="1225"/>
      <c r="C51" s="1226"/>
      <c r="D51" s="104"/>
      <c r="E51" s="1231" t="s">
        <v>42</v>
      </c>
      <c r="F51" s="1231"/>
      <c r="G51" s="1231"/>
      <c r="H51" s="1232"/>
      <c r="I51" s="333">
        <v>2939</v>
      </c>
      <c r="J51" s="334">
        <v>2589</v>
      </c>
      <c r="K51" s="334">
        <v>2385</v>
      </c>
      <c r="L51" s="334">
        <v>2186</v>
      </c>
      <c r="M51" s="335">
        <v>3049</v>
      </c>
    </row>
    <row r="52" spans="2:13" ht="27.75" customHeight="1" x14ac:dyDescent="0.25">
      <c r="B52" s="1227"/>
      <c r="C52" s="1228"/>
      <c r="D52" s="104"/>
      <c r="E52" s="1231" t="s">
        <v>43</v>
      </c>
      <c r="F52" s="1231"/>
      <c r="G52" s="1231"/>
      <c r="H52" s="1232"/>
      <c r="I52" s="333">
        <v>78376</v>
      </c>
      <c r="J52" s="334">
        <v>77638</v>
      </c>
      <c r="K52" s="334">
        <v>74045</v>
      </c>
      <c r="L52" s="334">
        <v>72739</v>
      </c>
      <c r="M52" s="335">
        <v>69836</v>
      </c>
    </row>
    <row r="53" spans="2:13" ht="27.75" customHeight="1" thickBot="1" x14ac:dyDescent="0.3">
      <c r="B53" s="1238" t="s">
        <v>19</v>
      </c>
      <c r="C53" s="1239"/>
      <c r="D53" s="108"/>
      <c r="E53" s="1240" t="s">
        <v>44</v>
      </c>
      <c r="F53" s="1240"/>
      <c r="G53" s="1240"/>
      <c r="H53" s="1241"/>
      <c r="I53" s="336">
        <v>30910</v>
      </c>
      <c r="J53" s="337">
        <v>32857</v>
      </c>
      <c r="K53" s="337">
        <v>31714</v>
      </c>
      <c r="L53" s="337">
        <v>31042</v>
      </c>
      <c r="M53" s="338">
        <v>33815</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o7cpkeMd0sGA6HgeVJWkWQGS6jF5v/vQ/dBWSUOoeyjRC/DqhppZ5oh3K679IDmrlLWm320AupW1oj+1QuvHIg==" saltValue="30TYszgUD1z2SHVNzqoyz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2" width="16.33203125" style="1" customWidth="1"/>
    <col min="3" max="5" width="26.265625" style="1" customWidth="1"/>
    <col min="6" max="8" width="24.265625" style="1" customWidth="1"/>
    <col min="9" max="14" width="26" style="1" customWidth="1"/>
    <col min="15" max="15" width="6.066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534</v>
      </c>
      <c r="G54" s="117" t="s">
        <v>535</v>
      </c>
      <c r="H54" s="118" t="s">
        <v>536</v>
      </c>
    </row>
    <row r="55" spans="2:8" ht="52.5" customHeight="1" x14ac:dyDescent="0.25">
      <c r="B55" s="119"/>
      <c r="C55" s="1250" t="s">
        <v>46</v>
      </c>
      <c r="D55" s="1250"/>
      <c r="E55" s="1251"/>
      <c r="F55" s="339">
        <v>3308</v>
      </c>
      <c r="G55" s="339">
        <v>3604</v>
      </c>
      <c r="H55" s="340">
        <v>1885</v>
      </c>
    </row>
    <row r="56" spans="2:8" ht="52.5" customHeight="1" x14ac:dyDescent="0.25">
      <c r="B56" s="120"/>
      <c r="C56" s="1252" t="s">
        <v>47</v>
      </c>
      <c r="D56" s="1252"/>
      <c r="E56" s="1253"/>
      <c r="F56" s="341">
        <v>399</v>
      </c>
      <c r="G56" s="341">
        <v>749</v>
      </c>
      <c r="H56" s="342">
        <v>837</v>
      </c>
    </row>
    <row r="57" spans="2:8" ht="53.25" customHeight="1" x14ac:dyDescent="0.25">
      <c r="B57" s="120"/>
      <c r="C57" s="1254" t="s">
        <v>48</v>
      </c>
      <c r="D57" s="1254"/>
      <c r="E57" s="1255"/>
      <c r="F57" s="343">
        <v>18623</v>
      </c>
      <c r="G57" s="343">
        <v>19730</v>
      </c>
      <c r="H57" s="344">
        <v>17265</v>
      </c>
    </row>
    <row r="58" spans="2:8" ht="45.75" customHeight="1" x14ac:dyDescent="0.25">
      <c r="B58" s="121"/>
      <c r="C58" s="1242" t="s">
        <v>583</v>
      </c>
      <c r="D58" s="1243"/>
      <c r="E58" s="1244"/>
      <c r="F58" s="345">
        <v>6181</v>
      </c>
      <c r="G58" s="345">
        <v>6653</v>
      </c>
      <c r="H58" s="346">
        <v>7138</v>
      </c>
    </row>
    <row r="59" spans="2:8" ht="45.75" customHeight="1" x14ac:dyDescent="0.25">
      <c r="B59" s="121"/>
      <c r="C59" s="1242" t="s">
        <v>584</v>
      </c>
      <c r="D59" s="1243"/>
      <c r="E59" s="1244"/>
      <c r="F59" s="345">
        <v>4280</v>
      </c>
      <c r="G59" s="345">
        <v>4140</v>
      </c>
      <c r="H59" s="346">
        <v>3610</v>
      </c>
    </row>
    <row r="60" spans="2:8" ht="45.75" customHeight="1" x14ac:dyDescent="0.25">
      <c r="B60" s="121"/>
      <c r="C60" s="1242" t="s">
        <v>585</v>
      </c>
      <c r="D60" s="1243"/>
      <c r="E60" s="1244"/>
      <c r="F60" s="345">
        <v>4323</v>
      </c>
      <c r="G60" s="345">
        <v>5226</v>
      </c>
      <c r="H60" s="346">
        <v>3058</v>
      </c>
    </row>
    <row r="61" spans="2:8" ht="45.75" customHeight="1" x14ac:dyDescent="0.25">
      <c r="B61" s="121"/>
      <c r="C61" s="1242" t="s">
        <v>586</v>
      </c>
      <c r="D61" s="1243"/>
      <c r="E61" s="1244"/>
      <c r="F61" s="345">
        <v>1916</v>
      </c>
      <c r="G61" s="345">
        <v>1879</v>
      </c>
      <c r="H61" s="346">
        <v>1685</v>
      </c>
    </row>
    <row r="62" spans="2:8" ht="45.75" customHeight="1" thickBot="1" x14ac:dyDescent="0.3">
      <c r="B62" s="122"/>
      <c r="C62" s="1245" t="s">
        <v>587</v>
      </c>
      <c r="D62" s="1246"/>
      <c r="E62" s="1247"/>
      <c r="F62" s="347">
        <v>773</v>
      </c>
      <c r="G62" s="347">
        <v>774</v>
      </c>
      <c r="H62" s="348">
        <v>790</v>
      </c>
    </row>
    <row r="63" spans="2:8" ht="52.5" customHeight="1" thickBot="1" x14ac:dyDescent="0.3">
      <c r="B63" s="123"/>
      <c r="C63" s="1248" t="s">
        <v>49</v>
      </c>
      <c r="D63" s="1248"/>
      <c r="E63" s="1249"/>
      <c r="F63" s="349">
        <v>22329</v>
      </c>
      <c r="G63" s="349">
        <v>24083</v>
      </c>
      <c r="H63" s="350">
        <v>19988</v>
      </c>
    </row>
    <row r="64" spans="2:8" ht="12.75" x14ac:dyDescent="0.25"/>
  </sheetData>
  <sheetProtection algorithmName="SHA-512" hashValue="PBRH8MU7s+EsuboNCNJ5r5PL4yHQPur1pO2Jl4FrDyVhRzGcvi4JMOc32NdFc1P+t434cAWGRSirL2EzUGVNQg==" saltValue="qlEbT4ienQzi4bHQbAK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10" zoomScale="85" zoomScaleNormal="85" zoomScaleSheetLayoutView="55" workbookViewId="0">
      <selection activeCell="AN65" sqref="AN65:DC69"/>
    </sheetView>
  </sheetViews>
  <sheetFormatPr defaultColWidth="0" defaultRowHeight="0" customHeight="1" zeroHeight="1" x14ac:dyDescent="0.25"/>
  <cols>
    <col min="1" max="1" width="6.33203125" style="243" customWidth="1"/>
    <col min="2" max="107" width="2.46484375" style="243" customWidth="1"/>
    <col min="108" max="108" width="6.06640625" style="249" customWidth="1"/>
    <col min="109" max="109" width="5.9296875" style="247" customWidth="1"/>
    <col min="110" max="16384" width="8.59765625" style="243" hidden="1"/>
  </cols>
  <sheetData>
    <row r="1" spans="1:109" ht="42.75" customHeight="1" x14ac:dyDescent="0.25">
      <c r="A1" s="376"/>
      <c r="B1" s="375"/>
      <c r="DD1" s="243"/>
      <c r="DE1" s="243"/>
    </row>
    <row r="2" spans="1:109" ht="25.5" customHeight="1" x14ac:dyDescent="0.2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2.75" x14ac:dyDescent="0.2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2.75" x14ac:dyDescent="0.2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2.75" x14ac:dyDescent="0.2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2.75" x14ac:dyDescent="0.2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2.75" x14ac:dyDescent="0.2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2.75" x14ac:dyDescent="0.2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2.75" x14ac:dyDescent="0.2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2.75" x14ac:dyDescent="0.2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2.75" x14ac:dyDescent="0.2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2.75" x14ac:dyDescent="0.2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2.75" x14ac:dyDescent="0.2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2.75" x14ac:dyDescent="0.2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2.75" x14ac:dyDescent="0.2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2.75" x14ac:dyDescent="0.2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2.75" x14ac:dyDescent="0.2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2.75" x14ac:dyDescent="0.25">
      <c r="DD19" s="243"/>
      <c r="DE19" s="243"/>
    </row>
    <row r="20" spans="1:109" ht="12.75" x14ac:dyDescent="0.25">
      <c r="DD20" s="243"/>
      <c r="DE20" s="243"/>
    </row>
    <row r="21" spans="1:109" ht="17.25" customHeight="1" x14ac:dyDescent="0.2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64"/>
      <c r="DD40" s="364"/>
      <c r="DE40" s="243"/>
    </row>
    <row r="41" spans="2:109" ht="16.149999999999999" x14ac:dyDescent="0.25">
      <c r="B41" s="244" t="s">
        <v>614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61"/>
      <c r="I42" s="360"/>
      <c r="J42" s="360"/>
      <c r="K42" s="360"/>
      <c r="AM42" s="361"/>
      <c r="AN42" s="361" t="s">
        <v>608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5">
      <c r="B43" s="247"/>
      <c r="AN43" s="377" t="s">
        <v>613</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2.75" x14ac:dyDescent="0.25">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2.75" x14ac:dyDescent="0.25">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2.75" x14ac:dyDescent="0.25">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2.75" x14ac:dyDescent="0.25">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2.75" x14ac:dyDescent="0.2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2.75" x14ac:dyDescent="0.25">
      <c r="B49" s="247"/>
      <c r="AN49" s="243" t="s">
        <v>607</v>
      </c>
    </row>
    <row r="50" spans="1:109" ht="12.75" x14ac:dyDescent="0.25">
      <c r="B50" s="247"/>
      <c r="G50" s="388"/>
      <c r="H50" s="388"/>
      <c r="I50" s="388"/>
      <c r="J50" s="388"/>
      <c r="K50" s="354"/>
      <c r="L50" s="354"/>
      <c r="M50" s="353"/>
      <c r="N50" s="353"/>
      <c r="AN50" s="389"/>
      <c r="AO50" s="390"/>
      <c r="AP50" s="390"/>
      <c r="AQ50" s="390"/>
      <c r="AR50" s="390"/>
      <c r="AS50" s="390"/>
      <c r="AT50" s="390"/>
      <c r="AU50" s="390"/>
      <c r="AV50" s="390"/>
      <c r="AW50" s="390"/>
      <c r="AX50" s="390"/>
      <c r="AY50" s="390"/>
      <c r="AZ50" s="390"/>
      <c r="BA50" s="390"/>
      <c r="BB50" s="390"/>
      <c r="BC50" s="390"/>
      <c r="BD50" s="390"/>
      <c r="BE50" s="390"/>
      <c r="BF50" s="390"/>
      <c r="BG50" s="390"/>
      <c r="BH50" s="390"/>
      <c r="BI50" s="390"/>
      <c r="BJ50" s="390"/>
      <c r="BK50" s="390"/>
      <c r="BL50" s="390"/>
      <c r="BM50" s="390"/>
      <c r="BN50" s="390"/>
      <c r="BO50" s="391"/>
      <c r="BP50" s="387" t="s">
        <v>532</v>
      </c>
      <c r="BQ50" s="387"/>
      <c r="BR50" s="387"/>
      <c r="BS50" s="387"/>
      <c r="BT50" s="387"/>
      <c r="BU50" s="387"/>
      <c r="BV50" s="387"/>
      <c r="BW50" s="387"/>
      <c r="BX50" s="387" t="s">
        <v>533</v>
      </c>
      <c r="BY50" s="387"/>
      <c r="BZ50" s="387"/>
      <c r="CA50" s="387"/>
      <c r="CB50" s="387"/>
      <c r="CC50" s="387"/>
      <c r="CD50" s="387"/>
      <c r="CE50" s="387"/>
      <c r="CF50" s="387" t="s">
        <v>534</v>
      </c>
      <c r="CG50" s="387"/>
      <c r="CH50" s="387"/>
      <c r="CI50" s="387"/>
      <c r="CJ50" s="387"/>
      <c r="CK50" s="387"/>
      <c r="CL50" s="387"/>
      <c r="CM50" s="387"/>
      <c r="CN50" s="387" t="s">
        <v>535</v>
      </c>
      <c r="CO50" s="387"/>
      <c r="CP50" s="387"/>
      <c r="CQ50" s="387"/>
      <c r="CR50" s="387"/>
      <c r="CS50" s="387"/>
      <c r="CT50" s="387"/>
      <c r="CU50" s="387"/>
      <c r="CV50" s="387" t="s">
        <v>536</v>
      </c>
      <c r="CW50" s="387"/>
      <c r="CX50" s="387"/>
      <c r="CY50" s="387"/>
      <c r="CZ50" s="387"/>
      <c r="DA50" s="387"/>
      <c r="DB50" s="387"/>
      <c r="DC50" s="387"/>
    </row>
    <row r="51" spans="1:109" ht="13.5" customHeight="1" x14ac:dyDescent="0.25">
      <c r="B51" s="247"/>
      <c r="G51" s="392"/>
      <c r="H51" s="392"/>
      <c r="I51" s="395"/>
      <c r="J51" s="395"/>
      <c r="K51" s="393"/>
      <c r="L51" s="393"/>
      <c r="M51" s="393"/>
      <c r="N51" s="393"/>
      <c r="AM51" s="352"/>
      <c r="AN51" s="394" t="s">
        <v>606</v>
      </c>
      <c r="AO51" s="394"/>
      <c r="AP51" s="394"/>
      <c r="AQ51" s="394"/>
      <c r="AR51" s="394"/>
      <c r="AS51" s="394"/>
      <c r="AT51" s="394"/>
      <c r="AU51" s="394"/>
      <c r="AV51" s="394"/>
      <c r="AW51" s="394"/>
      <c r="AX51" s="394"/>
      <c r="AY51" s="394"/>
      <c r="AZ51" s="394"/>
      <c r="BA51" s="394"/>
      <c r="BB51" s="394" t="s">
        <v>604</v>
      </c>
      <c r="BC51" s="394"/>
      <c r="BD51" s="394"/>
      <c r="BE51" s="394"/>
      <c r="BF51" s="394"/>
      <c r="BG51" s="394"/>
      <c r="BH51" s="394"/>
      <c r="BI51" s="394"/>
      <c r="BJ51" s="394"/>
      <c r="BK51" s="394"/>
      <c r="BL51" s="394"/>
      <c r="BM51" s="394"/>
      <c r="BN51" s="394"/>
      <c r="BO51" s="394"/>
      <c r="BP51" s="386">
        <v>112.7</v>
      </c>
      <c r="BQ51" s="386"/>
      <c r="BR51" s="386"/>
      <c r="BS51" s="386"/>
      <c r="BT51" s="386"/>
      <c r="BU51" s="386"/>
      <c r="BV51" s="386"/>
      <c r="BW51" s="386"/>
      <c r="BX51" s="386">
        <v>115.2</v>
      </c>
      <c r="BY51" s="386"/>
      <c r="BZ51" s="386"/>
      <c r="CA51" s="386"/>
      <c r="CB51" s="386"/>
      <c r="CC51" s="386"/>
      <c r="CD51" s="386"/>
      <c r="CE51" s="386"/>
      <c r="CF51" s="386">
        <v>114.4</v>
      </c>
      <c r="CG51" s="386"/>
      <c r="CH51" s="386"/>
      <c r="CI51" s="386"/>
      <c r="CJ51" s="386"/>
      <c r="CK51" s="386"/>
      <c r="CL51" s="386"/>
      <c r="CM51" s="386"/>
      <c r="CN51" s="386">
        <v>111.1</v>
      </c>
      <c r="CO51" s="386"/>
      <c r="CP51" s="386"/>
      <c r="CQ51" s="386"/>
      <c r="CR51" s="386"/>
      <c r="CS51" s="386"/>
      <c r="CT51" s="386"/>
      <c r="CU51" s="386"/>
      <c r="CV51" s="386">
        <v>117.5</v>
      </c>
      <c r="CW51" s="386"/>
      <c r="CX51" s="386"/>
      <c r="CY51" s="386"/>
      <c r="CZ51" s="386"/>
      <c r="DA51" s="386"/>
      <c r="DB51" s="386"/>
      <c r="DC51" s="386"/>
    </row>
    <row r="52" spans="1:109" ht="12.75" x14ac:dyDescent="0.25">
      <c r="B52" s="247"/>
      <c r="G52" s="392"/>
      <c r="H52" s="392"/>
      <c r="I52" s="395"/>
      <c r="J52" s="395"/>
      <c r="K52" s="393"/>
      <c r="L52" s="393"/>
      <c r="M52" s="393"/>
      <c r="N52" s="393"/>
      <c r="AM52" s="352"/>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86"/>
      <c r="BQ52" s="386"/>
      <c r="BR52" s="386"/>
      <c r="BS52" s="386"/>
      <c r="BT52" s="386"/>
      <c r="BU52" s="386"/>
      <c r="BV52" s="386"/>
      <c r="BW52" s="386"/>
      <c r="BX52" s="386"/>
      <c r="BY52" s="386"/>
      <c r="BZ52" s="386"/>
      <c r="CA52" s="386"/>
      <c r="CB52" s="386"/>
      <c r="CC52" s="386"/>
      <c r="CD52" s="386"/>
      <c r="CE52" s="386"/>
      <c r="CF52" s="386"/>
      <c r="CG52" s="386"/>
      <c r="CH52" s="386"/>
      <c r="CI52" s="386"/>
      <c r="CJ52" s="386"/>
      <c r="CK52" s="386"/>
      <c r="CL52" s="386"/>
      <c r="CM52" s="386"/>
      <c r="CN52" s="386"/>
      <c r="CO52" s="386"/>
      <c r="CP52" s="386"/>
      <c r="CQ52" s="386"/>
      <c r="CR52" s="386"/>
      <c r="CS52" s="386"/>
      <c r="CT52" s="386"/>
      <c r="CU52" s="386"/>
      <c r="CV52" s="386"/>
      <c r="CW52" s="386"/>
      <c r="CX52" s="386"/>
      <c r="CY52" s="386"/>
      <c r="CZ52" s="386"/>
      <c r="DA52" s="386"/>
      <c r="DB52" s="386"/>
      <c r="DC52" s="386"/>
    </row>
    <row r="53" spans="1:109" ht="12.75" x14ac:dyDescent="0.25">
      <c r="A53" s="360"/>
      <c r="B53" s="247"/>
      <c r="G53" s="392"/>
      <c r="H53" s="392"/>
      <c r="I53" s="388"/>
      <c r="J53" s="388"/>
      <c r="K53" s="393"/>
      <c r="L53" s="393"/>
      <c r="M53" s="393"/>
      <c r="N53" s="393"/>
      <c r="AM53" s="352"/>
      <c r="AN53" s="394"/>
      <c r="AO53" s="394"/>
      <c r="AP53" s="394"/>
      <c r="AQ53" s="394"/>
      <c r="AR53" s="394"/>
      <c r="AS53" s="394"/>
      <c r="AT53" s="394"/>
      <c r="AU53" s="394"/>
      <c r="AV53" s="394"/>
      <c r="AW53" s="394"/>
      <c r="AX53" s="394"/>
      <c r="AY53" s="394"/>
      <c r="AZ53" s="394"/>
      <c r="BA53" s="394"/>
      <c r="BB53" s="394" t="s">
        <v>610</v>
      </c>
      <c r="BC53" s="394"/>
      <c r="BD53" s="394"/>
      <c r="BE53" s="394"/>
      <c r="BF53" s="394"/>
      <c r="BG53" s="394"/>
      <c r="BH53" s="394"/>
      <c r="BI53" s="394"/>
      <c r="BJ53" s="394"/>
      <c r="BK53" s="394"/>
      <c r="BL53" s="394"/>
      <c r="BM53" s="394"/>
      <c r="BN53" s="394"/>
      <c r="BO53" s="394"/>
      <c r="BP53" s="386">
        <v>76.900000000000006</v>
      </c>
      <c r="BQ53" s="386"/>
      <c r="BR53" s="386"/>
      <c r="BS53" s="386"/>
      <c r="BT53" s="386"/>
      <c r="BU53" s="386"/>
      <c r="BV53" s="386"/>
      <c r="BW53" s="386"/>
      <c r="BX53" s="386">
        <v>77.599999999999994</v>
      </c>
      <c r="BY53" s="386"/>
      <c r="BZ53" s="386"/>
      <c r="CA53" s="386"/>
      <c r="CB53" s="386"/>
      <c r="CC53" s="386"/>
      <c r="CD53" s="386"/>
      <c r="CE53" s="386"/>
      <c r="CF53" s="386">
        <v>77.900000000000006</v>
      </c>
      <c r="CG53" s="386"/>
      <c r="CH53" s="386"/>
      <c r="CI53" s="386"/>
      <c r="CJ53" s="386"/>
      <c r="CK53" s="386"/>
      <c r="CL53" s="386"/>
      <c r="CM53" s="386"/>
      <c r="CN53" s="386">
        <v>78.400000000000006</v>
      </c>
      <c r="CO53" s="386"/>
      <c r="CP53" s="386"/>
      <c r="CQ53" s="386"/>
      <c r="CR53" s="386"/>
      <c r="CS53" s="386"/>
      <c r="CT53" s="386"/>
      <c r="CU53" s="386"/>
      <c r="CV53" s="386">
        <v>79.599999999999994</v>
      </c>
      <c r="CW53" s="386"/>
      <c r="CX53" s="386"/>
      <c r="CY53" s="386"/>
      <c r="CZ53" s="386"/>
      <c r="DA53" s="386"/>
      <c r="DB53" s="386"/>
      <c r="DC53" s="386"/>
    </row>
    <row r="54" spans="1:109" ht="12.75" x14ac:dyDescent="0.25">
      <c r="A54" s="360"/>
      <c r="B54" s="247"/>
      <c r="G54" s="392"/>
      <c r="H54" s="392"/>
      <c r="I54" s="388"/>
      <c r="J54" s="388"/>
      <c r="K54" s="393"/>
      <c r="L54" s="393"/>
      <c r="M54" s="393"/>
      <c r="N54" s="393"/>
      <c r="AM54" s="352"/>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86"/>
      <c r="BQ54" s="386"/>
      <c r="BR54" s="386"/>
      <c r="BS54" s="386"/>
      <c r="BT54" s="386"/>
      <c r="BU54" s="386"/>
      <c r="BV54" s="386"/>
      <c r="BW54" s="386"/>
      <c r="BX54" s="386"/>
      <c r="BY54" s="386"/>
      <c r="BZ54" s="386"/>
      <c r="CA54" s="386"/>
      <c r="CB54" s="386"/>
      <c r="CC54" s="386"/>
      <c r="CD54" s="386"/>
      <c r="CE54" s="386"/>
      <c r="CF54" s="386"/>
      <c r="CG54" s="386"/>
      <c r="CH54" s="386"/>
      <c r="CI54" s="386"/>
      <c r="CJ54" s="386"/>
      <c r="CK54" s="386"/>
      <c r="CL54" s="386"/>
      <c r="CM54" s="386"/>
      <c r="CN54" s="386"/>
      <c r="CO54" s="386"/>
      <c r="CP54" s="386"/>
      <c r="CQ54" s="386"/>
      <c r="CR54" s="386"/>
      <c r="CS54" s="386"/>
      <c r="CT54" s="386"/>
      <c r="CU54" s="386"/>
      <c r="CV54" s="386"/>
      <c r="CW54" s="386"/>
      <c r="CX54" s="386"/>
      <c r="CY54" s="386"/>
      <c r="CZ54" s="386"/>
      <c r="DA54" s="386"/>
      <c r="DB54" s="386"/>
      <c r="DC54" s="386"/>
    </row>
    <row r="55" spans="1:109" ht="12.75" x14ac:dyDescent="0.25">
      <c r="A55" s="360"/>
      <c r="B55" s="247"/>
      <c r="G55" s="388"/>
      <c r="H55" s="388"/>
      <c r="I55" s="388"/>
      <c r="J55" s="388"/>
      <c r="K55" s="393"/>
      <c r="L55" s="393"/>
      <c r="M55" s="393"/>
      <c r="N55" s="393"/>
      <c r="AN55" s="387" t="s">
        <v>612</v>
      </c>
      <c r="AO55" s="387"/>
      <c r="AP55" s="387"/>
      <c r="AQ55" s="387"/>
      <c r="AR55" s="387"/>
      <c r="AS55" s="387"/>
      <c r="AT55" s="387"/>
      <c r="AU55" s="387"/>
      <c r="AV55" s="387"/>
      <c r="AW55" s="387"/>
      <c r="AX55" s="387"/>
      <c r="AY55" s="387"/>
      <c r="AZ55" s="387"/>
      <c r="BA55" s="387"/>
      <c r="BB55" s="394" t="s">
        <v>604</v>
      </c>
      <c r="BC55" s="394"/>
      <c r="BD55" s="394"/>
      <c r="BE55" s="394"/>
      <c r="BF55" s="394"/>
      <c r="BG55" s="394"/>
      <c r="BH55" s="394"/>
      <c r="BI55" s="394"/>
      <c r="BJ55" s="394"/>
      <c r="BK55" s="394"/>
      <c r="BL55" s="394"/>
      <c r="BM55" s="394"/>
      <c r="BN55" s="394"/>
      <c r="BO55" s="394"/>
      <c r="BP55" s="386">
        <v>46.9</v>
      </c>
      <c r="BQ55" s="386"/>
      <c r="BR55" s="386"/>
      <c r="BS55" s="386"/>
      <c r="BT55" s="386"/>
      <c r="BU55" s="386"/>
      <c r="BV55" s="386"/>
      <c r="BW55" s="386"/>
      <c r="BX55" s="386">
        <v>45.3</v>
      </c>
      <c r="BY55" s="386"/>
      <c r="BZ55" s="386"/>
      <c r="CA55" s="386"/>
      <c r="CB55" s="386"/>
      <c r="CC55" s="386"/>
      <c r="CD55" s="386"/>
      <c r="CE55" s="386"/>
      <c r="CF55" s="386">
        <v>38.9</v>
      </c>
      <c r="CG55" s="386"/>
      <c r="CH55" s="386"/>
      <c r="CI55" s="386"/>
      <c r="CJ55" s="386"/>
      <c r="CK55" s="386"/>
      <c r="CL55" s="386"/>
      <c r="CM55" s="386"/>
      <c r="CN55" s="386">
        <v>34.299999999999997</v>
      </c>
      <c r="CO55" s="386"/>
      <c r="CP55" s="386"/>
      <c r="CQ55" s="386"/>
      <c r="CR55" s="386"/>
      <c r="CS55" s="386"/>
      <c r="CT55" s="386"/>
      <c r="CU55" s="386"/>
      <c r="CV55" s="386">
        <v>37</v>
      </c>
      <c r="CW55" s="386"/>
      <c r="CX55" s="386"/>
      <c r="CY55" s="386"/>
      <c r="CZ55" s="386"/>
      <c r="DA55" s="386"/>
      <c r="DB55" s="386"/>
      <c r="DC55" s="386"/>
    </row>
    <row r="56" spans="1:109" ht="12.75" x14ac:dyDescent="0.25">
      <c r="A56" s="360"/>
      <c r="B56" s="247"/>
      <c r="G56" s="388"/>
      <c r="H56" s="388"/>
      <c r="I56" s="388"/>
      <c r="J56" s="388"/>
      <c r="K56" s="393"/>
      <c r="L56" s="393"/>
      <c r="M56" s="393"/>
      <c r="N56" s="393"/>
      <c r="AN56" s="387"/>
      <c r="AO56" s="387"/>
      <c r="AP56" s="387"/>
      <c r="AQ56" s="387"/>
      <c r="AR56" s="387"/>
      <c r="AS56" s="387"/>
      <c r="AT56" s="387"/>
      <c r="AU56" s="387"/>
      <c r="AV56" s="387"/>
      <c r="AW56" s="387"/>
      <c r="AX56" s="387"/>
      <c r="AY56" s="387"/>
      <c r="AZ56" s="387"/>
      <c r="BA56" s="387"/>
      <c r="BB56" s="394"/>
      <c r="BC56" s="394"/>
      <c r="BD56" s="394"/>
      <c r="BE56" s="394"/>
      <c r="BF56" s="394"/>
      <c r="BG56" s="394"/>
      <c r="BH56" s="394"/>
      <c r="BI56" s="394"/>
      <c r="BJ56" s="394"/>
      <c r="BK56" s="394"/>
      <c r="BL56" s="394"/>
      <c r="BM56" s="394"/>
      <c r="BN56" s="394"/>
      <c r="BO56" s="394"/>
      <c r="BP56" s="386"/>
      <c r="BQ56" s="386"/>
      <c r="BR56" s="386"/>
      <c r="BS56" s="386"/>
      <c r="BT56" s="386"/>
      <c r="BU56" s="386"/>
      <c r="BV56" s="386"/>
      <c r="BW56" s="386"/>
      <c r="BX56" s="386"/>
      <c r="BY56" s="386"/>
      <c r="BZ56" s="386"/>
      <c r="CA56" s="386"/>
      <c r="CB56" s="386"/>
      <c r="CC56" s="386"/>
      <c r="CD56" s="386"/>
      <c r="CE56" s="386"/>
      <c r="CF56" s="386"/>
      <c r="CG56" s="386"/>
      <c r="CH56" s="386"/>
      <c r="CI56" s="386"/>
      <c r="CJ56" s="386"/>
      <c r="CK56" s="386"/>
      <c r="CL56" s="386"/>
      <c r="CM56" s="386"/>
      <c r="CN56" s="386"/>
      <c r="CO56" s="386"/>
      <c r="CP56" s="386"/>
      <c r="CQ56" s="386"/>
      <c r="CR56" s="386"/>
      <c r="CS56" s="386"/>
      <c r="CT56" s="386"/>
      <c r="CU56" s="386"/>
      <c r="CV56" s="386"/>
      <c r="CW56" s="386"/>
      <c r="CX56" s="386"/>
      <c r="CY56" s="386"/>
      <c r="CZ56" s="386"/>
      <c r="DA56" s="386"/>
      <c r="DB56" s="386"/>
      <c r="DC56" s="386"/>
    </row>
    <row r="57" spans="1:109" s="360" customFormat="1" ht="12.75" x14ac:dyDescent="0.25">
      <c r="B57" s="365"/>
      <c r="G57" s="388"/>
      <c r="H57" s="388"/>
      <c r="I57" s="396"/>
      <c r="J57" s="396"/>
      <c r="K57" s="393"/>
      <c r="L57" s="393"/>
      <c r="M57" s="393"/>
      <c r="N57" s="393"/>
      <c r="AM57" s="243"/>
      <c r="AN57" s="387"/>
      <c r="AO57" s="387"/>
      <c r="AP57" s="387"/>
      <c r="AQ57" s="387"/>
      <c r="AR57" s="387"/>
      <c r="AS57" s="387"/>
      <c r="AT57" s="387"/>
      <c r="AU57" s="387"/>
      <c r="AV57" s="387"/>
      <c r="AW57" s="387"/>
      <c r="AX57" s="387"/>
      <c r="AY57" s="387"/>
      <c r="AZ57" s="387"/>
      <c r="BA57" s="387"/>
      <c r="BB57" s="394" t="s">
        <v>611</v>
      </c>
      <c r="BC57" s="394"/>
      <c r="BD57" s="394"/>
      <c r="BE57" s="394"/>
      <c r="BF57" s="394"/>
      <c r="BG57" s="394"/>
      <c r="BH57" s="394"/>
      <c r="BI57" s="394"/>
      <c r="BJ57" s="394"/>
      <c r="BK57" s="394"/>
      <c r="BL57" s="394"/>
      <c r="BM57" s="394"/>
      <c r="BN57" s="394"/>
      <c r="BO57" s="394"/>
      <c r="BP57" s="386">
        <v>60.9</v>
      </c>
      <c r="BQ57" s="386"/>
      <c r="BR57" s="386"/>
      <c r="BS57" s="386"/>
      <c r="BT57" s="386"/>
      <c r="BU57" s="386"/>
      <c r="BV57" s="386"/>
      <c r="BW57" s="386"/>
      <c r="BX57" s="386">
        <v>64</v>
      </c>
      <c r="BY57" s="386"/>
      <c r="BZ57" s="386"/>
      <c r="CA57" s="386"/>
      <c r="CB57" s="386"/>
      <c r="CC57" s="386"/>
      <c r="CD57" s="386"/>
      <c r="CE57" s="386"/>
      <c r="CF57" s="386">
        <v>65.5</v>
      </c>
      <c r="CG57" s="386"/>
      <c r="CH57" s="386"/>
      <c r="CI57" s="386"/>
      <c r="CJ57" s="386"/>
      <c r="CK57" s="386"/>
      <c r="CL57" s="386"/>
      <c r="CM57" s="386"/>
      <c r="CN57" s="386">
        <v>66.900000000000006</v>
      </c>
      <c r="CO57" s="386"/>
      <c r="CP57" s="386"/>
      <c r="CQ57" s="386"/>
      <c r="CR57" s="386"/>
      <c r="CS57" s="386"/>
      <c r="CT57" s="386"/>
      <c r="CU57" s="386"/>
      <c r="CV57" s="386">
        <v>68.7</v>
      </c>
      <c r="CW57" s="386"/>
      <c r="CX57" s="386"/>
      <c r="CY57" s="386"/>
      <c r="CZ57" s="386"/>
      <c r="DA57" s="386"/>
      <c r="DB57" s="386"/>
      <c r="DC57" s="386"/>
      <c r="DD57" s="370"/>
      <c r="DE57" s="365"/>
    </row>
    <row r="58" spans="1:109" s="360" customFormat="1" ht="12.75" x14ac:dyDescent="0.25">
      <c r="A58" s="243"/>
      <c r="B58" s="365"/>
      <c r="G58" s="388"/>
      <c r="H58" s="388"/>
      <c r="I58" s="396"/>
      <c r="J58" s="396"/>
      <c r="K58" s="393"/>
      <c r="L58" s="393"/>
      <c r="M58" s="393"/>
      <c r="N58" s="393"/>
      <c r="AM58" s="243"/>
      <c r="AN58" s="387"/>
      <c r="AO58" s="387"/>
      <c r="AP58" s="387"/>
      <c r="AQ58" s="387"/>
      <c r="AR58" s="387"/>
      <c r="AS58" s="387"/>
      <c r="AT58" s="387"/>
      <c r="AU58" s="387"/>
      <c r="AV58" s="387"/>
      <c r="AW58" s="387"/>
      <c r="AX58" s="387"/>
      <c r="AY58" s="387"/>
      <c r="AZ58" s="387"/>
      <c r="BA58" s="387"/>
      <c r="BB58" s="394"/>
      <c r="BC58" s="394"/>
      <c r="BD58" s="394"/>
      <c r="BE58" s="394"/>
      <c r="BF58" s="394"/>
      <c r="BG58" s="394"/>
      <c r="BH58" s="394"/>
      <c r="BI58" s="394"/>
      <c r="BJ58" s="394"/>
      <c r="BK58" s="394"/>
      <c r="BL58" s="394"/>
      <c r="BM58" s="394"/>
      <c r="BN58" s="394"/>
      <c r="BO58" s="394"/>
      <c r="BP58" s="386"/>
      <c r="BQ58" s="386"/>
      <c r="BR58" s="386"/>
      <c r="BS58" s="386"/>
      <c r="BT58" s="386"/>
      <c r="BU58" s="386"/>
      <c r="BV58" s="386"/>
      <c r="BW58" s="386"/>
      <c r="BX58" s="386"/>
      <c r="BY58" s="386"/>
      <c r="BZ58" s="386"/>
      <c r="CA58" s="386"/>
      <c r="CB58" s="386"/>
      <c r="CC58" s="386"/>
      <c r="CD58" s="386"/>
      <c r="CE58" s="386"/>
      <c r="CF58" s="386"/>
      <c r="CG58" s="386"/>
      <c r="CH58" s="386"/>
      <c r="CI58" s="386"/>
      <c r="CJ58" s="386"/>
      <c r="CK58" s="386"/>
      <c r="CL58" s="386"/>
      <c r="CM58" s="386"/>
      <c r="CN58" s="386"/>
      <c r="CO58" s="386"/>
      <c r="CP58" s="386"/>
      <c r="CQ58" s="386"/>
      <c r="CR58" s="386"/>
      <c r="CS58" s="386"/>
      <c r="CT58" s="386"/>
      <c r="CU58" s="386"/>
      <c r="CV58" s="386"/>
      <c r="CW58" s="386"/>
      <c r="CX58" s="386"/>
      <c r="CY58" s="386"/>
      <c r="CZ58" s="386"/>
      <c r="DA58" s="386"/>
      <c r="DB58" s="386"/>
      <c r="DC58" s="386"/>
      <c r="DD58" s="370"/>
      <c r="DE58" s="365"/>
    </row>
    <row r="59" spans="1:109" s="360" customFormat="1" ht="12.75" x14ac:dyDescent="0.2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2.75" x14ac:dyDescent="0.2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2.75" x14ac:dyDescent="0.2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2.75" x14ac:dyDescent="0.2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149999999999999" x14ac:dyDescent="0.25">
      <c r="B63" s="300" t="s">
        <v>609</v>
      </c>
    </row>
    <row r="64" spans="1:109" ht="12.75" x14ac:dyDescent="0.25">
      <c r="B64" s="247"/>
      <c r="G64" s="361"/>
      <c r="I64" s="363"/>
      <c r="J64" s="363"/>
      <c r="K64" s="363"/>
      <c r="L64" s="363"/>
      <c r="M64" s="363"/>
      <c r="N64" s="362"/>
      <c r="AM64" s="361"/>
      <c r="AN64" s="361" t="s">
        <v>608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2.75" x14ac:dyDescent="0.25">
      <c r="B65" s="247"/>
      <c r="AN65" s="377" t="s">
        <v>617</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2.75" x14ac:dyDescent="0.25">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2.75" x14ac:dyDescent="0.25">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2.75" x14ac:dyDescent="0.25">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2.75" x14ac:dyDescent="0.25">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2.75" x14ac:dyDescent="0.2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2.75" x14ac:dyDescent="0.25">
      <c r="B71" s="247"/>
      <c r="G71" s="355"/>
      <c r="I71" s="358"/>
      <c r="J71" s="357"/>
      <c r="K71" s="357"/>
      <c r="L71" s="356"/>
      <c r="M71" s="357"/>
      <c r="N71" s="356"/>
      <c r="AM71" s="355"/>
      <c r="AN71" s="243" t="s">
        <v>607</v>
      </c>
    </row>
    <row r="72" spans="2:107" ht="12.75" x14ac:dyDescent="0.25">
      <c r="B72" s="247"/>
      <c r="G72" s="388"/>
      <c r="H72" s="388"/>
      <c r="I72" s="388"/>
      <c r="J72" s="388"/>
      <c r="K72" s="354"/>
      <c r="L72" s="354"/>
      <c r="M72" s="353"/>
      <c r="N72" s="353"/>
      <c r="AN72" s="389"/>
      <c r="AO72" s="390"/>
      <c r="AP72" s="390"/>
      <c r="AQ72" s="390"/>
      <c r="AR72" s="390"/>
      <c r="AS72" s="390"/>
      <c r="AT72" s="390"/>
      <c r="AU72" s="390"/>
      <c r="AV72" s="390"/>
      <c r="AW72" s="390"/>
      <c r="AX72" s="390"/>
      <c r="AY72" s="390"/>
      <c r="AZ72" s="390"/>
      <c r="BA72" s="390"/>
      <c r="BB72" s="390"/>
      <c r="BC72" s="390"/>
      <c r="BD72" s="390"/>
      <c r="BE72" s="390"/>
      <c r="BF72" s="390"/>
      <c r="BG72" s="390"/>
      <c r="BH72" s="390"/>
      <c r="BI72" s="390"/>
      <c r="BJ72" s="390"/>
      <c r="BK72" s="390"/>
      <c r="BL72" s="390"/>
      <c r="BM72" s="390"/>
      <c r="BN72" s="390"/>
      <c r="BO72" s="391"/>
      <c r="BP72" s="387" t="s">
        <v>532</v>
      </c>
      <c r="BQ72" s="387"/>
      <c r="BR72" s="387"/>
      <c r="BS72" s="387"/>
      <c r="BT72" s="387"/>
      <c r="BU72" s="387"/>
      <c r="BV72" s="387"/>
      <c r="BW72" s="387"/>
      <c r="BX72" s="387" t="s">
        <v>533</v>
      </c>
      <c r="BY72" s="387"/>
      <c r="BZ72" s="387"/>
      <c r="CA72" s="387"/>
      <c r="CB72" s="387"/>
      <c r="CC72" s="387"/>
      <c r="CD72" s="387"/>
      <c r="CE72" s="387"/>
      <c r="CF72" s="387" t="s">
        <v>534</v>
      </c>
      <c r="CG72" s="387"/>
      <c r="CH72" s="387"/>
      <c r="CI72" s="387"/>
      <c r="CJ72" s="387"/>
      <c r="CK72" s="387"/>
      <c r="CL72" s="387"/>
      <c r="CM72" s="387"/>
      <c r="CN72" s="387" t="s">
        <v>535</v>
      </c>
      <c r="CO72" s="387"/>
      <c r="CP72" s="387"/>
      <c r="CQ72" s="387"/>
      <c r="CR72" s="387"/>
      <c r="CS72" s="387"/>
      <c r="CT72" s="387"/>
      <c r="CU72" s="387"/>
      <c r="CV72" s="387" t="s">
        <v>536</v>
      </c>
      <c r="CW72" s="387"/>
      <c r="CX72" s="387"/>
      <c r="CY72" s="387"/>
      <c r="CZ72" s="387"/>
      <c r="DA72" s="387"/>
      <c r="DB72" s="387"/>
      <c r="DC72" s="387"/>
    </row>
    <row r="73" spans="2:107" ht="12.75" x14ac:dyDescent="0.25">
      <c r="B73" s="247"/>
      <c r="G73" s="392"/>
      <c r="H73" s="392"/>
      <c r="I73" s="392"/>
      <c r="J73" s="392"/>
      <c r="K73" s="397"/>
      <c r="L73" s="397"/>
      <c r="M73" s="397"/>
      <c r="N73" s="397"/>
      <c r="AM73" s="352"/>
      <c r="AN73" s="394" t="s">
        <v>606</v>
      </c>
      <c r="AO73" s="394"/>
      <c r="AP73" s="394"/>
      <c r="AQ73" s="394"/>
      <c r="AR73" s="394"/>
      <c r="AS73" s="394"/>
      <c r="AT73" s="394"/>
      <c r="AU73" s="394"/>
      <c r="AV73" s="394"/>
      <c r="AW73" s="394"/>
      <c r="AX73" s="394"/>
      <c r="AY73" s="394"/>
      <c r="AZ73" s="394"/>
      <c r="BA73" s="394"/>
      <c r="BB73" s="394" t="s">
        <v>604</v>
      </c>
      <c r="BC73" s="394"/>
      <c r="BD73" s="394"/>
      <c r="BE73" s="394"/>
      <c r="BF73" s="394"/>
      <c r="BG73" s="394"/>
      <c r="BH73" s="394"/>
      <c r="BI73" s="394"/>
      <c r="BJ73" s="394"/>
      <c r="BK73" s="394"/>
      <c r="BL73" s="394"/>
      <c r="BM73" s="394"/>
      <c r="BN73" s="394"/>
      <c r="BO73" s="394"/>
      <c r="BP73" s="386">
        <v>112.7</v>
      </c>
      <c r="BQ73" s="386"/>
      <c r="BR73" s="386"/>
      <c r="BS73" s="386"/>
      <c r="BT73" s="386"/>
      <c r="BU73" s="386"/>
      <c r="BV73" s="386"/>
      <c r="BW73" s="386"/>
      <c r="BX73" s="386">
        <v>115.2</v>
      </c>
      <c r="BY73" s="386"/>
      <c r="BZ73" s="386"/>
      <c r="CA73" s="386"/>
      <c r="CB73" s="386"/>
      <c r="CC73" s="386"/>
      <c r="CD73" s="386"/>
      <c r="CE73" s="386"/>
      <c r="CF73" s="386">
        <v>114.4</v>
      </c>
      <c r="CG73" s="386"/>
      <c r="CH73" s="386"/>
      <c r="CI73" s="386"/>
      <c r="CJ73" s="386"/>
      <c r="CK73" s="386"/>
      <c r="CL73" s="386"/>
      <c r="CM73" s="386"/>
      <c r="CN73" s="386">
        <v>111.1</v>
      </c>
      <c r="CO73" s="386"/>
      <c r="CP73" s="386"/>
      <c r="CQ73" s="386"/>
      <c r="CR73" s="386"/>
      <c r="CS73" s="386"/>
      <c r="CT73" s="386"/>
      <c r="CU73" s="386"/>
      <c r="CV73" s="386">
        <v>117.5</v>
      </c>
      <c r="CW73" s="386"/>
      <c r="CX73" s="386"/>
      <c r="CY73" s="386"/>
      <c r="CZ73" s="386"/>
      <c r="DA73" s="386"/>
      <c r="DB73" s="386"/>
      <c r="DC73" s="386"/>
    </row>
    <row r="74" spans="2:107" ht="12.75" x14ac:dyDescent="0.25">
      <c r="B74" s="247"/>
      <c r="G74" s="392"/>
      <c r="H74" s="392"/>
      <c r="I74" s="392"/>
      <c r="J74" s="392"/>
      <c r="K74" s="397"/>
      <c r="L74" s="397"/>
      <c r="M74" s="397"/>
      <c r="N74" s="397"/>
      <c r="AM74" s="352"/>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86"/>
      <c r="BQ74" s="386"/>
      <c r="BR74" s="386"/>
      <c r="BS74" s="386"/>
      <c r="BT74" s="386"/>
      <c r="BU74" s="386"/>
      <c r="BV74" s="386"/>
      <c r="BW74" s="386"/>
      <c r="BX74" s="386"/>
      <c r="BY74" s="386"/>
      <c r="BZ74" s="386"/>
      <c r="CA74" s="386"/>
      <c r="CB74" s="386"/>
      <c r="CC74" s="386"/>
      <c r="CD74" s="386"/>
      <c r="CE74" s="386"/>
      <c r="CF74" s="386"/>
      <c r="CG74" s="386"/>
      <c r="CH74" s="386"/>
      <c r="CI74" s="386"/>
      <c r="CJ74" s="386"/>
      <c r="CK74" s="386"/>
      <c r="CL74" s="386"/>
      <c r="CM74" s="386"/>
      <c r="CN74" s="386"/>
      <c r="CO74" s="386"/>
      <c r="CP74" s="386"/>
      <c r="CQ74" s="386"/>
      <c r="CR74" s="386"/>
      <c r="CS74" s="386"/>
      <c r="CT74" s="386"/>
      <c r="CU74" s="386"/>
      <c r="CV74" s="386"/>
      <c r="CW74" s="386"/>
      <c r="CX74" s="386"/>
      <c r="CY74" s="386"/>
      <c r="CZ74" s="386"/>
      <c r="DA74" s="386"/>
      <c r="DB74" s="386"/>
      <c r="DC74" s="386"/>
    </row>
    <row r="75" spans="2:107" ht="12.75" x14ac:dyDescent="0.25">
      <c r="B75" s="247"/>
      <c r="G75" s="392"/>
      <c r="H75" s="392"/>
      <c r="I75" s="388"/>
      <c r="J75" s="388"/>
      <c r="K75" s="393"/>
      <c r="L75" s="393"/>
      <c r="M75" s="393"/>
      <c r="N75" s="393"/>
      <c r="AM75" s="352"/>
      <c r="AN75" s="394"/>
      <c r="AO75" s="394"/>
      <c r="AP75" s="394"/>
      <c r="AQ75" s="394"/>
      <c r="AR75" s="394"/>
      <c r="AS75" s="394"/>
      <c r="AT75" s="394"/>
      <c r="AU75" s="394"/>
      <c r="AV75" s="394"/>
      <c r="AW75" s="394"/>
      <c r="AX75" s="394"/>
      <c r="AY75" s="394"/>
      <c r="AZ75" s="394"/>
      <c r="BA75" s="394"/>
      <c r="BB75" s="394" t="s">
        <v>602</v>
      </c>
      <c r="BC75" s="394"/>
      <c r="BD75" s="394"/>
      <c r="BE75" s="394"/>
      <c r="BF75" s="394"/>
      <c r="BG75" s="394"/>
      <c r="BH75" s="394"/>
      <c r="BI75" s="394"/>
      <c r="BJ75" s="394"/>
      <c r="BK75" s="394"/>
      <c r="BL75" s="394"/>
      <c r="BM75" s="394"/>
      <c r="BN75" s="394"/>
      <c r="BO75" s="394"/>
      <c r="BP75" s="386">
        <v>11.9</v>
      </c>
      <c r="BQ75" s="386"/>
      <c r="BR75" s="386"/>
      <c r="BS75" s="386"/>
      <c r="BT75" s="386"/>
      <c r="BU75" s="386"/>
      <c r="BV75" s="386"/>
      <c r="BW75" s="386"/>
      <c r="BX75" s="386">
        <v>11.7</v>
      </c>
      <c r="BY75" s="386"/>
      <c r="BZ75" s="386"/>
      <c r="CA75" s="386"/>
      <c r="CB75" s="386"/>
      <c r="CC75" s="386"/>
      <c r="CD75" s="386"/>
      <c r="CE75" s="386"/>
      <c r="CF75" s="386">
        <v>12.6</v>
      </c>
      <c r="CG75" s="386"/>
      <c r="CH75" s="386"/>
      <c r="CI75" s="386"/>
      <c r="CJ75" s="386"/>
      <c r="CK75" s="386"/>
      <c r="CL75" s="386"/>
      <c r="CM75" s="386"/>
      <c r="CN75" s="386">
        <v>13.5</v>
      </c>
      <c r="CO75" s="386"/>
      <c r="CP75" s="386"/>
      <c r="CQ75" s="386"/>
      <c r="CR75" s="386"/>
      <c r="CS75" s="386"/>
      <c r="CT75" s="386"/>
      <c r="CU75" s="386"/>
      <c r="CV75" s="386">
        <v>14.3</v>
      </c>
      <c r="CW75" s="386"/>
      <c r="CX75" s="386"/>
      <c r="CY75" s="386"/>
      <c r="CZ75" s="386"/>
      <c r="DA75" s="386"/>
      <c r="DB75" s="386"/>
      <c r="DC75" s="386"/>
    </row>
    <row r="76" spans="2:107" ht="12.75" x14ac:dyDescent="0.25">
      <c r="B76" s="247"/>
      <c r="G76" s="392"/>
      <c r="H76" s="392"/>
      <c r="I76" s="388"/>
      <c r="J76" s="388"/>
      <c r="K76" s="393"/>
      <c r="L76" s="393"/>
      <c r="M76" s="393"/>
      <c r="N76" s="393"/>
      <c r="AM76" s="352"/>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86"/>
      <c r="BQ76" s="386"/>
      <c r="BR76" s="386"/>
      <c r="BS76" s="386"/>
      <c r="BT76" s="386"/>
      <c r="BU76" s="386"/>
      <c r="BV76" s="386"/>
      <c r="BW76" s="386"/>
      <c r="BX76" s="386"/>
      <c r="BY76" s="386"/>
      <c r="BZ76" s="386"/>
      <c r="CA76" s="386"/>
      <c r="CB76" s="386"/>
      <c r="CC76" s="386"/>
      <c r="CD76" s="386"/>
      <c r="CE76" s="386"/>
      <c r="CF76" s="386"/>
      <c r="CG76" s="386"/>
      <c r="CH76" s="386"/>
      <c r="CI76" s="386"/>
      <c r="CJ76" s="386"/>
      <c r="CK76" s="386"/>
      <c r="CL76" s="386"/>
      <c r="CM76" s="386"/>
      <c r="CN76" s="386"/>
      <c r="CO76" s="386"/>
      <c r="CP76" s="386"/>
      <c r="CQ76" s="386"/>
      <c r="CR76" s="386"/>
      <c r="CS76" s="386"/>
      <c r="CT76" s="386"/>
      <c r="CU76" s="386"/>
      <c r="CV76" s="386"/>
      <c r="CW76" s="386"/>
      <c r="CX76" s="386"/>
      <c r="CY76" s="386"/>
      <c r="CZ76" s="386"/>
      <c r="DA76" s="386"/>
      <c r="DB76" s="386"/>
      <c r="DC76" s="386"/>
    </row>
    <row r="77" spans="2:107" ht="12.75" x14ac:dyDescent="0.25">
      <c r="B77" s="247"/>
      <c r="G77" s="388"/>
      <c r="H77" s="388"/>
      <c r="I77" s="388"/>
      <c r="J77" s="388"/>
      <c r="K77" s="397"/>
      <c r="L77" s="397"/>
      <c r="M77" s="397"/>
      <c r="N77" s="397"/>
      <c r="AN77" s="387" t="s">
        <v>605</v>
      </c>
      <c r="AO77" s="387"/>
      <c r="AP77" s="387"/>
      <c r="AQ77" s="387"/>
      <c r="AR77" s="387"/>
      <c r="AS77" s="387"/>
      <c r="AT77" s="387"/>
      <c r="AU77" s="387"/>
      <c r="AV77" s="387"/>
      <c r="AW77" s="387"/>
      <c r="AX77" s="387"/>
      <c r="AY77" s="387"/>
      <c r="AZ77" s="387"/>
      <c r="BA77" s="387"/>
      <c r="BB77" s="394" t="s">
        <v>604</v>
      </c>
      <c r="BC77" s="394"/>
      <c r="BD77" s="394"/>
      <c r="BE77" s="394"/>
      <c r="BF77" s="394"/>
      <c r="BG77" s="394"/>
      <c r="BH77" s="394"/>
      <c r="BI77" s="394"/>
      <c r="BJ77" s="394"/>
      <c r="BK77" s="394"/>
      <c r="BL77" s="394"/>
      <c r="BM77" s="394"/>
      <c r="BN77" s="394"/>
      <c r="BO77" s="394"/>
      <c r="BP77" s="386">
        <v>46.9</v>
      </c>
      <c r="BQ77" s="386"/>
      <c r="BR77" s="386"/>
      <c r="BS77" s="386"/>
      <c r="BT77" s="386"/>
      <c r="BU77" s="386"/>
      <c r="BV77" s="386"/>
      <c r="BW77" s="386"/>
      <c r="BX77" s="386">
        <v>45.3</v>
      </c>
      <c r="BY77" s="386"/>
      <c r="BZ77" s="386"/>
      <c r="CA77" s="386"/>
      <c r="CB77" s="386"/>
      <c r="CC77" s="386"/>
      <c r="CD77" s="386"/>
      <c r="CE77" s="386"/>
      <c r="CF77" s="386">
        <v>38.9</v>
      </c>
      <c r="CG77" s="386"/>
      <c r="CH77" s="386"/>
      <c r="CI77" s="386"/>
      <c r="CJ77" s="386"/>
      <c r="CK77" s="386"/>
      <c r="CL77" s="386"/>
      <c r="CM77" s="386"/>
      <c r="CN77" s="386">
        <v>34.299999999999997</v>
      </c>
      <c r="CO77" s="386"/>
      <c r="CP77" s="386"/>
      <c r="CQ77" s="386"/>
      <c r="CR77" s="386"/>
      <c r="CS77" s="386"/>
      <c r="CT77" s="386"/>
      <c r="CU77" s="386"/>
      <c r="CV77" s="386">
        <v>37</v>
      </c>
      <c r="CW77" s="386"/>
      <c r="CX77" s="386"/>
      <c r="CY77" s="386"/>
      <c r="CZ77" s="386"/>
      <c r="DA77" s="386"/>
      <c r="DB77" s="386"/>
      <c r="DC77" s="386"/>
    </row>
    <row r="78" spans="2:107" ht="12.75" x14ac:dyDescent="0.25">
      <c r="B78" s="247"/>
      <c r="G78" s="388"/>
      <c r="H78" s="388"/>
      <c r="I78" s="388"/>
      <c r="J78" s="388"/>
      <c r="K78" s="397"/>
      <c r="L78" s="397"/>
      <c r="M78" s="397"/>
      <c r="N78" s="397"/>
      <c r="AN78" s="387"/>
      <c r="AO78" s="387"/>
      <c r="AP78" s="387"/>
      <c r="AQ78" s="387"/>
      <c r="AR78" s="387"/>
      <c r="AS78" s="387"/>
      <c r="AT78" s="387"/>
      <c r="AU78" s="387"/>
      <c r="AV78" s="387"/>
      <c r="AW78" s="387"/>
      <c r="AX78" s="387"/>
      <c r="AY78" s="387"/>
      <c r="AZ78" s="387"/>
      <c r="BA78" s="387"/>
      <c r="BB78" s="394"/>
      <c r="BC78" s="394"/>
      <c r="BD78" s="394"/>
      <c r="BE78" s="394"/>
      <c r="BF78" s="394"/>
      <c r="BG78" s="394"/>
      <c r="BH78" s="394"/>
      <c r="BI78" s="394"/>
      <c r="BJ78" s="394"/>
      <c r="BK78" s="394"/>
      <c r="BL78" s="394"/>
      <c r="BM78" s="394"/>
      <c r="BN78" s="394"/>
      <c r="BO78" s="394"/>
      <c r="BP78" s="386"/>
      <c r="BQ78" s="386"/>
      <c r="BR78" s="386"/>
      <c r="BS78" s="386"/>
      <c r="BT78" s="386"/>
      <c r="BU78" s="386"/>
      <c r="BV78" s="386"/>
      <c r="BW78" s="386"/>
      <c r="BX78" s="386"/>
      <c r="BY78" s="386"/>
      <c r="BZ78" s="386"/>
      <c r="CA78" s="386"/>
      <c r="CB78" s="386"/>
      <c r="CC78" s="386"/>
      <c r="CD78" s="386"/>
      <c r="CE78" s="386"/>
      <c r="CF78" s="386"/>
      <c r="CG78" s="386"/>
      <c r="CH78" s="386"/>
      <c r="CI78" s="386"/>
      <c r="CJ78" s="386"/>
      <c r="CK78" s="386"/>
      <c r="CL78" s="386"/>
      <c r="CM78" s="386"/>
      <c r="CN78" s="386"/>
      <c r="CO78" s="386"/>
      <c r="CP78" s="386"/>
      <c r="CQ78" s="386"/>
      <c r="CR78" s="386"/>
      <c r="CS78" s="386"/>
      <c r="CT78" s="386"/>
      <c r="CU78" s="386"/>
      <c r="CV78" s="386"/>
      <c r="CW78" s="386"/>
      <c r="CX78" s="386"/>
      <c r="CY78" s="386"/>
      <c r="CZ78" s="386"/>
      <c r="DA78" s="386"/>
      <c r="DB78" s="386"/>
      <c r="DC78" s="386"/>
    </row>
    <row r="79" spans="2:107" ht="12.75" x14ac:dyDescent="0.25">
      <c r="B79" s="247"/>
      <c r="G79" s="388"/>
      <c r="H79" s="388"/>
      <c r="I79" s="396"/>
      <c r="J79" s="396"/>
      <c r="K79" s="398"/>
      <c r="L79" s="398"/>
      <c r="M79" s="398"/>
      <c r="N79" s="398"/>
      <c r="AN79" s="387"/>
      <c r="AO79" s="387"/>
      <c r="AP79" s="387"/>
      <c r="AQ79" s="387"/>
      <c r="AR79" s="387"/>
      <c r="AS79" s="387"/>
      <c r="AT79" s="387"/>
      <c r="AU79" s="387"/>
      <c r="AV79" s="387"/>
      <c r="AW79" s="387"/>
      <c r="AX79" s="387"/>
      <c r="AY79" s="387"/>
      <c r="AZ79" s="387"/>
      <c r="BA79" s="387"/>
      <c r="BB79" s="394" t="s">
        <v>603</v>
      </c>
      <c r="BC79" s="394"/>
      <c r="BD79" s="394"/>
      <c r="BE79" s="394"/>
      <c r="BF79" s="394"/>
      <c r="BG79" s="394"/>
      <c r="BH79" s="394"/>
      <c r="BI79" s="394"/>
      <c r="BJ79" s="394"/>
      <c r="BK79" s="394"/>
      <c r="BL79" s="394"/>
      <c r="BM79" s="394"/>
      <c r="BN79" s="394"/>
      <c r="BO79" s="394"/>
      <c r="BP79" s="386">
        <v>7.2</v>
      </c>
      <c r="BQ79" s="386"/>
      <c r="BR79" s="386"/>
      <c r="BS79" s="386"/>
      <c r="BT79" s="386"/>
      <c r="BU79" s="386"/>
      <c r="BV79" s="386"/>
      <c r="BW79" s="386"/>
      <c r="BX79" s="386">
        <v>7.9</v>
      </c>
      <c r="BY79" s="386"/>
      <c r="BZ79" s="386"/>
      <c r="CA79" s="386"/>
      <c r="CB79" s="386"/>
      <c r="CC79" s="386"/>
      <c r="CD79" s="386"/>
      <c r="CE79" s="386"/>
      <c r="CF79" s="386">
        <v>8.1999999999999993</v>
      </c>
      <c r="CG79" s="386"/>
      <c r="CH79" s="386"/>
      <c r="CI79" s="386"/>
      <c r="CJ79" s="386"/>
      <c r="CK79" s="386"/>
      <c r="CL79" s="386"/>
      <c r="CM79" s="386"/>
      <c r="CN79" s="386">
        <v>8.4</v>
      </c>
      <c r="CO79" s="386"/>
      <c r="CP79" s="386"/>
      <c r="CQ79" s="386"/>
      <c r="CR79" s="386"/>
      <c r="CS79" s="386"/>
      <c r="CT79" s="386"/>
      <c r="CU79" s="386"/>
      <c r="CV79" s="386">
        <v>8.5</v>
      </c>
      <c r="CW79" s="386"/>
      <c r="CX79" s="386"/>
      <c r="CY79" s="386"/>
      <c r="CZ79" s="386"/>
      <c r="DA79" s="386"/>
      <c r="DB79" s="386"/>
      <c r="DC79" s="386"/>
    </row>
    <row r="80" spans="2:107" ht="12.75" x14ac:dyDescent="0.25">
      <c r="B80" s="247"/>
      <c r="G80" s="388"/>
      <c r="H80" s="388"/>
      <c r="I80" s="396"/>
      <c r="J80" s="396"/>
      <c r="K80" s="398"/>
      <c r="L80" s="398"/>
      <c r="M80" s="398"/>
      <c r="N80" s="398"/>
      <c r="AN80" s="387"/>
      <c r="AO80" s="387"/>
      <c r="AP80" s="387"/>
      <c r="AQ80" s="387"/>
      <c r="AR80" s="387"/>
      <c r="AS80" s="387"/>
      <c r="AT80" s="387"/>
      <c r="AU80" s="387"/>
      <c r="AV80" s="387"/>
      <c r="AW80" s="387"/>
      <c r="AX80" s="387"/>
      <c r="AY80" s="387"/>
      <c r="AZ80" s="387"/>
      <c r="BA80" s="387"/>
      <c r="BB80" s="394"/>
      <c r="BC80" s="394"/>
      <c r="BD80" s="394"/>
      <c r="BE80" s="394"/>
      <c r="BF80" s="394"/>
      <c r="BG80" s="394"/>
      <c r="BH80" s="394"/>
      <c r="BI80" s="394"/>
      <c r="BJ80" s="394"/>
      <c r="BK80" s="394"/>
      <c r="BL80" s="394"/>
      <c r="BM80" s="394"/>
      <c r="BN80" s="394"/>
      <c r="BO80" s="394"/>
      <c r="BP80" s="386"/>
      <c r="BQ80" s="386"/>
      <c r="BR80" s="386"/>
      <c r="BS80" s="386"/>
      <c r="BT80" s="386"/>
      <c r="BU80" s="386"/>
      <c r="BV80" s="386"/>
      <c r="BW80" s="386"/>
      <c r="BX80" s="386"/>
      <c r="BY80" s="386"/>
      <c r="BZ80" s="386"/>
      <c r="CA80" s="386"/>
      <c r="CB80" s="386"/>
      <c r="CC80" s="386"/>
      <c r="CD80" s="386"/>
      <c r="CE80" s="386"/>
      <c r="CF80" s="386"/>
      <c r="CG80" s="386"/>
      <c r="CH80" s="386"/>
      <c r="CI80" s="386"/>
      <c r="CJ80" s="386"/>
      <c r="CK80" s="386"/>
      <c r="CL80" s="386"/>
      <c r="CM80" s="386"/>
      <c r="CN80" s="386"/>
      <c r="CO80" s="386"/>
      <c r="CP80" s="386"/>
      <c r="CQ80" s="386"/>
      <c r="CR80" s="386"/>
      <c r="CS80" s="386"/>
      <c r="CT80" s="386"/>
      <c r="CU80" s="386"/>
      <c r="CV80" s="386"/>
      <c r="CW80" s="386"/>
      <c r="CX80" s="386"/>
      <c r="CY80" s="386"/>
      <c r="CZ80" s="386"/>
      <c r="DA80" s="386"/>
      <c r="DB80" s="386"/>
      <c r="DC80" s="386"/>
    </row>
    <row r="81" spans="2:109" ht="12.75" x14ac:dyDescent="0.25">
      <c r="B81" s="247"/>
    </row>
    <row r="82" spans="2:109" ht="16.149999999999999" x14ac:dyDescent="0.2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764Js+JnKXfKODzvrXDdnpMTYUGz/9AIwsKkktt47roSd7d6aCA6oXHDntAZWtMU2ZHHjaIRzAjcTb963A7/mA==" saltValue="y1HiiOCB3BUyDe0ZjajfHA==" spinCount="100000" sheet="1" objects="1" scenarios="1" formatCells="0"/>
  <dataConsolidate/>
  <mergeCells count="112">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 ref="G77:H80"/>
    <mergeCell ref="I77:J78"/>
    <mergeCell ref="K77:K78"/>
    <mergeCell ref="L77:L78"/>
    <mergeCell ref="M77:M78"/>
    <mergeCell ref="CN79:CU80"/>
    <mergeCell ref="BX73:CE74"/>
    <mergeCell ref="CF73:CM74"/>
    <mergeCell ref="CN73:CU74"/>
    <mergeCell ref="I79:J80"/>
    <mergeCell ref="K79:K80"/>
    <mergeCell ref="L79:L80"/>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G55:H58"/>
    <mergeCell ref="I55:J56"/>
    <mergeCell ref="K55:K56"/>
    <mergeCell ref="L55:L56"/>
    <mergeCell ref="M55:M56"/>
    <mergeCell ref="N55:N56"/>
    <mergeCell ref="L57:L58"/>
    <mergeCell ref="M57:M58"/>
    <mergeCell ref="N57:N58"/>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64" zoomScale="85" zoomScaleNormal="85" zoomScaleSheetLayoutView="70" workbookViewId="0">
      <selection activeCell="BX8" sqref="BX8"/>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615</v>
      </c>
    </row>
  </sheetData>
  <sheetProtection algorithmName="SHA-512" hashValue="bpnxb13FD1Bl/IYz5kLs7RqrdKELwsCUwDWIIu9/H86nnyBJoeIKi00iBgrqxvwOMPp/B3XWUJp+9FPIZjfS9w==" saltValue="pUMaMV/DmRw+PxBuACZ/e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94" zoomScale="85" zoomScaleNormal="85" zoomScaleSheetLayoutView="55" workbookViewId="0">
      <selection activeCell="BX8" sqref="BX8"/>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616</v>
      </c>
    </row>
  </sheetData>
  <sheetProtection algorithmName="SHA-512" hashValue="jpv5l70tUzRjUTxbBrqB5dGfdxcM5Ag1mh2hEpf15SG8Kj986+haEy0zH+F1NfMWfO9gELVWlPx5Wvcxs7qeLg==" saltValue="dfz3/Kb6Gt9UP8yskKHvX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6640625" defaultRowHeight="12.75" x14ac:dyDescent="0.25"/>
  <cols>
    <col min="1" max="1" width="45.9296875" style="130" customWidth="1"/>
    <col min="2" max="8" width="13.33203125" style="130" customWidth="1"/>
    <col min="9" max="16384" width="11.06640625" style="130"/>
  </cols>
  <sheetData>
    <row r="1" spans="1:8" x14ac:dyDescent="0.25">
      <c r="A1" s="124"/>
      <c r="B1" s="125"/>
      <c r="C1" s="126"/>
      <c r="D1" s="127"/>
      <c r="E1" s="128"/>
      <c r="F1" s="128"/>
      <c r="G1" s="128"/>
      <c r="H1" s="129"/>
    </row>
    <row r="2" spans="1:8" x14ac:dyDescent="0.25">
      <c r="A2" s="131"/>
      <c r="B2" s="132"/>
      <c r="C2" s="133"/>
      <c r="D2" s="134" t="s">
        <v>50</v>
      </c>
      <c r="E2" s="135"/>
      <c r="F2" s="136" t="s">
        <v>531</v>
      </c>
      <c r="G2" s="137"/>
      <c r="H2" s="138"/>
    </row>
    <row r="3" spans="1:8" x14ac:dyDescent="0.25">
      <c r="A3" s="134" t="s">
        <v>524</v>
      </c>
      <c r="B3" s="139"/>
      <c r="C3" s="140"/>
      <c r="D3" s="141">
        <v>82755</v>
      </c>
      <c r="E3" s="142"/>
      <c r="F3" s="143">
        <v>72756</v>
      </c>
      <c r="G3" s="144"/>
      <c r="H3" s="145"/>
    </row>
    <row r="4" spans="1:8" x14ac:dyDescent="0.25">
      <c r="A4" s="146"/>
      <c r="B4" s="147"/>
      <c r="C4" s="148"/>
      <c r="D4" s="149">
        <v>56031</v>
      </c>
      <c r="E4" s="150"/>
      <c r="F4" s="151">
        <v>32117</v>
      </c>
      <c r="G4" s="152"/>
      <c r="H4" s="153"/>
    </row>
    <row r="5" spans="1:8" x14ac:dyDescent="0.25">
      <c r="A5" s="134" t="s">
        <v>526</v>
      </c>
      <c r="B5" s="139"/>
      <c r="C5" s="140"/>
      <c r="D5" s="141">
        <v>132391</v>
      </c>
      <c r="E5" s="142"/>
      <c r="F5" s="143">
        <v>62281</v>
      </c>
      <c r="G5" s="144"/>
      <c r="H5" s="145"/>
    </row>
    <row r="6" spans="1:8" x14ac:dyDescent="0.25">
      <c r="A6" s="146"/>
      <c r="B6" s="147"/>
      <c r="C6" s="148"/>
      <c r="D6" s="149">
        <v>101093</v>
      </c>
      <c r="E6" s="150"/>
      <c r="F6" s="151">
        <v>38152</v>
      </c>
      <c r="G6" s="152"/>
      <c r="H6" s="153"/>
    </row>
    <row r="7" spans="1:8" x14ac:dyDescent="0.25">
      <c r="A7" s="134" t="s">
        <v>527</v>
      </c>
      <c r="B7" s="139"/>
      <c r="C7" s="140"/>
      <c r="D7" s="141">
        <v>94605</v>
      </c>
      <c r="E7" s="142"/>
      <c r="F7" s="143">
        <v>58940</v>
      </c>
      <c r="G7" s="144"/>
      <c r="H7" s="145"/>
    </row>
    <row r="8" spans="1:8" x14ac:dyDescent="0.25">
      <c r="A8" s="146"/>
      <c r="B8" s="147"/>
      <c r="C8" s="148"/>
      <c r="D8" s="149">
        <v>64620</v>
      </c>
      <c r="E8" s="150"/>
      <c r="F8" s="151">
        <v>33486</v>
      </c>
      <c r="G8" s="152"/>
      <c r="H8" s="153"/>
    </row>
    <row r="9" spans="1:8" x14ac:dyDescent="0.25">
      <c r="A9" s="134" t="s">
        <v>528</v>
      </c>
      <c r="B9" s="139"/>
      <c r="C9" s="140"/>
      <c r="D9" s="141">
        <v>86628</v>
      </c>
      <c r="E9" s="142"/>
      <c r="F9" s="143">
        <v>57336</v>
      </c>
      <c r="G9" s="144"/>
      <c r="H9" s="145"/>
    </row>
    <row r="10" spans="1:8" x14ac:dyDescent="0.25">
      <c r="A10" s="146"/>
      <c r="B10" s="147"/>
      <c r="C10" s="148"/>
      <c r="D10" s="149">
        <v>71014</v>
      </c>
      <c r="E10" s="150"/>
      <c r="F10" s="151">
        <v>34481</v>
      </c>
      <c r="G10" s="152"/>
      <c r="H10" s="153"/>
    </row>
    <row r="11" spans="1:8" x14ac:dyDescent="0.25">
      <c r="A11" s="134" t="s">
        <v>529</v>
      </c>
      <c r="B11" s="139"/>
      <c r="C11" s="140"/>
      <c r="D11" s="141">
        <v>98963</v>
      </c>
      <c r="E11" s="142"/>
      <c r="F11" s="143">
        <v>69665</v>
      </c>
      <c r="G11" s="144"/>
      <c r="H11" s="145"/>
    </row>
    <row r="12" spans="1:8" x14ac:dyDescent="0.25">
      <c r="A12" s="146"/>
      <c r="B12" s="147"/>
      <c r="C12" s="154"/>
      <c r="D12" s="149">
        <v>76188</v>
      </c>
      <c r="E12" s="150"/>
      <c r="F12" s="151">
        <v>39225</v>
      </c>
      <c r="G12" s="152"/>
      <c r="H12" s="153"/>
    </row>
    <row r="13" spans="1:8" x14ac:dyDescent="0.25">
      <c r="A13" s="134"/>
      <c r="B13" s="139"/>
      <c r="C13" s="140"/>
      <c r="D13" s="141">
        <v>99068</v>
      </c>
      <c r="E13" s="142"/>
      <c r="F13" s="143">
        <v>64196</v>
      </c>
      <c r="G13" s="155"/>
      <c r="H13" s="145"/>
    </row>
    <row r="14" spans="1:8" x14ac:dyDescent="0.25">
      <c r="A14" s="146"/>
      <c r="B14" s="147"/>
      <c r="C14" s="148"/>
      <c r="D14" s="149">
        <v>73789</v>
      </c>
      <c r="E14" s="150"/>
      <c r="F14" s="151">
        <v>35492</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4.59</v>
      </c>
      <c r="C19" s="156">
        <f>ROUND(VALUE(SUBSTITUTE(実質収支比率等に係る経年分析!G$48,"▲","-")),2)</f>
        <v>4.3099999999999996</v>
      </c>
      <c r="D19" s="156">
        <f>ROUND(VALUE(SUBSTITUTE(実質収支比率等に係る経年分析!H$48,"▲","-")),2)</f>
        <v>6.31</v>
      </c>
      <c r="E19" s="156">
        <f>ROUND(VALUE(SUBSTITUTE(実質収支比率等に係る経年分析!I$48,"▲","-")),2)</f>
        <v>2.14</v>
      </c>
      <c r="F19" s="156">
        <f>ROUND(VALUE(SUBSTITUTE(実質収支比率等に係る経年分析!J$48,"▲","-")),2)</f>
        <v>5.04</v>
      </c>
    </row>
    <row r="20" spans="1:11" x14ac:dyDescent="0.25">
      <c r="A20" s="156" t="s">
        <v>53</v>
      </c>
      <c r="B20" s="156">
        <f>ROUND(VALUE(SUBSTITUTE(実質収支比率等に係る経年分析!F$47,"▲","-")),2)</f>
        <v>3.32</v>
      </c>
      <c r="C20" s="156">
        <f>ROUND(VALUE(SUBSTITUTE(実質収支比率等に係る経年分析!G$47,"▲","-")),2)</f>
        <v>8.7899999999999991</v>
      </c>
      <c r="D20" s="156">
        <f>ROUND(VALUE(SUBSTITUTE(実質収支比率等に係る経年分析!H$47,"▲","-")),2)</f>
        <v>9.5299999999999994</v>
      </c>
      <c r="E20" s="156">
        <f>ROUND(VALUE(SUBSTITUTE(実質収支比率等に係る経年分析!I$47,"▲","-")),2)</f>
        <v>10.4</v>
      </c>
      <c r="F20" s="156">
        <f>ROUND(VALUE(SUBSTITUTE(実質収支比率等に係る経年分析!J$47,"▲","-")),2)</f>
        <v>5.32</v>
      </c>
    </row>
    <row r="21" spans="1:11" x14ac:dyDescent="0.25">
      <c r="A21" s="156" t="s">
        <v>54</v>
      </c>
      <c r="B21" s="156">
        <f>IF(ISNUMBER(VALUE(SUBSTITUTE(実質収支比率等に係る経年分析!F$49,"▲","-"))),ROUND(VALUE(SUBSTITUTE(実質収支比率等に係る経年分析!F$49,"▲","-")),2),NA())</f>
        <v>0.68</v>
      </c>
      <c r="C21" s="156">
        <f>IF(ISNUMBER(VALUE(SUBSTITUTE(実質収支比率等に係る経年分析!G$49,"▲","-"))),ROUND(VALUE(SUBSTITUTE(実質収支比率等に係る経年分析!G$49,"▲","-")),2),NA())</f>
        <v>3.17</v>
      </c>
      <c r="D21" s="156">
        <f>IF(ISNUMBER(VALUE(SUBSTITUTE(実質収支比率等に係る経年分析!H$49,"▲","-"))),ROUND(VALUE(SUBSTITUTE(実質収支比率等に係る経年分析!H$49,"▲","-")),2),NA())</f>
        <v>0.16</v>
      </c>
      <c r="E21" s="156">
        <f>IF(ISNUMBER(VALUE(SUBSTITUTE(実質収支比率等に係る経年分析!I$49,"▲","-"))),ROUND(VALUE(SUBSTITUTE(実質収支比率等に係る経年分析!I$49,"▲","-")),2),NA())</f>
        <v>-6.5</v>
      </c>
      <c r="F21" s="156">
        <f>IF(ISNUMBER(VALUE(SUBSTITUTE(実質収支比率等に係る経年分析!J$49,"▲","-"))),ROUND(VALUE(SUBSTITUTE(実質収支比率等に係る経年分析!J$49,"▲","-")),2),NA())</f>
        <v>-3.04</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0.14000000000000001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0.43</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介護保険特別会計（普通会計除く）</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0.71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1.31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1.28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0.46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0.48</v>
      </c>
    </row>
    <row r="30" spans="1:11" x14ac:dyDescent="0.25">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1.1200000000000001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1.18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0.56000000000000005</v>
      </c>
    </row>
    <row r="31" spans="1:11" x14ac:dyDescent="0.25">
      <c r="A31" s="157" t="str">
        <f>IF(連結実質赤字比率に係る赤字・黒字の構成分析!C$39="",NA(),連結実質赤字比率に係る赤字・黒字の構成分析!C$39)</f>
        <v>工業用水道事業会計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0.56999999999999995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0.76</v>
      </c>
    </row>
    <row r="32" spans="1:11" x14ac:dyDescent="0.2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1.1499999999999999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1.33</v>
      </c>
    </row>
    <row r="33" spans="1:16" x14ac:dyDescent="0.25">
      <c r="A33" s="157" t="str">
        <f>IF(連結実質赤字比率に係る赤字・黒字の構成分析!C$37="",NA(),連結実質赤字比率に係る赤字・黒字の構成分析!C$37)</f>
        <v>市民病院きたはた事業会計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1.69</v>
      </c>
    </row>
    <row r="34" spans="1:16" x14ac:dyDescent="0.2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4.6100000000000003</v>
      </c>
    </row>
    <row r="35" spans="1:16" x14ac:dyDescent="0.2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6.7</v>
      </c>
    </row>
    <row r="36" spans="1:16" x14ac:dyDescent="0.25">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19.309999999999999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33.11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47.71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7229</v>
      </c>
      <c r="E42" s="158"/>
      <c r="F42" s="158"/>
      <c r="G42" s="158">
        <f>'実質公債費比率（分子）の構造'!L$52</f>
        <v>7197</v>
      </c>
      <c r="H42" s="158"/>
      <c r="I42" s="158"/>
      <c r="J42" s="158">
        <f>'実質公債費比率（分子）の構造'!M$52</f>
        <v>7254</v>
      </c>
      <c r="K42" s="158"/>
      <c r="L42" s="158"/>
      <c r="M42" s="158">
        <f>'実質公債費比率（分子）の構造'!N$52</f>
        <v>6997</v>
      </c>
      <c r="N42" s="158"/>
      <c r="O42" s="158"/>
      <c r="P42" s="158">
        <f>'実質公債費比率（分子）の構造'!O$52</f>
        <v>6905</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71</v>
      </c>
      <c r="C44" s="158"/>
      <c r="D44" s="158"/>
      <c r="E44" s="158">
        <f>'実質公債費比率（分子）の構造'!L$50</f>
        <v>55</v>
      </c>
      <c r="F44" s="158"/>
      <c r="G44" s="158"/>
      <c r="H44" s="158">
        <f>'実質公債費比率（分子）の構造'!M$50</f>
        <v>43</v>
      </c>
      <c r="I44" s="158"/>
      <c r="J44" s="158"/>
      <c r="K44" s="158">
        <f>'実質公債費比率（分子）の構造'!N$50</f>
        <v>32</v>
      </c>
      <c r="L44" s="158"/>
      <c r="M44" s="158"/>
      <c r="N44" s="158">
        <f>'実質公債費比率（分子）の構造'!O$50</f>
        <v>20</v>
      </c>
      <c r="O44" s="158"/>
      <c r="P44" s="158"/>
    </row>
    <row r="45" spans="1:16" x14ac:dyDescent="0.2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5">
      <c r="A46" s="158" t="s">
        <v>64</v>
      </c>
      <c r="B46" s="158">
        <f>'実質公債費比率（分子）の構造'!K$48</f>
        <v>2425</v>
      </c>
      <c r="C46" s="158"/>
      <c r="D46" s="158"/>
      <c r="E46" s="158">
        <f>'実質公債費比率（分子）の構造'!L$48</f>
        <v>2519</v>
      </c>
      <c r="F46" s="158"/>
      <c r="G46" s="158"/>
      <c r="H46" s="158">
        <f>'実質公債費比率（分子）の構造'!M$48</f>
        <v>2790</v>
      </c>
      <c r="I46" s="158"/>
      <c r="J46" s="158"/>
      <c r="K46" s="158">
        <f>'実質公債費比率（分子）の構造'!N$48</f>
        <v>2792</v>
      </c>
      <c r="L46" s="158"/>
      <c r="M46" s="158"/>
      <c r="N46" s="158">
        <f>'実質公債費比率（分子）の構造'!O$48</f>
        <v>2613</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7998</v>
      </c>
      <c r="C49" s="158"/>
      <c r="D49" s="158"/>
      <c r="E49" s="158">
        <f>'実質公債費比率（分子）の構造'!L$45</f>
        <v>8027</v>
      </c>
      <c r="F49" s="158"/>
      <c r="G49" s="158"/>
      <c r="H49" s="158">
        <f>'実質公債費比率（分子）の構造'!M$45</f>
        <v>8315</v>
      </c>
      <c r="I49" s="158"/>
      <c r="J49" s="158"/>
      <c r="K49" s="158">
        <f>'実質公債費比率（分子）の構造'!N$45</f>
        <v>8231</v>
      </c>
      <c r="L49" s="158"/>
      <c r="M49" s="158"/>
      <c r="N49" s="158">
        <f>'実質公債費比率（分子）の構造'!O$45</f>
        <v>8408</v>
      </c>
      <c r="O49" s="158"/>
      <c r="P49" s="158"/>
    </row>
    <row r="50" spans="1:16" x14ac:dyDescent="0.25">
      <c r="A50" s="158" t="s">
        <v>67</v>
      </c>
      <c r="B50" s="158" t="e">
        <f>NA()</f>
        <v>#N/A</v>
      </c>
      <c r="C50" s="158">
        <f>IF(ISNUMBER('実質公債費比率（分子）の構造'!K$53),'実質公債費比率（分子）の構造'!K$53,NA())</f>
        <v>3265</v>
      </c>
      <c r="D50" s="158" t="e">
        <f>NA()</f>
        <v>#N/A</v>
      </c>
      <c r="E50" s="158" t="e">
        <f>NA()</f>
        <v>#N/A</v>
      </c>
      <c r="F50" s="158">
        <f>IF(ISNUMBER('実質公債費比率（分子）の構造'!L$53),'実質公債費比率（分子）の構造'!L$53,NA())</f>
        <v>3404</v>
      </c>
      <c r="G50" s="158" t="e">
        <f>NA()</f>
        <v>#N/A</v>
      </c>
      <c r="H50" s="158" t="e">
        <f>NA()</f>
        <v>#N/A</v>
      </c>
      <c r="I50" s="158">
        <f>IF(ISNUMBER('実質公債費比率（分子）の構造'!M$53),'実質公債費比率（分子）の構造'!M$53,NA())</f>
        <v>3894</v>
      </c>
      <c r="J50" s="158" t="e">
        <f>NA()</f>
        <v>#N/A</v>
      </c>
      <c r="K50" s="158" t="e">
        <f>NA()</f>
        <v>#N/A</v>
      </c>
      <c r="L50" s="158">
        <f>IF(ISNUMBER('実質公債費比率（分子）の構造'!N$53),'実質公債費比率（分子）の構造'!N$53,NA())</f>
        <v>4058</v>
      </c>
      <c r="M50" s="158" t="e">
        <f>NA()</f>
        <v>#N/A</v>
      </c>
      <c r="N50" s="158" t="e">
        <f>NA()</f>
        <v>#N/A</v>
      </c>
      <c r="O50" s="158">
        <f>IF(ISNUMBER('実質公債費比率（分子）の構造'!O$53),'実質公債費比率（分子）の構造'!O$53,NA())</f>
        <v>4136</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78376</v>
      </c>
      <c r="E56" s="157"/>
      <c r="F56" s="157"/>
      <c r="G56" s="157">
        <f>'将来負担比率（分子）の構造'!J$52</f>
        <v>77638</v>
      </c>
      <c r="H56" s="157"/>
      <c r="I56" s="157"/>
      <c r="J56" s="157">
        <f>'将来負担比率（分子）の構造'!K$52</f>
        <v>74045</v>
      </c>
      <c r="K56" s="157"/>
      <c r="L56" s="157"/>
      <c r="M56" s="157">
        <f>'将来負担比率（分子）の構造'!L$52</f>
        <v>72739</v>
      </c>
      <c r="N56" s="157"/>
      <c r="O56" s="157"/>
      <c r="P56" s="157">
        <f>'将来負担比率（分子）の構造'!M$52</f>
        <v>69836</v>
      </c>
    </row>
    <row r="57" spans="1:16" x14ac:dyDescent="0.25">
      <c r="A57" s="157" t="s">
        <v>42</v>
      </c>
      <c r="B57" s="157"/>
      <c r="C57" s="157"/>
      <c r="D57" s="157">
        <f>'将来負担比率（分子）の構造'!I$51</f>
        <v>2939</v>
      </c>
      <c r="E57" s="157"/>
      <c r="F57" s="157"/>
      <c r="G57" s="157">
        <f>'将来負担比率（分子）の構造'!J$51</f>
        <v>2589</v>
      </c>
      <c r="H57" s="157"/>
      <c r="I57" s="157"/>
      <c r="J57" s="157">
        <f>'将来負担比率（分子）の構造'!K$51</f>
        <v>2385</v>
      </c>
      <c r="K57" s="157"/>
      <c r="L57" s="157"/>
      <c r="M57" s="157">
        <f>'将来負担比率（分子）の構造'!L$51</f>
        <v>2186</v>
      </c>
      <c r="N57" s="157"/>
      <c r="O57" s="157"/>
      <c r="P57" s="157">
        <f>'将来負担比率（分子）の構造'!M$51</f>
        <v>3049</v>
      </c>
    </row>
    <row r="58" spans="1:16" x14ac:dyDescent="0.25">
      <c r="A58" s="157" t="s">
        <v>41</v>
      </c>
      <c r="B58" s="157"/>
      <c r="C58" s="157"/>
      <c r="D58" s="157">
        <f>'将来負担比率（分子）の構造'!I$50</f>
        <v>14709</v>
      </c>
      <c r="E58" s="157"/>
      <c r="F58" s="157"/>
      <c r="G58" s="157">
        <f>'将来負担比率（分子）の構造'!J$50</f>
        <v>18444</v>
      </c>
      <c r="H58" s="157"/>
      <c r="I58" s="157"/>
      <c r="J58" s="157">
        <f>'将来負担比率（分子）の構造'!K$50</f>
        <v>22112</v>
      </c>
      <c r="K58" s="157"/>
      <c r="L58" s="157"/>
      <c r="M58" s="157">
        <f>'将来負担比率（分子）の構造'!L$50</f>
        <v>24069</v>
      </c>
      <c r="N58" s="157"/>
      <c r="O58" s="157"/>
      <c r="P58" s="157">
        <f>'将来負担比率（分子）の構造'!M$50</f>
        <v>20156</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f>'将来負担比率（分子）の構造'!I$46</f>
        <v>1029</v>
      </c>
      <c r="C61" s="157"/>
      <c r="D61" s="157"/>
      <c r="E61" s="157">
        <f>'将来負担比率（分子）の構造'!J$46</f>
        <v>851</v>
      </c>
      <c r="F61" s="157"/>
      <c r="G61" s="157"/>
      <c r="H61" s="157">
        <f>'将来負担比率（分子）の構造'!K$46</f>
        <v>749</v>
      </c>
      <c r="I61" s="157"/>
      <c r="J61" s="157"/>
      <c r="K61" s="157">
        <f>'将来負担比率（分子）の構造'!L$46</f>
        <v>648</v>
      </c>
      <c r="L61" s="157"/>
      <c r="M61" s="157"/>
      <c r="N61" s="157">
        <f>'将来負担比率（分子）の構造'!M$46</f>
        <v>557</v>
      </c>
      <c r="O61" s="157"/>
      <c r="P61" s="157"/>
    </row>
    <row r="62" spans="1:16" x14ac:dyDescent="0.25">
      <c r="A62" s="157" t="s">
        <v>35</v>
      </c>
      <c r="B62" s="157">
        <f>'将来負担比率（分子）の構造'!I$45</f>
        <v>8845</v>
      </c>
      <c r="C62" s="157"/>
      <c r="D62" s="157"/>
      <c r="E62" s="157">
        <f>'将来負担比率（分子）の構造'!J$45</f>
        <v>9023</v>
      </c>
      <c r="F62" s="157"/>
      <c r="G62" s="157"/>
      <c r="H62" s="157">
        <f>'将来負担比率（分子）の構造'!K$45</f>
        <v>8817</v>
      </c>
      <c r="I62" s="157"/>
      <c r="J62" s="157"/>
      <c r="K62" s="157">
        <f>'将来負担比率（分子）の構造'!L$45</f>
        <v>9168</v>
      </c>
      <c r="L62" s="157"/>
      <c r="M62" s="157"/>
      <c r="N62" s="157">
        <f>'将来負担比率（分子）の構造'!M$45</f>
        <v>9216</v>
      </c>
      <c r="O62" s="157"/>
      <c r="P62" s="157"/>
    </row>
    <row r="63" spans="1:16" x14ac:dyDescent="0.2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5">
      <c r="A64" s="157" t="s">
        <v>33</v>
      </c>
      <c r="B64" s="157">
        <f>'将来負担比率（分子）の構造'!I$43</f>
        <v>31277</v>
      </c>
      <c r="C64" s="157"/>
      <c r="D64" s="157"/>
      <c r="E64" s="157">
        <f>'将来負担比率（分子）の構造'!J$43</f>
        <v>31809</v>
      </c>
      <c r="F64" s="157"/>
      <c r="G64" s="157"/>
      <c r="H64" s="157">
        <f>'将来負担比率（分子）の構造'!K$43</f>
        <v>31921</v>
      </c>
      <c r="I64" s="157"/>
      <c r="J64" s="157"/>
      <c r="K64" s="157">
        <f>'将来負担比率（分子）の構造'!L$43</f>
        <v>31804</v>
      </c>
      <c r="L64" s="157"/>
      <c r="M64" s="157"/>
      <c r="N64" s="157">
        <f>'将来負担比率（分子）の構造'!M$43</f>
        <v>30304</v>
      </c>
      <c r="O64" s="157"/>
      <c r="P64" s="157"/>
    </row>
    <row r="65" spans="1:16" x14ac:dyDescent="0.25">
      <c r="A65" s="157" t="s">
        <v>32</v>
      </c>
      <c r="B65" s="157">
        <f>'将来負担比率（分子）の構造'!I$42</f>
        <v>1244</v>
      </c>
      <c r="C65" s="157"/>
      <c r="D65" s="157"/>
      <c r="E65" s="157">
        <f>'将来負担比率（分子）の構造'!J$42</f>
        <v>1189</v>
      </c>
      <c r="F65" s="157"/>
      <c r="G65" s="157"/>
      <c r="H65" s="157">
        <f>'将来負担比率（分子）の構造'!K$42</f>
        <v>1147</v>
      </c>
      <c r="I65" s="157"/>
      <c r="J65" s="157"/>
      <c r="K65" s="157">
        <f>'将来負担比率（分子）の構造'!L$42</f>
        <v>1114</v>
      </c>
      <c r="L65" s="157"/>
      <c r="M65" s="157"/>
      <c r="N65" s="157">
        <f>'将来負担比率（分子）の構造'!M$42</f>
        <v>1095</v>
      </c>
      <c r="O65" s="157"/>
      <c r="P65" s="157"/>
    </row>
    <row r="66" spans="1:16" x14ac:dyDescent="0.25">
      <c r="A66" s="157" t="s">
        <v>31</v>
      </c>
      <c r="B66" s="157">
        <f>'将来負担比率（分子）の構造'!I$41</f>
        <v>84539</v>
      </c>
      <c r="C66" s="157"/>
      <c r="D66" s="157"/>
      <c r="E66" s="157">
        <f>'将来負担比率（分子）の構造'!J$41</f>
        <v>88655</v>
      </c>
      <c r="F66" s="157"/>
      <c r="G66" s="157"/>
      <c r="H66" s="157">
        <f>'将来負担比率（分子）の構造'!K$41</f>
        <v>87623</v>
      </c>
      <c r="I66" s="157"/>
      <c r="J66" s="157"/>
      <c r="K66" s="157">
        <f>'将来負担比率（分子）の構造'!L$41</f>
        <v>87302</v>
      </c>
      <c r="L66" s="157"/>
      <c r="M66" s="157"/>
      <c r="N66" s="157">
        <f>'将来負担比率（分子）の構造'!M$41</f>
        <v>85685</v>
      </c>
      <c r="O66" s="157"/>
      <c r="P66" s="157"/>
    </row>
    <row r="67" spans="1:16" x14ac:dyDescent="0.25">
      <c r="A67" s="157" t="s">
        <v>71</v>
      </c>
      <c r="B67" s="157" t="e">
        <f>NA()</f>
        <v>#N/A</v>
      </c>
      <c r="C67" s="157">
        <f>IF(ISNUMBER('将来負担比率（分子）の構造'!I$53), IF('将来負担比率（分子）の構造'!I$53 &lt; 0, 0, '将来負担比率（分子）の構造'!I$53), NA())</f>
        <v>30910</v>
      </c>
      <c r="D67" s="157" t="e">
        <f>NA()</f>
        <v>#N/A</v>
      </c>
      <c r="E67" s="157" t="e">
        <f>NA()</f>
        <v>#N/A</v>
      </c>
      <c r="F67" s="157">
        <f>IF(ISNUMBER('将来負担比率（分子）の構造'!J$53), IF('将来負担比率（分子）の構造'!J$53 &lt; 0, 0, '将来負担比率（分子）の構造'!J$53), NA())</f>
        <v>32857</v>
      </c>
      <c r="G67" s="157" t="e">
        <f>NA()</f>
        <v>#N/A</v>
      </c>
      <c r="H67" s="157" t="e">
        <f>NA()</f>
        <v>#N/A</v>
      </c>
      <c r="I67" s="157">
        <f>IF(ISNUMBER('将来負担比率（分子）の構造'!K$53), IF('将来負担比率（分子）の構造'!K$53 &lt; 0, 0, '将来負担比率（分子）の構造'!K$53), NA())</f>
        <v>31714</v>
      </c>
      <c r="J67" s="157" t="e">
        <f>NA()</f>
        <v>#N/A</v>
      </c>
      <c r="K67" s="157" t="e">
        <f>NA()</f>
        <v>#N/A</v>
      </c>
      <c r="L67" s="157">
        <f>IF(ISNUMBER('将来負担比率（分子）の構造'!L$53), IF('将来負担比率（分子）の構造'!L$53 &lt; 0, 0, '将来負担比率（分子）の構造'!L$53), NA())</f>
        <v>31042</v>
      </c>
      <c r="M67" s="157" t="e">
        <f>NA()</f>
        <v>#N/A</v>
      </c>
      <c r="N67" s="157" t="e">
        <f>NA()</f>
        <v>#N/A</v>
      </c>
      <c r="O67" s="157">
        <f>IF(ISNUMBER('将来負担比率（分子）の構造'!M$53), IF('将来負担比率（分子）の構造'!M$53 &lt; 0, 0, '将来負担比率（分子）の構造'!M$53), NA())</f>
        <v>33815</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3308</v>
      </c>
      <c r="C72" s="161">
        <f>基金残高に係る経年分析!G55</f>
        <v>3604</v>
      </c>
      <c r="D72" s="161">
        <f>基金残高に係る経年分析!H55</f>
        <v>1885</v>
      </c>
    </row>
    <row r="73" spans="1:16" x14ac:dyDescent="0.25">
      <c r="A73" s="160" t="s">
        <v>74</v>
      </c>
      <c r="B73" s="161">
        <f>基金残高に係る経年分析!F56</f>
        <v>399</v>
      </c>
      <c r="C73" s="161">
        <f>基金残高に係る経年分析!G56</f>
        <v>749</v>
      </c>
      <c r="D73" s="161">
        <f>基金残高に係る経年分析!H56</f>
        <v>837</v>
      </c>
    </row>
    <row r="74" spans="1:16" x14ac:dyDescent="0.25">
      <c r="A74" s="160" t="s">
        <v>75</v>
      </c>
      <c r="B74" s="161">
        <f>基金残高に係る経年分析!F57</f>
        <v>18623</v>
      </c>
      <c r="C74" s="161">
        <f>基金残高に係る経年分析!G57</f>
        <v>19730</v>
      </c>
      <c r="D74" s="161">
        <f>基金残高に係る経年分析!H57</f>
        <v>17265</v>
      </c>
    </row>
  </sheetData>
  <sheetProtection algorithmName="SHA-512" hashValue="45DSXReXg7E7CZsXf0rdHhMs/T1FZDrIlxnTjryaIXj7hY5xO4IV9XsbqgwHfcgELBstmnpUivaQ/qVsVK+SQQ==" saltValue="RNy0B0Zx+I0QWL95yK+s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2026-09-07T08:02:56Z</cp:lastPrinted>
  <dcterms:created xsi:type="dcterms:W3CDTF">2026-02-23T09:18:11Z</dcterms:created>
  <dcterms:modified xsi:type="dcterms:W3CDTF">2026-09-29T05:45:20Z</dcterms:modified>
  <cp:category/>
</cp:coreProperties>
</file>