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4　市町→\19 白石町◎\"/>
    </mc:Choice>
  </mc:AlternateContent>
  <xr:revisionPtr revIDLastSave="0" documentId="13_ncr:1_{179C78F5-072A-4365-AB94-2C0A4F7216E2}"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C35" i="10"/>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l="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<sst xmlns="http://schemas.openxmlformats.org/spreadsheetml/2006/main" count="1074" uniqueCount="559">
  <si>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</si>
  <si>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</si>
  <si>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</si>
  <si>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</si>
  <si>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</si>
  <si>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</si>
  <si>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</si>
  <si>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</si>
  <si>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</si>
  <si>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</si>
  <si>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</si>
  <si>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</si>
  <si>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</si>
  <si>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</si>
  <si>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</si>
  <si>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</si>
  <si>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</si>
  <si>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</si>
  <si>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</si>
  <si>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</si>
  <si>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</si>
  <si>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</si>
  <si>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</si>
  <si>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</si>
  <si>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</si>
  <si>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</si>
  <si>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</si>
  <si>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</si>
  <si>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</si>
  <si>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</si>
  <si>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</si>
  <si>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</si>
  <si>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</si>
  <si>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</si>
  <si>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</si>
  <si>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</si>
  <si>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</si>
  <si>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</si>
  <si>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</si>
  <si>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</si>
  <si>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</si>
  <si>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</si>
  <si>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</si>
  <si>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</si>
  <si>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</si>
  <si>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</si>
  <si>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</si>
  <si>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</si>
  <si>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</si>
  <si>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</si>
  <si>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</si>
  <si>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</si>
  <si>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</si>
  <si>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</si>
  <si>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</si>
  <si>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</si>
  <si>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</si>
  <si>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</si>
  <si>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</si>
  <si>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</si>
  <si>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</si>
  <si>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</si>
  <si>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</si>
  <si>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</si>
  <si>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</si>
  <si>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</si>
  <si>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</si>
  <si>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</si>
  <si>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</si>
  <si>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</si>
  <si>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</si>
  <si>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</si>
  <si>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</si>
  <si>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</si>
  <si>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</si>
  <si>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</si>
  <si>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</si>
  <si>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</si>
  <si>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</si>
  <si>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</si>
  <si>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</si>
  <si>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</si>
  <si>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</si>
  <si>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</si>
  <si>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</si>
  <si>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</si>
  <si>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</si>
  <si>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</si>
  <si>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</si>
  <si>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</si>
  <si>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</si>
  <si>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</si>
  <si>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</si>
  <si>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</si>
  <si>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</si>
  <si>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</si>
  <si>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</si>
  <si>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</si>
  <si>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</si>
  <si>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</si>
  <si>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</si>
  <si>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</si>
  <si>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</si>
  <si>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</si>
  <si>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</si>
  <si>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</si>
  <si>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</si>
  <si>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</si>
  <si>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</si>
  <si>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</si>
  <si>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</si>
  <si>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</si>
  <si>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</si>
  <si>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</si>
  <si>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</si>
  <si>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</si>
  <si>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</si>
  <si>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</si>
  <si>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</si>
  <si>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</si>
  <si>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</si>
  <si>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</si>
  <si>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</si>
  <si>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</si>
  <si>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</si>
  <si>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</si>
  <si>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</si>
  <si>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</si>
  <si>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</si>
  <si>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</si>
  <si>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</si>
  <si>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</si>
  <si>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</si>
  <si>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</si>
  <si>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</si>
  <si>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</si>
  <si>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</si>
  <si>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</si>
  <si>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</si>
  <si>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</si>
  <si>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</si>
  <si>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</si>
  <si>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</si>
  <si>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</si>
  <si>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</si>
  <si>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</si>
  <si>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</si>
  <si>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</si>
  <si>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</si>
  <si>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</si>
  <si>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</si>
  <si>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</si>
  <si>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</si>
  <si>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</si>
  <si>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</si>
  <si>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</si>
  <si>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</si>
  <si>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</si>
  <si>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</si>
  <si>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</si>
  <si>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</si>
  <si>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</si>
  <si>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</si>
  <si>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</si>
  <si>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</si>
  <si>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</si>
  <si>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</si>
  <si>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</si>
  <si>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</si>
  <si>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</si>
  <si>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</si>
  <si>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</si>
  <si>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</si>
  <si>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</si>
  <si>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</si>
  <si>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</si>
  <si>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</si>
  <si>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</si>
  <si>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</si>
  <si>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</si>
  <si>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</si>
  <si>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</si>
  <si>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</si>
  <si>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</si>
  <si>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</si>
  <si>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</si>
  <si>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</si>
  <si>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</si>
  <si>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</si>
  <si>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</si>
  <si>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</si>
  <si>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</si>
  <si>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</si>
  <si>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</si>
  <si>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</si>
  <si>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</si>
  <si>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</si>
  <si>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</si>
  <si>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</si>
  <si>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</si>
  <si>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</si>
  <si>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</si>
  <si>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</si>
  <si>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</si>
  <si>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佐賀県白石町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</si>
  <si>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</si>
  <si>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</si>
  <si>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</si>
  <si>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</si>
  <si>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</si>
  <si>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</si>
  <si>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</si>
  <si>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</si>
  <si>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</si>
  <si>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</si>
  <si>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</si>
  <si>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</si>
  <si>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</si>
  <si>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</si>
  <si>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</si>
  <si>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</si>
  <si>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</si>
  <si>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</si>
  <si>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</si>
  <si>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</si>
  <si>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</si>
  <si>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</si>
  <si>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</si>
  <si>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</si>
  <si>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</si>
  <si>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</si>
  <si>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</si>
  <si>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</si>
  <si>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</si>
  <si>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</si>
  <si>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</si>
  <si>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</si>
  <si>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</si>
  <si>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</si>
  <si>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</si>
  <si>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</si>
  <si>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</si>
  <si>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</si>
  <si>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</si>
  <si>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</si>
  <si>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</si>
  <si>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</si>
  <si>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</si>
  <si>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</si>
  <si>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</si>
  <si>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</si>
  <si>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</si>
  <si>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</si>
  <si>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</si>
  <si>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</si>
  <si>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</si>
  <si>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</si>
  <si>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</si>
  <si>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</si>
  <si>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</si>
  <si>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</si>
  <si>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</si>
  <si>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</si>
  <si>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</si>
  <si>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</si>
  <si>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</si>
  <si>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</si>
  <si>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</si>
  <si>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</si>
  <si>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</si>
  <si>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</si>
  <si>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</si>
  <si>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</si>
  <si>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</si>
  <si>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</si>
  <si>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</si>
  <si>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</si>
  <si>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</si>
  <si>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</si>
  <si>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</si>
  <si>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</si>
  <si>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</si>
  <si>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</si>
  <si>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</si>
  <si>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</si>
  <si>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</si>
  <si>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</si>
  <si>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</si>
  <si>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</si>
  <si>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</si>
  <si>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</si>
  <si>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</si>
  <si>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</si>
  <si>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</si>
  <si>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</si>
  <si>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</si>
  <si>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</si>
  <si>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</si>
  <si>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</si>
  <si>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</si>
  <si>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</si>
  <si>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</si>
  <si>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</si>
  <si>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</si>
  <si>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</si>
  <si>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</si>
  <si>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</si>
  <si>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</si>
  <si>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</si>
  <si>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</si>
  <si>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</si>
  <si>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</si>
  <si>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</si>
  <si>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</si>
  <si>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</si>
  <si>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</si>
  <si>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</si>
  <si>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</si>
  <si>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</si>
  <si>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</si>
  <si>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</si>
  <si>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</si>
  <si>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</si>
  <si>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</si>
  <si>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</si>
  <si>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</si>
  <si>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</si>
  <si>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</si>
  <si>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</si>
  <si>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</si>
  <si>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</si>
  <si>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</si>
  <si>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</si>
  <si>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</si>
  <si>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</si>
  <si>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</si>
  <si>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</si>
  <si>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</si>
  <si>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</si>
  <si>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</si>
  <si>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</si>
  <si>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</si>
  <si>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</si>
  <si>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</si>
  <si>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</si>
  <si>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</si>
  <si>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</si>
  <si>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</si>
  <si>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</si>
  <si>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</si>
  <si>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</si>
  <si>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</si>
  <si>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</si>
  <si>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</si>
  <si>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</si>
  <si>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佐賀県白石町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</si>
  <si>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</si>
  <si>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</si>
  <si>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</si>
  <si>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</si>
  <si>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</si>
  <si>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</si>
  <si>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</si>
  <si>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</si>
  <si>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</si>
  <si>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</si>
  <si>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</si>
  <si>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</si>
  <si>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</si>
  <si>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</si>
  <si>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</si>
  <si>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</si>
  <si>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</si>
  <si>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</si>
  <si>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</si>
  <si>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</si>
  <si>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</si>
  <si>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</si>
  <si>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</si>
  <si>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</si>
  <si>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</si>
  <si>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</si>
  <si>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</si>
  <si>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</si>
  <si>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</si>
  <si>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</si>
  <si>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</si>
  <si>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</si>
  <si>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</si>
  <si>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白石町国民健康保険特別会計</t>
    <phoneticPr fontId="5"/>
  </si>
  <si>
    <t>白石町後期高齢者医療特別会計</t>
    <phoneticPr fontId="5"/>
  </si>
  <si>
    <t>白石町下水道事業会計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</si>
  <si>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</si>
  <si>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</si>
  <si>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</si>
  <si>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</si>
  <si>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</si>
  <si>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</si>
  <si>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</si>
  <si>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</si>
  <si>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</si>
  <si>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</si>
  <si>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</si>
  <si>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</si>
  <si>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</si>
  <si>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</si>
  <si>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</si>
  <si>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</si>
  <si>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</si>
  <si>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</si>
  <si>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</si>
  <si>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</si>
  <si>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</si>
  <si>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</si>
  <si>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</si>
  <si>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</si>
  <si>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</si>
  <si>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</si>
  <si>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</si>
  <si>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</si>
  <si>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</si>
  <si>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</si>
  <si>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</si>
  <si>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</si>
  <si>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</si>
  <si>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</si>
  <si>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</si>
  <si>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</si>
  <si>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</si>
  <si>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</si>
  <si>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</si>
  <si>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</si>
  <si>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</si>
  <si>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</si>
  <si>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</si>
  <si>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</si>
  <si>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</si>
  <si>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</si>
  <si>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</si>
  <si>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</si>
  <si>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</si>
  <si>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</si>
  <si>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</si>
  <si>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</si>
  <si>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</si>
  <si>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</si>
  <si>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</si>
  <si>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</si>
  <si>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</si>
  <si>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</si>
  <si>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</si>
  <si>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</si>
  <si>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</si>
  <si>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</si>
  <si>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</si>
  <si>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</si>
  <si>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</si>
  <si>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</si>
  <si>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</si>
  <si>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</si>
  <si>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</si>
  <si>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</si>
  <si>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</si>
  <si>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</si>
  <si>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</si>
  <si>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</si>
  <si>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</si>
  <si>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</si>
  <si>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</si>
  <si>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</si>
  <si>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</si>
  <si>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</si>
  <si>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</si>
  <si>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</si>
  <si>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</si>
  <si>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</si>
  <si>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</si>
  <si>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</si>
  <si>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</si>
  <si>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</si>
  <si>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</si>
  <si>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</si>
  <si>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</si>
  <si>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</si>
  <si>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</si>
  <si>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</si>
  <si>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</si>
  <si>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</si>
  <si>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</si>
  <si>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</si>
  <si>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</si>
  <si>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</si>
  <si>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</si>
  <si>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</si>
  <si>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</si>
  <si>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</si>
  <si>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</si>
  <si>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</si>
  <si>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</si>
  <si>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</si>
  <si>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</si>
  <si>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</si>
  <si>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</si>
  <si>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</si>
  <si>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</si>
  <si>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</si>
  <si>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</si>
  <si>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</si>
  <si>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</si>
  <si>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</si>
  <si>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</si>
  <si>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</si>
  <si>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</si>
  <si>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</si>
  <si>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</si>
  <si>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</si>
  <si>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</si>
  <si>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</si>
  <si>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</si>
  <si>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</si>
  <si>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</si>
  <si>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</si>
  <si>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</si>
  <si>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</si>
  <si>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</si>
  <si>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</si>
  <si>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</si>
  <si>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</si>
  <si>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1.51</t>
  </si>
  <si>
    <t>白石町下水道事業会計</t>
  </si>
  <si>
    <t>一般会計</t>
  </si>
  <si>
    <t>白石町国民健康保険特別会計</t>
  </si>
  <si>
    <t>白石町後期高齢者医療特別会計</t>
  </si>
  <si>
    <t>その他会計（赤字）</t>
  </si>
  <si>
    <t>その他会計（黒字）</t>
  </si>
  <si>
    <t>R02</t>
    <phoneticPr fontId="5"/>
  </si>
  <si>
    <t>R03</t>
    <phoneticPr fontId="5"/>
  </si>
  <si>
    <t>R04</t>
    <phoneticPr fontId="5"/>
  </si>
  <si>
    <t>R05</t>
    <phoneticPr fontId="5"/>
  </si>
  <si>
    <t>R06</t>
    <phoneticPr fontId="5"/>
  </si>
  <si>
    <t>振興基金</t>
    <rPh sb="0" eb="4">
      <t>シンコウキキン</t>
    </rPh>
    <phoneticPr fontId="5"/>
  </si>
  <si>
    <t>公共施設整備基金</t>
    <rPh sb="0" eb="8">
      <t>コウキョウシセツセイビキキン</t>
    </rPh>
    <phoneticPr fontId="5"/>
  </si>
  <si>
    <t>ふるさと基金</t>
    <rPh sb="4" eb="6">
      <t>キキン</t>
    </rPh>
    <phoneticPr fontId="5"/>
  </si>
  <si>
    <t>公共施設維持管理基金</t>
    <phoneticPr fontId="5"/>
  </si>
  <si>
    <t>地域福祉基金</t>
    <phoneticPr fontId="38"/>
  </si>
  <si>
    <t>財団法人文化振興財団</t>
    <rPh sb="0" eb="2">
      <t>ザイダン</t>
    </rPh>
    <rPh sb="2" eb="4">
      <t>ホウジン</t>
    </rPh>
    <rPh sb="4" eb="6">
      <t>ブンカ</t>
    </rPh>
    <rPh sb="6" eb="8">
      <t>シンコウ</t>
    </rPh>
    <rPh sb="8" eb="10">
      <t>ザイダン</t>
    </rPh>
    <phoneticPr fontId="38"/>
  </si>
  <si>
    <t>株式会社只江川スポーツパーク</t>
    <rPh sb="0" eb="4">
      <t>カブシキガイシャ</t>
    </rPh>
    <rPh sb="4" eb="5">
      <t>タダ</t>
    </rPh>
    <rPh sb="5" eb="7">
      <t>エガワ</t>
    </rPh>
    <phoneticPr fontId="38"/>
  </si>
  <si>
    <t>-</t>
    <phoneticPr fontId="2"/>
  </si>
  <si>
    <t>-</t>
    <phoneticPr fontId="38"/>
  </si>
  <si>
    <t>杵藤地区広域市町村圏組合（一般会計）</t>
    <rPh sb="0" eb="2">
      <t>キトウ</t>
    </rPh>
    <rPh sb="2" eb="4">
      <t>チク</t>
    </rPh>
    <rPh sb="4" eb="6">
      <t>コウイキ</t>
    </rPh>
    <rPh sb="6" eb="9">
      <t>シチョウソン</t>
    </rPh>
    <rPh sb="9" eb="10">
      <t>ケン</t>
    </rPh>
    <rPh sb="10" eb="12">
      <t>クミアイ</t>
    </rPh>
    <rPh sb="13" eb="15">
      <t>イッパン</t>
    </rPh>
    <rPh sb="15" eb="17">
      <t>カイケイ</t>
    </rPh>
    <phoneticPr fontId="2"/>
  </si>
  <si>
    <t>杵藤地区広域市町村圏組合（特別会計）</t>
    <rPh sb="13" eb="15">
      <t>トクベツ</t>
    </rPh>
    <phoneticPr fontId="2"/>
  </si>
  <si>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2"/>
  </si>
  <si>
    <t>佐賀県市町総合事務組合（特別会計）</t>
    <rPh sb="12" eb="14">
      <t>トクベツ</t>
    </rPh>
    <phoneticPr fontId="2"/>
  </si>
  <si>
    <t>佐賀県西部広域環境組合</t>
    <rPh sb="0" eb="5">
      <t>サガケンセイブ</t>
    </rPh>
    <rPh sb="5" eb="7">
      <t>コウイキ</t>
    </rPh>
    <rPh sb="7" eb="9">
      <t>カンキョウ</t>
    </rPh>
    <rPh sb="9" eb="11">
      <t>クミアイ</t>
    </rPh>
    <phoneticPr fontId="2"/>
  </si>
  <si>
    <t>杵島地区衛生処理組合</t>
    <rPh sb="0" eb="2">
      <t>キシマ</t>
    </rPh>
    <rPh sb="2" eb="4">
      <t>チク</t>
    </rPh>
    <rPh sb="4" eb="6">
      <t>エイセイ</t>
    </rPh>
    <rPh sb="6" eb="8">
      <t>ショリ</t>
    </rPh>
    <rPh sb="8" eb="10">
      <t>クミアイ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</si>
  <si>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2"/>
  </si>
  <si>
    <t>佐賀県後期高齢者医療広域連合（特別会計）</t>
    <rPh sb="15" eb="17">
      <t>トクベツ</t>
    </rPh>
    <phoneticPr fontId="2"/>
  </si>
  <si>
    <t>佐賀西部広域水道企業団（水道事業会計）</t>
    <rPh sb="0" eb="2">
      <t>サガ</t>
    </rPh>
    <rPh sb="2" eb="4">
      <t>セイブ</t>
    </rPh>
    <rPh sb="4" eb="6">
      <t>コウイキ</t>
    </rPh>
    <rPh sb="6" eb="8">
      <t>スイドウ</t>
    </rPh>
    <rPh sb="8" eb="10">
      <t>キギョウ</t>
    </rPh>
    <rPh sb="10" eb="11">
      <t>ダン</t>
    </rPh>
    <rPh sb="12" eb="14">
      <t>スイドウ</t>
    </rPh>
    <rPh sb="14" eb="16">
      <t>ジギョウ</t>
    </rPh>
    <rPh sb="16" eb="18">
      <t>カイケイ</t>
    </rPh>
    <phoneticPr fontId="2"/>
  </si>
  <si>
    <t>佐賀西部広域水道企業団（用水供給事業会計）</t>
    <rPh sb="0" eb="2">
      <t>サガ</t>
    </rPh>
    <rPh sb="2" eb="4">
      <t>セイブ</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</si>
</sst>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78575</c:v>
                </c:pt>
                <c:pt idx="1">
                  <c:v>61630</c:v>
                </c:pt>
                <c:pt idx="2">
                  <c:v>76485</c:v>
                </c:pt>
                <c:pt idx="3">
                  <c:v>112663</c:v>
                </c:pt>
                <c:pt idx="4">
                  <c:v>82715</c:v>
                </c:pt>
              </c:numCache>
            </c:numRef>
          </c:val>
          <c:smooth val="0"/>
          <c:extLst>
            <c:ext xmlns:c16="http://schemas.microsoft.com/office/drawing/2014/chart" uri="{C3380CC4-5D6E-409C-BE32-E72D297353CC}">
              <c16:uniqueId val="{00000000-32A2-40EC-86A6-D5C7967859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98453</c:v>
                </c:pt>
                <c:pt idx="1">
                  <c:v>69807</c:v>
                </c:pt>
                <c:pt idx="2">
                  <c:v>135824</c:v>
                </c:pt>
                <c:pt idx="3">
                  <c:v>244085</c:v>
                </c:pt>
                <c:pt idx="4">
                  <c:v>110588</c:v>
                </c:pt>
              </c:numCache>
            </c:numRef>
          </c:val>
          <c:smooth val="0"/>
          <c:extLst>
            <c:ext xmlns:c16="http://schemas.microsoft.com/office/drawing/2014/chart" uri="{C3380CC4-5D6E-409C-BE32-E72D297353CC}">
              <c16:uniqueId val="{00000001-32A2-40EC-86A6-D5C7967859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5.33</c:v>
                </c:pt>
                <c:pt idx="1">
                  <c:v>7.07</c:v>
                </c:pt>
                <c:pt idx="2">
                  <c:v>7.5</c:v>
                </c:pt>
                <c:pt idx="3">
                  <c:v>8.59</c:v>
                </c:pt>
                <c:pt idx="4">
                  <c:v>6.74</c:v>
                </c:pt>
              </c:numCache>
            </c:numRef>
          </c:val>
          <c:extLst>
            <c:ext xmlns:c16="http://schemas.microsoft.com/office/drawing/2014/chart" uri="{C3380CC4-5D6E-409C-BE32-E72D297353CC}">
              <c16:uniqueId val="{00000000-16F0-4900-B3C9-48D5A880B1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32.450000000000003</c:v>
                </c:pt>
                <c:pt idx="1">
                  <c:v>30.89</c:v>
                </c:pt>
                <c:pt idx="2">
                  <c:v>36.36</c:v>
                </c:pt>
                <c:pt idx="3">
                  <c:v>35.74</c:v>
                </c:pt>
                <c:pt idx="4">
                  <c:v>34.31</c:v>
                </c:pt>
              </c:numCache>
            </c:numRef>
          </c:val>
          <c:extLst>
            <c:ext xmlns:c16="http://schemas.microsoft.com/office/drawing/2014/chart" uri="{C3380CC4-5D6E-409C-BE32-E72D297353CC}">
              <c16:uniqueId val="{00000001-16F0-4900-B3C9-48D5A880B1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3.87</c:v>
                </c:pt>
                <c:pt idx="1">
                  <c:v>1.87</c:v>
                </c:pt>
                <c:pt idx="2">
                  <c:v>5.23</c:v>
                </c:pt>
                <c:pt idx="3">
                  <c:v>1.17</c:v>
                </c:pt>
                <c:pt idx="4">
                  <c:v>-1.51</c:v>
                </c:pt>
              </c:numCache>
            </c:numRef>
          </c:val>
          <c:smooth val="0"/>
          <c:extLst>
            <c:ext xmlns:c16="http://schemas.microsoft.com/office/drawing/2014/chart" uri="{C3380CC4-5D6E-409C-BE32-E72D297353CC}">
              <c16:uniqueId val="{00000002-16F0-4900-B3C9-48D5A880B1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99-4490-8414-C9BD6CA6E9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99-4490-8414-C9BD6CA6E9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99-4490-8414-C9BD6CA6E91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99-4490-8414-C9BD6CA6E91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199-4490-8414-C9BD6CA6E91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199-4490-8414-C9BD6CA6E918}"/>
            </c:ext>
          </c:extLst>
        </c:ser>
        <c:ser>
          <c:idx val="6"/>
          <c:order val="6"/>
          <c:tx>
            <c:strRef>
              <c:f>データシート!$A$33</c:f>
              <c:strCache>
                <c:ptCount val="1"/>
                <c:pt idx="0">
                  <c:v>白石町後期高齢者医療特別会計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C199-4490-8414-C9BD6CA6E918}"/>
            </c:ext>
          </c:extLst>
        </c:ser>
        <c:ser>
          <c:idx val="7"/>
          <c:order val="7"/>
          <c:tx>
            <c:strRef>
              <c:f>データシート!$A$34</c:f>
              <c:strCache>
                <c:ptCount val="1"/>
                <c:pt idx="0">
                  <c:v>白石町国民健康保険特別会計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1.98</c:v>
                </c:pt>
                <c:pt idx="2">
                  <c:v>#N/A</c:v>
                </c:pt>
                <c:pt idx="3">
                  <c:v>3.24</c:v>
                </c:pt>
                <c:pt idx="4">
                  <c:v>#N/A</c:v>
                </c:pt>
                <c:pt idx="5">
                  <c:v>3.78</c:v>
                </c:pt>
                <c:pt idx="6">
                  <c:v>#N/A</c:v>
                </c:pt>
                <c:pt idx="7">
                  <c:v>5.69</c:v>
                </c:pt>
                <c:pt idx="8">
                  <c:v>#N/A</c:v>
                </c:pt>
                <c:pt idx="9">
                  <c:v>3.79</c:v>
                </c:pt>
              </c:numCache>
            </c:numRef>
          </c:val>
          <c:extLst>
            <c:ext xmlns:c16="http://schemas.microsoft.com/office/drawing/2014/chart" uri="{C3380CC4-5D6E-409C-BE32-E72D297353CC}">
              <c16:uniqueId val="{00000007-C199-4490-8414-C9BD6CA6E9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5.83</c:v>
                </c:pt>
                <c:pt idx="2">
                  <c:v>#N/A</c:v>
                </c:pt>
                <c:pt idx="3">
                  <c:v>7.06</c:v>
                </c:pt>
                <c:pt idx="4">
                  <c:v>#N/A</c:v>
                </c:pt>
                <c:pt idx="5">
                  <c:v>7.5</c:v>
                </c:pt>
                <c:pt idx="6">
                  <c:v>#N/A</c:v>
                </c:pt>
                <c:pt idx="7">
                  <c:v>8.59</c:v>
                </c:pt>
                <c:pt idx="8">
                  <c:v>#N/A</c:v>
                </c:pt>
                <c:pt idx="9">
                  <c:v>6.74</c:v>
                </c:pt>
              </c:numCache>
            </c:numRef>
          </c:val>
          <c:extLst>
            <c:ext xmlns:c16="http://schemas.microsoft.com/office/drawing/2014/chart" uri="{C3380CC4-5D6E-409C-BE32-E72D297353CC}">
              <c16:uniqueId val="{00000008-C199-4490-8414-C9BD6CA6E918}"/>
            </c:ext>
          </c:extLst>
        </c:ser>
        <c:ser>
          <c:idx val="9"/>
          <c:order val="9"/>
          <c:tx>
            <c:strRef>
              <c:f>データシート!$A$36</c:f>
              <c:strCache>
                <c:ptCount val="1"/>
                <c:pt idx="0">
                  <c:v>白石町下水道事業会計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c:v>
                </c:pt>
                <c:pt idx="2">
                  <c:v>#N/A</c:v>
                </c:pt>
                <c:pt idx="3">
                  <c:v>7.07</c:v>
                </c:pt>
                <c:pt idx="4">
                  <c:v>#N/A</c:v>
                </c:pt>
                <c:pt idx="5">
                  <c:v>7.32</c:v>
                </c:pt>
                <c:pt idx="6">
                  <c:v>#N/A</c:v>
                </c:pt>
                <c:pt idx="7">
                  <c:v>7.46</c:v>
                </c:pt>
                <c:pt idx="8">
                  <c:v>#N/A</c:v>
                </c:pt>
                <c:pt idx="9">
                  <c:v>7.27</c:v>
                </c:pt>
              </c:numCache>
            </c:numRef>
          </c:val>
          <c:extLst>
            <c:ext xmlns:c16="http://schemas.microsoft.com/office/drawing/2014/chart" uri="{C3380CC4-5D6E-409C-BE32-E72D297353CC}">
              <c16:uniqueId val="{00000009-C199-4490-8414-C9BD6CA6E9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1400</c:v>
                </c:pt>
                <c:pt idx="5">
                  <c:v>1464</c:v>
                </c:pt>
                <c:pt idx="8">
                  <c:v>1510</c:v>
                </c:pt>
                <c:pt idx="11">
                  <c:v>1611</c:v>
                </c:pt>
                <c:pt idx="14">
                  <c:v>1678</c:v>
                </c:pt>
              </c:numCache>
            </c:numRef>
          </c:val>
          <c:extLst>
            <c:ext xmlns:c16="http://schemas.microsoft.com/office/drawing/2014/chart" uri="{C3380CC4-5D6E-409C-BE32-E72D297353CC}">
              <c16:uniqueId val="{00000000-CF16-46F5-83A5-2B6B4B4A3F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16-46F5-83A5-2B6B4B4A3F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c:v>
                </c:pt>
                <c:pt idx="3">
                  <c:v>18</c:v>
                </c:pt>
                <c:pt idx="6">
                  <c:v>2</c:v>
                </c:pt>
                <c:pt idx="9">
                  <c:v>2</c:v>
                </c:pt>
                <c:pt idx="12">
                  <c:v>86</c:v>
                </c:pt>
              </c:numCache>
            </c:numRef>
          </c:val>
          <c:extLst>
            <c:ext xmlns:c16="http://schemas.microsoft.com/office/drawing/2014/chart" uri="{C3380CC4-5D6E-409C-BE32-E72D297353CC}">
              <c16:uniqueId val="{00000002-CF16-46F5-83A5-2B6B4B4A3F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97</c:v>
                </c:pt>
                <c:pt idx="6">
                  <c:v>98</c:v>
                </c:pt>
                <c:pt idx="9">
                  <c:v>102</c:v>
                </c:pt>
                <c:pt idx="12">
                  <c:v>104</c:v>
                </c:pt>
              </c:numCache>
            </c:numRef>
          </c:val>
          <c:extLst>
            <c:ext xmlns:c16="http://schemas.microsoft.com/office/drawing/2014/chart" uri="{C3380CC4-5D6E-409C-BE32-E72D297353CC}">
              <c16:uniqueId val="{00000003-CF16-46F5-83A5-2B6B4B4A3F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304</c:v>
                </c:pt>
                <c:pt idx="3">
                  <c:v>289</c:v>
                </c:pt>
                <c:pt idx="6">
                  <c:v>289</c:v>
                </c:pt>
                <c:pt idx="9">
                  <c:v>290</c:v>
                </c:pt>
                <c:pt idx="12">
                  <c:v>279</c:v>
                </c:pt>
              </c:numCache>
            </c:numRef>
          </c:val>
          <c:extLst>
            <c:ext xmlns:c16="http://schemas.microsoft.com/office/drawing/2014/chart" uri="{C3380CC4-5D6E-409C-BE32-E72D297353CC}">
              <c16:uniqueId val="{00000004-CF16-46F5-83A5-2B6B4B4A3F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16-46F5-83A5-2B6B4B4A3F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16-46F5-83A5-2B6B4B4A3F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1666</c:v>
                </c:pt>
                <c:pt idx="3">
                  <c:v>1667</c:v>
                </c:pt>
                <c:pt idx="6">
                  <c:v>1741</c:v>
                </c:pt>
                <c:pt idx="9">
                  <c:v>1945</c:v>
                </c:pt>
                <c:pt idx="12">
                  <c:v>1968</c:v>
                </c:pt>
              </c:numCache>
            </c:numRef>
          </c:val>
          <c:extLst>
            <c:ext xmlns:c16="http://schemas.microsoft.com/office/drawing/2014/chart" uri="{C3380CC4-5D6E-409C-BE32-E72D297353CC}">
              <c16:uniqueId val="{00000007-CF16-46F5-83A5-2B6B4B4A3F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679</c:v>
                </c:pt>
                <c:pt idx="2">
                  <c:v>#N/A</c:v>
                </c:pt>
                <c:pt idx="3">
                  <c:v>#N/A</c:v>
                </c:pt>
                <c:pt idx="4">
                  <c:v>607</c:v>
                </c:pt>
                <c:pt idx="5">
                  <c:v>#N/A</c:v>
                </c:pt>
                <c:pt idx="6">
                  <c:v>#N/A</c:v>
                </c:pt>
                <c:pt idx="7">
                  <c:v>620</c:v>
                </c:pt>
                <c:pt idx="8">
                  <c:v>#N/A</c:v>
                </c:pt>
                <c:pt idx="9">
                  <c:v>#N/A</c:v>
                </c:pt>
                <c:pt idx="10">
                  <c:v>728</c:v>
                </c:pt>
                <c:pt idx="11">
                  <c:v>#N/A</c:v>
                </c:pt>
                <c:pt idx="12">
                  <c:v>#N/A</c:v>
                </c:pt>
                <c:pt idx="13">
                  <c:v>759</c:v>
                </c:pt>
                <c:pt idx="14">
                  <c:v>#N/A</c:v>
                </c:pt>
              </c:numCache>
            </c:numRef>
          </c:val>
          <c:smooth val="0"/>
          <c:extLst>
            <c:ext xmlns:c16="http://schemas.microsoft.com/office/drawing/2014/chart" uri="{C3380CC4-5D6E-409C-BE32-E72D297353CC}">
              <c16:uniqueId val="{00000008-CF16-46F5-83A5-2B6B4B4A3F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13986</c:v>
                </c:pt>
                <c:pt idx="5">
                  <c:v>14129</c:v>
                </c:pt>
                <c:pt idx="8">
                  <c:v>13878</c:v>
                </c:pt>
                <c:pt idx="11">
                  <c:v>14141</c:v>
                </c:pt>
                <c:pt idx="14">
                  <c:v>13146</c:v>
                </c:pt>
              </c:numCache>
            </c:numRef>
          </c:val>
          <c:extLst>
            <c:ext xmlns:c16="http://schemas.microsoft.com/office/drawing/2014/chart" uri="{C3380CC4-5D6E-409C-BE32-E72D297353CC}">
              <c16:uniqueId val="{00000000-1963-42E3-AF9B-08F7950DA5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c:v>
                </c:pt>
                <c:pt idx="5">
                  <c:v>51</c:v>
                </c:pt>
                <c:pt idx="8">
                  <c:v>41</c:v>
                </c:pt>
                <c:pt idx="11">
                  <c:v>32</c:v>
                </c:pt>
                <c:pt idx="14">
                  <c:v>48</c:v>
                </c:pt>
              </c:numCache>
            </c:numRef>
          </c:val>
          <c:extLst>
            <c:ext xmlns:c16="http://schemas.microsoft.com/office/drawing/2014/chart" uri="{C3380CC4-5D6E-409C-BE32-E72D297353CC}">
              <c16:uniqueId val="{00000001-1963-42E3-AF9B-08F7950DA5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7301</c:v>
                </c:pt>
                <c:pt idx="5">
                  <c:v>7924</c:v>
                </c:pt>
                <c:pt idx="8">
                  <c:v>8385</c:v>
                </c:pt>
                <c:pt idx="11">
                  <c:v>8378</c:v>
                </c:pt>
                <c:pt idx="14">
                  <c:v>8637</c:v>
                </c:pt>
              </c:numCache>
            </c:numRef>
          </c:val>
          <c:extLst>
            <c:ext xmlns:c16="http://schemas.microsoft.com/office/drawing/2014/chart" uri="{C3380CC4-5D6E-409C-BE32-E72D297353CC}">
              <c16:uniqueId val="{00000002-1963-42E3-AF9B-08F7950DA5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63-42E3-AF9B-08F7950DA5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63-42E3-AF9B-08F7950DA5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63-42E3-AF9B-08F7950DA5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1478</c:v>
                </c:pt>
                <c:pt idx="3">
                  <c:v>1358</c:v>
                </c:pt>
                <c:pt idx="6">
                  <c:v>1376</c:v>
                </c:pt>
                <c:pt idx="9">
                  <c:v>1317</c:v>
                </c:pt>
                <c:pt idx="12">
                  <c:v>1272</c:v>
                </c:pt>
              </c:numCache>
            </c:numRef>
          </c:val>
          <c:extLst>
            <c:ext xmlns:c16="http://schemas.microsoft.com/office/drawing/2014/chart" uri="{C3380CC4-5D6E-409C-BE32-E72D297353CC}">
              <c16:uniqueId val="{00000006-1963-42E3-AF9B-08F7950DA5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1162</c:v>
                </c:pt>
                <c:pt idx="3">
                  <c:v>1128</c:v>
                </c:pt>
                <c:pt idx="6">
                  <c:v>1116</c:v>
                </c:pt>
                <c:pt idx="9">
                  <c:v>1000</c:v>
                </c:pt>
                <c:pt idx="12">
                  <c:v>875</c:v>
                </c:pt>
              </c:numCache>
            </c:numRef>
          </c:val>
          <c:extLst>
            <c:ext xmlns:c16="http://schemas.microsoft.com/office/drawing/2014/chart" uri="{C3380CC4-5D6E-409C-BE32-E72D297353CC}">
              <c16:uniqueId val="{00000007-1963-42E3-AF9B-08F7950DA5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5200</c:v>
                </c:pt>
                <c:pt idx="3">
                  <c:v>4517</c:v>
                </c:pt>
                <c:pt idx="6">
                  <c:v>4016</c:v>
                </c:pt>
                <c:pt idx="9">
                  <c:v>3656</c:v>
                </c:pt>
                <c:pt idx="12">
                  <c:v>3389</c:v>
                </c:pt>
              </c:numCache>
            </c:numRef>
          </c:val>
          <c:extLst>
            <c:ext xmlns:c16="http://schemas.microsoft.com/office/drawing/2014/chart" uri="{C3380CC4-5D6E-409C-BE32-E72D297353CC}">
              <c16:uniqueId val="{00000008-1963-42E3-AF9B-08F7950DA5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963-42E3-AF9B-08F7950DA5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13775</c:v>
                </c:pt>
                <c:pt idx="3">
                  <c:v>14045</c:v>
                </c:pt>
                <c:pt idx="6">
                  <c:v>14020</c:v>
                </c:pt>
                <c:pt idx="9">
                  <c:v>14645</c:v>
                </c:pt>
                <c:pt idx="12">
                  <c:v>13808</c:v>
                </c:pt>
              </c:numCache>
            </c:numRef>
          </c:val>
          <c:extLst>
            <c:ext xmlns:c16="http://schemas.microsoft.com/office/drawing/2014/chart" uri="{C3380CC4-5D6E-409C-BE32-E72D297353CC}">
              <c16:uniqueId val="{0000000A-1963-42E3-AF9B-08F7950DA5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963-42E3-AF9B-08F7950DA5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2834</c:v>
                </c:pt>
                <c:pt idx="1">
                  <c:v>2831</c:v>
                </c:pt>
                <c:pt idx="2">
                  <c:v>2831</c:v>
                </c:pt>
              </c:numCache>
            </c:numRef>
          </c:val>
          <c:extLst>
            <c:ext xmlns:c16="http://schemas.microsoft.com/office/drawing/2014/chart" uri="{C3380CC4-5D6E-409C-BE32-E72D297353CC}">
              <c16:uniqueId val="{00000000-7911-45E0-9A43-06D04A8239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2013</c:v>
                </c:pt>
                <c:pt idx="1">
                  <c:v>2020</c:v>
                </c:pt>
                <c:pt idx="2">
                  <c:v>2141</c:v>
                </c:pt>
              </c:numCache>
            </c:numRef>
          </c:val>
          <c:extLst>
            <c:ext xmlns:c16="http://schemas.microsoft.com/office/drawing/2014/chart" uri="{C3380CC4-5D6E-409C-BE32-E72D297353CC}">
              <c16:uniqueId val="{00000001-7911-45E0-9A43-06D04A8239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4578</c:v>
                </c:pt>
                <c:pt idx="1">
                  <c:v>4571</c:v>
                </c:pt>
                <c:pt idx="2">
                  <c:v>4534</c:v>
                </c:pt>
              </c:numCache>
            </c:numRef>
          </c:val>
          <c:extLst>
            <c:ext xmlns:c16="http://schemas.microsoft.com/office/drawing/2014/chart" uri="{C3380CC4-5D6E-409C-BE32-E72D297353CC}">
              <c16:uniqueId val="{00000002-7911-45E0-9A43-06D04A8239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元利償還金等については、</a:t>
          </a:r>
          <a:r>
            <a:rPr kumimoji="1" lang="ja-JP" altLang="ja-JP" sz="1100" b="0" i="0" baseline="0">
              <a:solidFill>
                <a:schemeClr val="dk1"/>
              </a:solidFill>
              <a:effectLst/>
              <a:latin typeface="+mn-lt"/>
              <a:ea typeface="+mn-ea"/>
              <a:cs typeface="+mn-cs"/>
            </a:rPr>
            <a:t>新設中学校施設整備、新給食センター建設事業</a:t>
          </a:r>
          <a:r>
            <a:rPr kumimoji="1" lang="ja-JP" altLang="ja-JP" sz="1100">
              <a:solidFill>
                <a:schemeClr val="dk1"/>
              </a:solidFill>
              <a:effectLst/>
              <a:latin typeface="+mn-lt"/>
              <a:ea typeface="+mn-ea"/>
              <a:cs typeface="+mn-cs"/>
            </a:rPr>
            <a:t>に係る起債の償還</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年度から横ばい状態である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算入公債費等については、過疎対策事業債や合併特例債等の</a:t>
          </a:r>
          <a:r>
            <a:rPr kumimoji="1" lang="ja-JP" altLang="en-US" sz="1100">
              <a:solidFill>
                <a:schemeClr val="dk1"/>
              </a:solidFill>
              <a:effectLst/>
              <a:latin typeface="+mn-lt"/>
              <a:ea typeface="+mn-ea"/>
              <a:cs typeface="+mn-cs"/>
            </a:rPr>
            <a:t>起債を主としているため同水準で推移している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今後は、毎年の起債事業に加えて小学校再編に伴う大規模な建設事業が続き、多額の起債が見込まれるため、実質公債費比率は上昇していくことが見込まれる。</a:t>
          </a:r>
          <a:endParaRPr lang="ja-JP" altLang="ja-JP" sz="1400">
            <a:effectLst/>
          </a:endParaRPr>
        </a:p>
        <a:p>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a:t>
          </a:r>
          <a:r>
            <a:rPr kumimoji="1" lang="ja-JP" altLang="en-US" sz="1100">
              <a:solidFill>
                <a:schemeClr val="dk1"/>
              </a:solidFill>
              <a:effectLst/>
              <a:latin typeface="+mn-lt"/>
              <a:ea typeface="+mn-ea"/>
              <a:cs typeface="+mn-cs"/>
            </a:rPr>
            <a:t>前年度と比較して大型事業の起債が少なく一般会計等に係る地方債の現在高が大きく減少したため減少となった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充当可能財源等については、</a:t>
          </a:r>
          <a:r>
            <a:rPr kumimoji="1" lang="ja-JP" altLang="en-US" sz="1100">
              <a:solidFill>
                <a:schemeClr val="dk1"/>
              </a:solidFill>
              <a:effectLst/>
              <a:latin typeface="+mn-lt"/>
              <a:ea typeface="+mn-ea"/>
              <a:cs typeface="+mn-cs"/>
            </a:rPr>
            <a:t>起債額の減に伴い</a:t>
          </a:r>
          <a:r>
            <a:rPr kumimoji="1" lang="ja-JP" altLang="ja-JP" sz="1100">
              <a:solidFill>
                <a:schemeClr val="dk1"/>
              </a:solidFill>
              <a:effectLst/>
              <a:latin typeface="+mn-lt"/>
              <a:ea typeface="+mn-ea"/>
              <a:cs typeface="+mn-cs"/>
            </a:rPr>
            <a:t>基準財政需要額算入見込みが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a:t>
          </a:r>
          <a:r>
            <a:rPr kumimoji="1" lang="ja-JP" altLang="en-US" sz="1100">
              <a:solidFill>
                <a:schemeClr val="dk1"/>
              </a:solidFill>
              <a:effectLst/>
              <a:latin typeface="+mn-lt"/>
              <a:ea typeface="+mn-ea"/>
              <a:cs typeface="+mn-cs"/>
            </a:rPr>
            <a:t>減少となった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将来負担額を充当可能財源等が上回ったことにより、令和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年度の分子</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マイナスとなった。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今後は、毎年の起債事業に加えて小学校再編に伴う大規模な建設事業が続き、多額の起債や基金取崩しが予想されるため、比率は上昇する見込みである。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佐賀県白石町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取崩額の主なものとして、</a:t>
          </a:r>
          <a:r>
            <a:rPr kumimoji="1" lang="ja-JP" altLang="ja-JP" sz="1100" b="0" i="0" baseline="0">
              <a:solidFill>
                <a:schemeClr val="dk1"/>
              </a:solidFill>
              <a:effectLst/>
              <a:latin typeface="+mn-lt"/>
              <a:ea typeface="+mn-ea"/>
              <a:cs typeface="+mn-cs"/>
            </a:rPr>
            <a:t>起債償還の財源として減債基金を</a:t>
          </a:r>
          <a:r>
            <a:rPr kumimoji="1" lang="en-US" altLang="ja-JP" sz="1100" b="0" i="0" baseline="0">
              <a:solidFill>
                <a:schemeClr val="dk1"/>
              </a:solidFill>
              <a:effectLst/>
              <a:latin typeface="+mn-lt"/>
              <a:ea typeface="+mn-ea"/>
              <a:cs typeface="+mn-cs"/>
            </a:rPr>
            <a:t>191</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新設小・中学校の施設整備費に充てるため振興基金を</a:t>
          </a:r>
          <a:r>
            <a:rPr kumimoji="1" lang="en-US" altLang="ja-JP" sz="1100" b="0" i="0" baseline="0">
              <a:solidFill>
                <a:schemeClr val="dk1"/>
              </a:solidFill>
              <a:effectLst/>
              <a:latin typeface="+mn-lt"/>
              <a:ea typeface="+mn-ea"/>
              <a:cs typeface="+mn-cs"/>
            </a:rPr>
            <a:t>102</a:t>
          </a:r>
          <a:r>
            <a:rPr kumimoji="1" lang="ja-JP" altLang="en-US" sz="1100" b="0" i="0" baseline="0">
              <a:solidFill>
                <a:schemeClr val="dk1"/>
              </a:solidFill>
              <a:effectLst/>
              <a:latin typeface="+mn-lt"/>
              <a:ea typeface="+mn-ea"/>
              <a:cs typeface="+mn-cs"/>
            </a:rPr>
            <a:t>百万円、ふれあい郷施設の維持管理費に充てるため公共施設維持管理基金を</a:t>
          </a:r>
          <a:r>
            <a:rPr kumimoji="1" lang="en-US" altLang="ja-JP" sz="1100" b="0" i="0" baseline="0">
              <a:solidFill>
                <a:schemeClr val="dk1"/>
              </a:solidFill>
              <a:effectLst/>
              <a:latin typeface="+mn-lt"/>
              <a:ea typeface="+mn-ea"/>
              <a:cs typeface="+mn-cs"/>
            </a:rPr>
            <a:t>51</a:t>
          </a:r>
          <a:r>
            <a:rPr kumimoji="1" lang="ja-JP" altLang="en-US" sz="1100" b="0" i="0" baseline="0">
              <a:solidFill>
                <a:schemeClr val="dk1"/>
              </a:solidFill>
              <a:effectLst/>
              <a:latin typeface="+mn-lt"/>
              <a:ea typeface="+mn-ea"/>
              <a:cs typeface="+mn-cs"/>
            </a:rPr>
            <a:t>百万円、</a:t>
          </a:r>
          <a:r>
            <a:rPr kumimoji="1" lang="ja-JP" altLang="ja-JP" sz="1100" b="0" i="0" baseline="0">
              <a:solidFill>
                <a:schemeClr val="dk1"/>
              </a:solidFill>
              <a:effectLst/>
              <a:latin typeface="+mn-lt"/>
              <a:ea typeface="+mn-ea"/>
              <a:cs typeface="+mn-cs"/>
            </a:rPr>
            <a:t>小中学校施設整備や</a:t>
          </a:r>
          <a:r>
            <a:rPr kumimoji="1" lang="ja-JP" altLang="en-US" sz="1100" b="0" i="0" baseline="0">
              <a:solidFill>
                <a:schemeClr val="dk1"/>
              </a:solidFill>
              <a:effectLst/>
              <a:latin typeface="+mn-lt"/>
              <a:ea typeface="+mn-ea"/>
              <a:cs typeface="+mn-cs"/>
            </a:rPr>
            <a:t>福富ゆうあい館の施設設備改修、道路維持費</a:t>
          </a:r>
          <a:r>
            <a:rPr kumimoji="1" lang="ja-JP" altLang="ja-JP" sz="1100" b="0" i="0" baseline="0">
              <a:solidFill>
                <a:schemeClr val="dk1"/>
              </a:solidFill>
              <a:effectLst/>
              <a:latin typeface="+mn-lt"/>
              <a:ea typeface="+mn-ea"/>
              <a:cs typeface="+mn-cs"/>
            </a:rPr>
            <a:t>に充てるため公共施設整備基金を</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百万円取り崩した。一方、</a:t>
          </a:r>
          <a:r>
            <a:rPr kumimoji="1" lang="ja-JP" altLang="en-US" sz="1100" b="0" i="0" baseline="0">
              <a:solidFill>
                <a:schemeClr val="dk1"/>
              </a:solidFill>
              <a:effectLst/>
              <a:latin typeface="+mn-lt"/>
              <a:ea typeface="+mn-ea"/>
              <a:cs typeface="+mn-cs"/>
            </a:rPr>
            <a:t>積立額の主なものとして、</a:t>
          </a:r>
          <a:r>
            <a:rPr kumimoji="1" lang="ja-JP" altLang="ja-JP" sz="1100" b="0" i="0" baseline="0">
              <a:solidFill>
                <a:schemeClr val="dk1"/>
              </a:solidFill>
              <a:effectLst/>
              <a:latin typeface="+mn-lt"/>
              <a:ea typeface="+mn-ea"/>
              <a:cs typeface="+mn-cs"/>
            </a:rPr>
            <a:t>減債基金に</a:t>
          </a:r>
          <a:r>
            <a:rPr kumimoji="1" lang="en-US" altLang="ja-JP" sz="1100" b="0" i="0" baseline="0">
              <a:solidFill>
                <a:schemeClr val="dk1"/>
              </a:solidFill>
              <a:effectLst/>
              <a:latin typeface="+mn-lt"/>
              <a:ea typeface="+mn-ea"/>
              <a:cs typeface="+mn-cs"/>
            </a:rPr>
            <a:t>312</a:t>
          </a:r>
          <a:r>
            <a:rPr kumimoji="1" lang="ja-JP" altLang="ja-JP" sz="1100" b="0" i="0" baseline="0">
              <a:solidFill>
                <a:schemeClr val="dk1"/>
              </a:solidFill>
              <a:effectLst/>
              <a:latin typeface="+mn-lt"/>
              <a:ea typeface="+mn-ea"/>
              <a:cs typeface="+mn-cs"/>
            </a:rPr>
            <a:t>百万円、公共施設整備基金に</a:t>
          </a:r>
          <a:r>
            <a:rPr kumimoji="1" lang="en-US" altLang="ja-JP" sz="1100" b="0" i="0" baseline="0">
              <a:solidFill>
                <a:schemeClr val="dk1"/>
              </a:solidFill>
              <a:effectLst/>
              <a:latin typeface="+mn-lt"/>
              <a:ea typeface="+mn-ea"/>
              <a:cs typeface="+mn-cs"/>
            </a:rPr>
            <a:t>123</a:t>
          </a:r>
          <a:r>
            <a:rPr kumimoji="1" lang="ja-JP" altLang="ja-JP" sz="1100" b="0" i="0" baseline="0">
              <a:solidFill>
                <a:schemeClr val="dk1"/>
              </a:solidFill>
              <a:effectLst/>
              <a:latin typeface="+mn-lt"/>
              <a:ea typeface="+mn-ea"/>
              <a:cs typeface="+mn-cs"/>
            </a:rPr>
            <a:t>百万円、公共施設維持管理基金に</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町営住宅</a:t>
          </a:r>
          <a:r>
            <a:rPr kumimoji="1" lang="ja-JP" altLang="ja-JP" sz="1100" b="0" i="0" baseline="0">
              <a:solidFill>
                <a:schemeClr val="dk1"/>
              </a:solidFill>
              <a:effectLst/>
              <a:latin typeface="+mn-lt"/>
              <a:ea typeface="+mn-ea"/>
              <a:cs typeface="+mn-cs"/>
            </a:rPr>
            <a:t>基金に</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積み立て</a:t>
          </a:r>
          <a:r>
            <a:rPr kumimoji="1" lang="ja-JP" altLang="ja-JP" sz="1100" b="0" i="0" baseline="0">
              <a:solidFill>
                <a:schemeClr val="dk1"/>
              </a:solidFill>
              <a:effectLst/>
              <a:latin typeface="+mn-lt"/>
              <a:ea typeface="+mn-ea"/>
              <a:cs typeface="+mn-cs"/>
            </a:rPr>
            <a:t>、基金全体としては</a:t>
          </a:r>
          <a:r>
            <a:rPr kumimoji="1" lang="en-US" altLang="ja-JP" sz="1100" b="0" i="0" baseline="0">
              <a:solidFill>
                <a:schemeClr val="dk1"/>
              </a:solidFill>
              <a:effectLst/>
              <a:latin typeface="+mn-lt"/>
              <a:ea typeface="+mn-ea"/>
              <a:cs typeface="+mn-cs"/>
            </a:rPr>
            <a:t>84</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ふるさと基金については、</a:t>
          </a:r>
          <a:r>
            <a:rPr kumimoji="1" lang="ja-JP" altLang="ja-JP" sz="1100" b="0" i="0" baseline="0">
              <a:solidFill>
                <a:schemeClr val="dk1"/>
              </a:solidFill>
              <a:effectLst/>
              <a:latin typeface="+mn-lt"/>
              <a:ea typeface="+mn-ea"/>
              <a:cs typeface="+mn-cs"/>
            </a:rPr>
            <a:t>ふるさと寄附金</a:t>
          </a:r>
          <a:r>
            <a:rPr kumimoji="1" lang="ja-JP" altLang="en-US" sz="1100" b="0" i="0" baseline="0">
              <a:solidFill>
                <a:schemeClr val="dk1"/>
              </a:solidFill>
              <a:effectLst/>
              <a:latin typeface="+mn-lt"/>
              <a:ea typeface="+mn-ea"/>
              <a:cs typeface="+mn-cs"/>
            </a:rPr>
            <a:t>の減少により積立額が取崩額より下回ったため</a:t>
          </a:r>
          <a:r>
            <a:rPr kumimoji="1" lang="en-US" altLang="ja-JP" sz="1100" b="0" i="0" baseline="0">
              <a:solidFill>
                <a:schemeClr val="dk1"/>
              </a:solidFill>
              <a:effectLst/>
              <a:latin typeface="+mn-lt"/>
              <a:ea typeface="+mn-ea"/>
              <a:cs typeface="+mn-cs"/>
            </a:rPr>
            <a:t>111</a:t>
          </a:r>
          <a:r>
            <a:rPr kumimoji="1" lang="ja-JP" altLang="en-US" sz="1100" b="0" i="0" baseline="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・各基金の保有額は、緊急的な財政出動への対応、町民への還元の必要性、基金の目的に従い適切な額を確保する。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・歳入超過時の積立て優先順位を減債基金</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財政調整積立基金、公共施設整備基金とする。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・振興基金：合併特例債による借入金を主な原資とし、新町まちづくり計画に位置付けられる地域住民の連帯の強化及び地域の振興を図る事業に充てる。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・公共施設整備基金：公共施設の整備及び改修を促進する事業に充てる。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・ふるさと基金：ふるさと寄附金を主な原資とし、独創的、個性的な地域活性化事業に充てる。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・地域福祉基金：地域福祉社会を築くための事業に充てる。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・公共施設維持管理基金：公共施設の維持管理や運営に要する財源に充てる。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その他特定目的基金では、まず増要因として、公共施設整備基金が、新設白石地域小学校整備等の大規模な工事計画を控えているため積立額を増額したことによる増（</a:t>
          </a:r>
          <a:r>
            <a:rPr kumimoji="1" lang="en-US" altLang="ja-JP" sz="1100" b="0" i="0" baseline="0">
              <a:solidFill>
                <a:schemeClr val="dk1"/>
              </a:solidFill>
              <a:effectLst/>
              <a:latin typeface="+mn-lt"/>
              <a:ea typeface="+mn-ea"/>
              <a:cs typeface="+mn-cs"/>
            </a:rPr>
            <a:t>+94</a:t>
          </a:r>
          <a:r>
            <a:rPr kumimoji="1" lang="ja-JP" altLang="ja-JP" sz="1100" b="0" i="0" baseline="0">
              <a:solidFill>
                <a:schemeClr val="dk1"/>
              </a:solidFill>
              <a:effectLst/>
              <a:latin typeface="+mn-lt"/>
              <a:ea typeface="+mn-ea"/>
              <a:cs typeface="+mn-cs"/>
            </a:rPr>
            <a:t>百万円）。公共施設維持管理基金が、総合センターをはじめ、大型施設の大規模な改修工事を控えているため積立額を増額したことによる増（</a:t>
          </a:r>
          <a:r>
            <a:rPr kumimoji="1" lang="en-US" altLang="ja-JP" sz="1100" b="0" i="0" baseline="0">
              <a:solidFill>
                <a:schemeClr val="dk1"/>
              </a:solidFill>
              <a:effectLst/>
              <a:latin typeface="+mn-lt"/>
              <a:ea typeface="+mn-ea"/>
              <a:cs typeface="+mn-cs"/>
            </a:rPr>
            <a:t>+49</a:t>
          </a:r>
          <a:r>
            <a:rPr kumimoji="1" lang="ja-JP" altLang="ja-JP" sz="1100" b="0" i="0" baseline="0">
              <a:solidFill>
                <a:schemeClr val="dk1"/>
              </a:solidFill>
              <a:effectLst/>
              <a:latin typeface="+mn-lt"/>
              <a:ea typeface="+mn-ea"/>
              <a:cs typeface="+mn-cs"/>
            </a:rPr>
            <a:t>百万円）。町営住宅基金が、住ノ江住宅の建て替え工事を控えているため積立額を増額したことによる増（</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次に減要因として、ふるさと基金が、贅沢品から日用品に需要がシフトした影響により主力であった牛肉の人気が落ちたことによる減（△</a:t>
          </a:r>
          <a:r>
            <a:rPr kumimoji="1" lang="en-US" altLang="ja-JP" sz="1100" b="0" i="0" baseline="0">
              <a:solidFill>
                <a:schemeClr val="dk1"/>
              </a:solidFill>
              <a:effectLst/>
              <a:latin typeface="+mn-lt"/>
              <a:ea typeface="+mn-ea"/>
              <a:cs typeface="+mn-cs"/>
            </a:rPr>
            <a:t>111</a:t>
          </a:r>
          <a:r>
            <a:rPr kumimoji="1" lang="ja-JP" altLang="ja-JP" sz="1100" b="0" i="0" baseline="0">
              <a:solidFill>
                <a:schemeClr val="dk1"/>
              </a:solidFill>
              <a:effectLst/>
              <a:latin typeface="+mn-lt"/>
              <a:ea typeface="+mn-ea"/>
              <a:cs typeface="+mn-cs"/>
            </a:rPr>
            <a:t>百万円）。振興基金が、原資である合併特例債の償還済み残額（</a:t>
          </a:r>
          <a:r>
            <a:rPr kumimoji="1" lang="en-US" altLang="ja-JP" sz="1100" b="0" i="0" baseline="0">
              <a:solidFill>
                <a:schemeClr val="dk1"/>
              </a:solidFill>
              <a:effectLst/>
              <a:latin typeface="+mn-lt"/>
              <a:ea typeface="+mn-ea"/>
              <a:cs typeface="+mn-cs"/>
            </a:rPr>
            <a:t>428</a:t>
          </a:r>
          <a:r>
            <a:rPr kumimoji="1" lang="ja-JP" altLang="ja-JP" sz="1100" b="0" i="0" baseline="0">
              <a:solidFill>
                <a:schemeClr val="dk1"/>
              </a:solidFill>
              <a:effectLst/>
              <a:latin typeface="+mn-lt"/>
              <a:ea typeface="+mn-ea"/>
              <a:cs typeface="+mn-cs"/>
            </a:rPr>
            <a:t>百万円）を引き続き学校統合再編事業に充てることによる減（△</a:t>
          </a:r>
          <a:r>
            <a:rPr kumimoji="1" lang="en-US" altLang="ja-JP" sz="1100" b="0" i="0" baseline="0">
              <a:solidFill>
                <a:schemeClr val="dk1"/>
              </a:solidFill>
              <a:effectLst/>
              <a:latin typeface="+mn-lt"/>
              <a:ea typeface="+mn-ea"/>
              <a:cs typeface="+mn-cs"/>
            </a:rPr>
            <a:t>102</a:t>
          </a:r>
          <a:r>
            <a:rPr kumimoji="1" lang="ja-JP" altLang="ja-JP" sz="1100" b="0" i="0" baseline="0">
              <a:solidFill>
                <a:schemeClr val="dk1"/>
              </a:solidFill>
              <a:effectLst/>
              <a:latin typeface="+mn-lt"/>
              <a:ea typeface="+mn-ea"/>
              <a:cs typeface="+mn-cs"/>
            </a:rPr>
            <a:t>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・振興基金：新町まちづくり計画に位置付けられる事業に充てることとし、取り崩しは前年度末までに合併特例債の償還が完了した額以内とする。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a:t>
          </a:r>
          <a:r>
            <a:rPr kumimoji="1" lang="ja-JP" altLang="en-US" sz="1100" b="0" i="0" baseline="0">
              <a:solidFill>
                <a:schemeClr val="dk1"/>
              </a:solidFill>
              <a:effectLst/>
              <a:latin typeface="+mn-lt"/>
              <a:ea typeface="+mn-ea"/>
              <a:cs typeface="+mn-cs"/>
            </a:rPr>
            <a:t>町有地の売払い収入額を積み立てる。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普通交付税合併算定替の特例措置の終了により、取崩額が増えていくことが見込まれるが、近隣市町の状況や緊急的な財政出動を勘案し、各年度末の積立残高を標準財政規模の概ね</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2,000</a:t>
          </a:r>
          <a:r>
            <a:rPr kumimoji="1" lang="ja-JP" altLang="ja-JP" sz="1100" b="0" i="0" baseline="0">
              <a:solidFill>
                <a:schemeClr val="dk1"/>
              </a:solidFill>
              <a:effectLst/>
              <a:latin typeface="+mn-lt"/>
              <a:ea typeface="+mn-ea"/>
              <a:cs typeface="+mn-cs"/>
            </a:rPr>
            <a:t>百万円）以上を目標とする。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減債基金は、臨時財政対策債償還基金費の創設に伴い、地方交付税の再算定における対象額を積み立てたこと及び学校再編事業による起債残高の増額を見越して積立額を増額したことによる増（</a:t>
          </a:r>
          <a:r>
            <a:rPr kumimoji="1" lang="en-US" altLang="ja-JP" sz="1100" b="0" i="0" baseline="0">
              <a:solidFill>
                <a:schemeClr val="dk1"/>
              </a:solidFill>
              <a:effectLst/>
              <a:latin typeface="+mn-lt"/>
              <a:ea typeface="+mn-ea"/>
              <a:cs typeface="+mn-cs"/>
            </a:rPr>
            <a:t>+121</a:t>
          </a:r>
          <a:r>
            <a:rPr kumimoji="1" lang="ja-JP" altLang="ja-JP" sz="1100" b="0" i="0" baseline="0">
              <a:solidFill>
                <a:schemeClr val="dk1"/>
              </a:solidFill>
              <a:effectLst/>
              <a:latin typeface="+mn-lt"/>
              <a:ea typeface="+mn-ea"/>
              <a:cs typeface="+mn-cs"/>
            </a:rPr>
            <a:t>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元利償還金のうち、実質的な町</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負担相当額に</a:t>
          </a:r>
          <a:r>
            <a:rPr kumimoji="1" lang="ja-JP" altLang="ja-JP" sz="1100" b="0" i="0" baseline="0">
              <a:solidFill>
                <a:schemeClr val="dk1"/>
              </a:solidFill>
              <a:effectLst/>
              <a:latin typeface="+mn-lt"/>
              <a:ea typeface="+mn-ea"/>
              <a:cs typeface="+mn-cs"/>
            </a:rPr>
            <a:t>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21,010
20,690
99.56
17,412,776
16,798,703
556,178
8,251,491
13,807,880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第</a:t>
          </a:r>
          <a:r>
            <a:rPr kumimoji="1" lang="en-US" altLang="ja-JP" sz="1100">
              <a:latin typeface="+mn-ea"/>
              <a:ea typeface="+mn-ea"/>
            </a:rPr>
            <a:t>1</a:t>
          </a:r>
          <a:r>
            <a:rPr kumimoji="1" lang="ja-JP" altLang="en-US" sz="1100">
              <a:latin typeface="+mn-ea"/>
              <a:ea typeface="+mn-ea"/>
            </a:rPr>
            <a:t>次産業主体の農村地帯であり、法人数が少ないため法人町民税が少ないことなどの要因により、財政基盤が弱く、類似団体平均、全国平均及び県平均を下回っている。</a:t>
          </a:r>
        </a:p>
        <a:p>
          <a:r>
            <a:rPr kumimoji="1" lang="ja-JP" altLang="en-US" sz="1100">
              <a:latin typeface="+mn-ea"/>
              <a:ea typeface="+mn-ea"/>
            </a:rPr>
            <a:t>　今後も、企業進出などを見込むことが難しく、数値の改善は容易ではない。</a:t>
          </a:r>
        </a:p>
        <a:p>
          <a:r>
            <a:rPr kumimoji="1" lang="ja-JP" altLang="en-US" sz="1100">
              <a:latin typeface="+mn-ea"/>
              <a:ea typeface="+mn-ea"/>
            </a:rPr>
            <a:t>　収納率の向上の強化や人口流出を食い止めることなどにより自主財源の確保に努めながら、事業の取捨選択、事務事業の見直し、公共施設の再編等の行財政改革により財政健全化を図る。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645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114317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latin typeface="+mn-ea"/>
              <a:ea typeface="+mn-ea"/>
            </a:rPr>
            <a:t>全国的に人件費及び物価高騰の影響により比率が上昇していることに加えて、本町では少子高齢化に伴う医療・介護等に係る扶助費の増加と学校再編事業をはじめとする普通建設事業の集中に伴う公債費の増加及び町税の大幅な減少により、前年度より</a:t>
          </a:r>
          <a:r>
            <a:rPr kumimoji="1" lang="en-US" altLang="ja-JP" sz="1000">
              <a:latin typeface="+mn-ea"/>
              <a:ea typeface="+mn-ea"/>
            </a:rPr>
            <a:t>1.9</a:t>
          </a:r>
          <a:r>
            <a:rPr kumimoji="1" lang="ja-JP" altLang="en-US" sz="1000">
              <a:latin typeface="+mn-ea"/>
              <a:ea typeface="+mn-ea"/>
            </a:rPr>
            <a:t>ポイント増の</a:t>
          </a:r>
          <a:r>
            <a:rPr kumimoji="1" lang="en-US" altLang="ja-JP" sz="1000">
              <a:latin typeface="+mn-ea"/>
              <a:ea typeface="+mn-ea"/>
            </a:rPr>
            <a:t>93.5</a:t>
          </a:r>
          <a:r>
            <a:rPr kumimoji="1" lang="ja-JP" altLang="en-US" sz="1000">
              <a:latin typeface="+mn-ea"/>
              <a:ea typeface="+mn-ea"/>
            </a:rPr>
            <a:t>％となり、類似団体内では最も高い比率であり、増減率においては全国平均及び県平均よりも高い増加率となった。</a:t>
          </a:r>
        </a:p>
        <a:p>
          <a:r>
            <a:rPr kumimoji="1" lang="ja-JP" altLang="en-US" sz="1000">
              <a:latin typeface="+mn-ea"/>
              <a:ea typeface="+mn-ea"/>
            </a:rPr>
            <a:t>　今後も扶助費及び公債費の増加が予想され、人口減少に伴う経常一般財源等の減少も予想されることから比率の上昇が予想される。優先度の低い事務事業の廃止・縮小、公共施設の統合再編などにより、経常経費の削減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128815</xdr:rowOff>
    </xdr:from>
    <xdr:to>
      <xdr:col>23</xdr:col>
      <xdr:colOff>133350</xdr:colOff>
      <xdr:row>67</xdr:row>
      <xdr:rowOff>83457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415815"/>
          <a:ext cx="0" cy="1154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43742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128815</xdr:rowOff>
    </xdr:from>
    <xdr:to>
      <xdr:col>24</xdr:col>
      <xdr:colOff>12700</xdr:colOff>
      <xdr:row>60</xdr:row>
      <xdr:rowOff>128815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41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98878</xdr:rowOff>
    </xdr:from>
    <xdr:to>
      <xdr:col>23</xdr:col>
      <xdr:colOff>133350</xdr:colOff>
      <xdr:row>67</xdr:row>
      <xdr:rowOff>83457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43128"/>
          <a:ext cx="838200" cy="3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115405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6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98878</xdr:rowOff>
    </xdr:from>
    <xdr:to>
      <xdr:col>23</xdr:col>
      <xdr:colOff>184150</xdr:colOff>
      <xdr:row>65</xdr:row>
      <xdr:rowOff>29028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148772</xdr:rowOff>
    </xdr:from>
    <xdr:to>
      <xdr:col>19</xdr:col>
      <xdr:colOff>133350</xdr:colOff>
      <xdr:row>65</xdr:row>
      <xdr:rowOff>98878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50122"/>
          <a:ext cx="889000" cy="29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80735</xdr:rowOff>
    </xdr:from>
    <xdr:to>
      <xdr:col>19</xdr:col>
      <xdr:colOff>184150</xdr:colOff>
      <xdr:row>64</xdr:row>
      <xdr:rowOff>10885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21062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5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40822</xdr:rowOff>
    </xdr:from>
    <xdr:to>
      <xdr:col>15</xdr:col>
      <xdr:colOff>82550</xdr:colOff>
      <xdr:row>63</xdr:row>
      <xdr:rowOff>148772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84922"/>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166915</xdr:rowOff>
    </xdr:from>
    <xdr:to>
      <xdr:col>15</xdr:col>
      <xdr:colOff>133350</xdr:colOff>
      <xdr:row>64</xdr:row>
      <xdr:rowOff>97065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6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81842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5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40822</xdr:rowOff>
    </xdr:from>
    <xdr:to>
      <xdr:col>11</xdr:col>
      <xdr:colOff>31750</xdr:colOff>
      <xdr:row>66</xdr:row>
      <xdr:rowOff>99785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84922"/>
          <a:ext cx="889000" cy="14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127907</xdr:rowOff>
    </xdr:from>
    <xdr:to>
      <xdr:col>11</xdr:col>
      <xdr:colOff>82550</xdr:colOff>
      <xdr:row>59</xdr:row>
      <xdr:rowOff>58057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7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42834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166915</xdr:rowOff>
    </xdr:from>
    <xdr:to>
      <xdr:col>7</xdr:col>
      <xdr:colOff>31750</xdr:colOff>
      <xdr:row>64</xdr:row>
      <xdr:rowOff>97065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6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107242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3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32657</xdr:rowOff>
    </xdr:from>
    <xdr:to>
      <xdr:col>23</xdr:col>
      <xdr:colOff>184150</xdr:colOff>
      <xdr:row>67</xdr:row>
      <xdr:rowOff>134257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5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99984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41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48078</xdr:rowOff>
    </xdr:from>
    <xdr:to>
      <xdr:col>19</xdr:col>
      <xdr:colOff>184150</xdr:colOff>
      <xdr:row>65</xdr:row>
      <xdr:rowOff>149678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134455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7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97972</xdr:rowOff>
    </xdr:from>
    <xdr:to>
      <xdr:col>15</xdr:col>
      <xdr:colOff>133350</xdr:colOff>
      <xdr:row>64</xdr:row>
      <xdr:rowOff>28122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6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161472</xdr:rowOff>
    </xdr:from>
    <xdr:to>
      <xdr:col>11</xdr:col>
      <xdr:colOff>82550</xdr:colOff>
      <xdr:row>58</xdr:row>
      <xdr:rowOff>91622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101799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0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48985</xdr:rowOff>
    </xdr:from>
    <xdr:to>
      <xdr:col>7</xdr:col>
      <xdr:colOff>31750</xdr:colOff>
      <xdr:row>66</xdr:row>
      <xdr:rowOff>150585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135362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人件費は給与改定のため増額し、物件費等は、</a:t>
          </a:r>
          <a:r>
            <a:rPr kumimoji="1" lang="ja-JP" altLang="en-US" sz="1100">
              <a:solidFill>
                <a:schemeClr val="dk1"/>
              </a:solidFill>
              <a:effectLst/>
              <a:latin typeface="+mn-lt"/>
              <a:ea typeface="+mn-ea"/>
              <a:cs typeface="+mn-cs"/>
            </a:rPr>
            <a:t>学校給食調理業務を民間委託したことにより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した。また、</a:t>
          </a:r>
          <a:r>
            <a:rPr kumimoji="1" lang="ja-JP" altLang="ja-JP" sz="1100">
              <a:solidFill>
                <a:schemeClr val="dk1"/>
              </a:solidFill>
              <a:effectLst/>
              <a:latin typeface="+mn-lt"/>
              <a:ea typeface="+mn-ea"/>
              <a:cs typeface="+mn-cs"/>
            </a:rPr>
            <a:t>分母となる人口が減少したことにより、</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13,902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。類似団体平均、全国平均及び県平均と比較すると高い状況にある。</a:t>
          </a:r>
          <a:endParaRPr lang="ja-JP" altLang="ja-JP" sz="1400">
            <a:effectLst/>
          </a:endParaRPr>
        </a:p>
        <a:p>
          <a:r>
            <a:rPr kumimoji="1" lang="ja-JP" altLang="ja-JP" sz="1100">
              <a:solidFill>
                <a:schemeClr val="dk1"/>
              </a:solidFill>
              <a:effectLst/>
              <a:latin typeface="+mn-lt"/>
              <a:ea typeface="+mn-ea"/>
              <a:cs typeface="+mn-cs"/>
            </a:rPr>
            <a:t>　公共施設の統合再編などにより、維持管理経費の削減等に努めていく。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23282</xdr:rowOff>
    </xdr:from>
    <xdr:to>
      <xdr:col>23</xdr:col>
      <xdr:colOff>133350</xdr:colOff>
      <xdr:row>88</xdr:row>
      <xdr:rowOff>88243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10732"/>
          <a:ext cx="0" cy="12651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60320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4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88243</xdr:rowOff>
    </xdr:from>
    <xdr:to>
      <xdr:col>24</xdr:col>
      <xdr:colOff>12700</xdr:colOff>
      <xdr:row>88</xdr:row>
      <xdr:rowOff>88243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7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109659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23282</xdr:rowOff>
    </xdr:from>
    <xdr:to>
      <xdr:col>24</xdr:col>
      <xdr:colOff>12700</xdr:colOff>
      <xdr:row>81</xdr:row>
      <xdr:rowOff>23282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1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67987</xdr:rowOff>
    </xdr:from>
    <xdr:to>
      <xdr:col>23</xdr:col>
      <xdr:colOff>133350</xdr:colOff>
      <xdr:row>88</xdr:row>
      <xdr:rowOff>60542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12687"/>
          <a:ext cx="838200" cy="3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73407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6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56880</xdr:rowOff>
    </xdr:from>
    <xdr:to>
      <xdr:col>23</xdr:col>
      <xdr:colOff>184150</xdr:colOff>
      <xdr:row>86</xdr:row>
      <xdr:rowOff>158480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8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57738</xdr:rowOff>
    </xdr:from>
    <xdr:to>
      <xdr:col>19</xdr:col>
      <xdr:colOff>133350</xdr:colOff>
      <xdr:row>86</xdr:row>
      <xdr:rowOff>67987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30988"/>
          <a:ext cx="889000" cy="1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109641</xdr:rowOff>
    </xdr:from>
    <xdr:to>
      <xdr:col>19</xdr:col>
      <xdr:colOff>184150</xdr:colOff>
      <xdr:row>85</xdr:row>
      <xdr:rowOff>39791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1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49968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8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116610</xdr:rowOff>
    </xdr:from>
    <xdr:to>
      <xdr:col>15</xdr:col>
      <xdr:colOff>82550</xdr:colOff>
      <xdr:row>85</xdr:row>
      <xdr:rowOff>57738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5510"/>
          <a:ext cx="889000" cy="45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1980</xdr:rowOff>
    </xdr:from>
    <xdr:to>
      <xdr:col>15</xdr:col>
      <xdr:colOff>133350</xdr:colOff>
      <xdr:row>83</xdr:row>
      <xdr:rowOff>103580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3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113757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0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59598</xdr:rowOff>
    </xdr:from>
    <xdr:to>
      <xdr:col>11</xdr:col>
      <xdr:colOff>31750</xdr:colOff>
      <xdr:row>82</xdr:row>
      <xdr:rowOff>116610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7048"/>
          <a:ext cx="889000" cy="2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128820</xdr:rowOff>
    </xdr:from>
    <xdr:to>
      <xdr:col>11</xdr:col>
      <xdr:colOff>82550</xdr:colOff>
      <xdr:row>82</xdr:row>
      <xdr:rowOff>58970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1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69147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8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135776</xdr:rowOff>
    </xdr:from>
    <xdr:to>
      <xdr:col>7</xdr:col>
      <xdr:colOff>31750</xdr:colOff>
      <xdr:row>81</xdr:row>
      <xdr:rowOff>65926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5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2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9742</xdr:rowOff>
    </xdr:from>
    <xdr:to>
      <xdr:col>23</xdr:col>
      <xdr:colOff>184150</xdr:colOff>
      <xdr:row>88</xdr:row>
      <xdr:rowOff>111342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09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77069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99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17187</xdr:rowOff>
    </xdr:from>
    <xdr:to>
      <xdr:col>19</xdr:col>
      <xdr:colOff>184150</xdr:colOff>
      <xdr:row>86</xdr:row>
      <xdr:rowOff>118787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103564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4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6938</xdr:rowOff>
    </xdr:from>
    <xdr:to>
      <xdr:col>15</xdr:col>
      <xdr:colOff>133350</xdr:colOff>
      <xdr:row>85</xdr:row>
      <xdr:rowOff>108538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93315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6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65810</xdr:rowOff>
    </xdr:from>
    <xdr:to>
      <xdr:col>11</xdr:col>
      <xdr:colOff>82550</xdr:colOff>
      <xdr:row>82</xdr:row>
      <xdr:rowOff>167410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152187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8798</xdr:rowOff>
    </xdr:from>
    <xdr:to>
      <xdr:col>7</xdr:col>
      <xdr:colOff>31750</xdr:colOff>
      <xdr:row>81</xdr:row>
      <xdr:rowOff>110398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95175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8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は公表後に</a:t>
          </a:r>
          <a:r>
            <a:rPr kumimoji="1" lang="ja-JP" altLang="ja-JP" sz="1100">
              <a:solidFill>
                <a:schemeClr val="dk1"/>
              </a:solidFill>
              <a:effectLst/>
              <a:latin typeface="+mn-lt"/>
              <a:ea typeface="+mn-ea"/>
              <a:cs typeface="+mn-cs"/>
            </a:rPr>
            <a:t>数値の誤り</a:t>
          </a:r>
          <a:r>
            <a:rPr kumimoji="1" lang="ja-JP" altLang="en-US" sz="1100">
              <a:solidFill>
                <a:schemeClr val="dk1"/>
              </a:solidFill>
              <a:effectLst/>
              <a:latin typeface="+mn-lt"/>
              <a:ea typeface="+mn-ea"/>
              <a:cs typeface="+mn-cs"/>
            </a:rPr>
            <a:t>が判明し</a:t>
          </a:r>
          <a:r>
            <a:rPr kumimoji="1" lang="ja-JP" altLang="ja-JP" sz="1100">
              <a:solidFill>
                <a:schemeClr val="dk1"/>
              </a:solidFill>
              <a:effectLst/>
              <a:latin typeface="+mn-lt"/>
              <a:ea typeface="+mn-ea"/>
              <a:cs typeface="+mn-cs"/>
            </a:rPr>
            <a:t>、実際の数値は</a:t>
          </a:r>
          <a:r>
            <a:rPr kumimoji="1" lang="en-US" altLang="ja-JP" sz="1100">
              <a:solidFill>
                <a:schemeClr val="dk1"/>
              </a:solidFill>
              <a:effectLst/>
              <a:latin typeface="+mn-lt"/>
              <a:ea typeface="+mn-ea"/>
              <a:cs typeface="+mn-cs"/>
            </a:rPr>
            <a:t>96.7</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　類似団体平均及び</a:t>
          </a:r>
          <a:r>
            <a:rPr kumimoji="1" lang="ja-JP" altLang="ja-JP" sz="1100">
              <a:solidFill>
                <a:schemeClr val="dk1"/>
              </a:solidFill>
              <a:effectLst/>
              <a:latin typeface="+mn-lt"/>
              <a:ea typeface="+mn-ea"/>
              <a:cs typeface="+mn-cs"/>
            </a:rPr>
            <a:t>全国町村平均より</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状況であるため、</a:t>
          </a:r>
          <a:r>
            <a:rPr kumimoji="1" lang="ja-JP" altLang="en-US" sz="1100">
              <a:solidFill>
                <a:schemeClr val="dk1"/>
              </a:solidFill>
              <a:effectLst/>
              <a:latin typeface="+mn-lt"/>
              <a:ea typeface="+mn-ea"/>
              <a:cs typeface="+mn-cs"/>
            </a:rPr>
            <a:t>今後は昇任・昇格制度の見直し等により</a:t>
          </a:r>
          <a:r>
            <a:rPr kumimoji="1" lang="ja-JP" altLang="ja-JP" sz="1100">
              <a:solidFill>
                <a:schemeClr val="dk1"/>
              </a:solidFill>
              <a:effectLst/>
              <a:latin typeface="+mn-lt"/>
              <a:ea typeface="+mn-ea"/>
              <a:cs typeface="+mn-cs"/>
            </a:rPr>
            <a:t>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32839"/>
          <a:ext cx="0" cy="15925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116839</xdr:rowOff>
    </xdr:from>
    <xdr:to>
      <xdr:col>81</xdr:col>
      <xdr:colOff>44450</xdr:colOff>
      <xdr:row>82</xdr:row>
      <xdr:rowOff>111761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3832839"/>
          <a:ext cx="838200" cy="33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111761</xdr:rowOff>
    </xdr:from>
    <xdr:to>
      <xdr:col>77</xdr:col>
      <xdr:colOff>44450</xdr:colOff>
      <xdr:row>88</xdr:row>
      <xdr:rowOff>144780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170661"/>
          <a:ext cx="889000" cy="106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34289</xdr:rowOff>
    </xdr:from>
    <xdr:to>
      <xdr:col>77</xdr:col>
      <xdr:colOff>95250</xdr:colOff>
      <xdr:row>83</xdr:row>
      <xdr:rowOff>135889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120666</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5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88</xdr:row>
      <xdr:rowOff>144780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18920"/>
          <a:ext cx="889000" cy="10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116839</xdr:rowOff>
    </xdr:from>
    <xdr:to>
      <xdr:col>68</xdr:col>
      <xdr:colOff>152400</xdr:colOff>
      <xdr:row>82</xdr:row>
      <xdr:rowOff>160020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832839"/>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140970</xdr:rowOff>
    </xdr:from>
    <xdr:to>
      <xdr:col>64</xdr:col>
      <xdr:colOff>152400</xdr:colOff>
      <xdr:row>80</xdr:row>
      <xdr:rowOff>71120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368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81297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66039</xdr:rowOff>
    </xdr:from>
    <xdr:to>
      <xdr:col>81</xdr:col>
      <xdr:colOff>95250</xdr:colOff>
      <xdr:row>80</xdr:row>
      <xdr:rowOff>167639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158766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109220</xdr:rowOff>
    </xdr:from>
    <xdr:to>
      <xdr:col>68</xdr:col>
      <xdr:colOff>203200</xdr:colOff>
      <xdr:row>83</xdr:row>
      <xdr:rowOff>39370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49547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66039</xdr:rowOff>
    </xdr:from>
    <xdr:to>
      <xdr:col>64</xdr:col>
      <xdr:colOff>152400</xdr:colOff>
      <xdr:row>80</xdr:row>
      <xdr:rowOff>167639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152416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定員適正化計画に基づき、職員数の削減に取り組んでいるが、町の人口減少率が大きく、前年度より</a:t>
          </a:r>
          <a:r>
            <a:rPr kumimoji="1" lang="en-US" altLang="ja-JP" sz="1000">
              <a:solidFill>
                <a:schemeClr val="dk1"/>
              </a:solidFill>
              <a:effectLst/>
              <a:latin typeface="+mn-lt"/>
              <a:ea typeface="+mn-ea"/>
              <a:cs typeface="+mn-cs"/>
            </a:rPr>
            <a:t>0.25</a:t>
          </a:r>
          <a:r>
            <a:rPr kumimoji="1" lang="ja-JP" altLang="ja-JP" sz="1000">
              <a:solidFill>
                <a:schemeClr val="dk1"/>
              </a:solidFill>
              <a:effectLst/>
              <a:latin typeface="+mn-lt"/>
              <a:ea typeface="+mn-ea"/>
              <a:cs typeface="+mn-cs"/>
            </a:rPr>
            <a:t>ポイント増加した。類似団体平均、全国平均及び県平均と比較すると高い状況にある。</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学校再編に係る部署や令和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の国民スポーツ大会及び全国障害者スポーツ大会に係る部署を増設したことにより類似団体平均を上回っていると思われる。国スポ関係の部署は解かれたが、引き続きの学校再編事業に加えて新たに町史編纂事業に係る部署も今後予定されていることから数値は上昇していくことが予想される。事業完了後に類似団体平均の水準まで職員数を削減する等、より適切な定員管理</a:t>
          </a:r>
          <a:r>
            <a:rPr kumimoji="1" lang="ja-JP" altLang="ja-JP" sz="1000">
              <a:solidFill>
                <a:schemeClr val="dk1"/>
              </a:solidFill>
              <a:effectLst/>
              <a:latin typeface="+mn-lt"/>
              <a:ea typeface="+mn-ea"/>
              <a:cs typeface="+mn-cs"/>
            </a:rPr>
            <a:t>に努めていく。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135165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2124"/>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107242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135165</xdr:rowOff>
    </xdr:from>
    <xdr:to>
      <xdr:col>81</xdr:col>
      <xdr:colOff>133350</xdr:colOff>
      <xdr:row>67</xdr:row>
      <xdr:rowOff>135165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147138</xdr:rowOff>
    </xdr:from>
    <xdr:to>
      <xdr:col>81</xdr:col>
      <xdr:colOff>44450</xdr:colOff>
      <xdr:row>66</xdr:row>
      <xdr:rowOff>61867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291388"/>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84381</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885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67854</xdr:rowOff>
    </xdr:from>
    <xdr:to>
      <xdr:col>81</xdr:col>
      <xdr:colOff>95250</xdr:colOff>
      <xdr:row>64</xdr:row>
      <xdr:rowOff>169454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104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85090</xdr:rowOff>
    </xdr:from>
    <xdr:to>
      <xdr:col>77</xdr:col>
      <xdr:colOff>44450</xdr:colOff>
      <xdr:row>65</xdr:row>
      <xdr:rowOff>147138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22934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40277</xdr:rowOff>
    </xdr:from>
    <xdr:to>
      <xdr:col>77</xdr:col>
      <xdr:colOff>95250</xdr:colOff>
      <xdr:row>64</xdr:row>
      <xdr:rowOff>141877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10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152054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5806</xdr:rowOff>
    </xdr:from>
    <xdr:to>
      <xdr:col>72</xdr:col>
      <xdr:colOff>203200</xdr:colOff>
      <xdr:row>65</xdr:row>
      <xdr:rowOff>85090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150056"/>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54066</xdr:rowOff>
    </xdr:from>
    <xdr:to>
      <xdr:col>73</xdr:col>
      <xdr:colOff>44450</xdr:colOff>
      <xdr:row>64</xdr:row>
      <xdr:rowOff>155666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10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165843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9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122101</xdr:rowOff>
    </xdr:from>
    <xdr:to>
      <xdr:col>68</xdr:col>
      <xdr:colOff>152400</xdr:colOff>
      <xdr:row>65</xdr:row>
      <xdr:rowOff>5806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09490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36830</xdr:rowOff>
    </xdr:from>
    <xdr:to>
      <xdr:col>68</xdr:col>
      <xdr:colOff>203200</xdr:colOff>
      <xdr:row>64</xdr:row>
      <xdr:rowOff>138430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148607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153126</xdr:rowOff>
    </xdr:from>
    <xdr:to>
      <xdr:col>64</xdr:col>
      <xdr:colOff>152400</xdr:colOff>
      <xdr:row>64</xdr:row>
      <xdr:rowOff>83276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95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93453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2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11067</xdr:rowOff>
    </xdr:from>
    <xdr:to>
      <xdr:col>81</xdr:col>
      <xdr:colOff>95250</xdr:colOff>
      <xdr:row>66</xdr:row>
      <xdr:rowOff>112667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154594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96338</xdr:rowOff>
    </xdr:from>
    <xdr:to>
      <xdr:col>77</xdr:col>
      <xdr:colOff>95250</xdr:colOff>
      <xdr:row>66</xdr:row>
      <xdr:rowOff>26488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11265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32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34290</xdr:rowOff>
    </xdr:from>
    <xdr:to>
      <xdr:col>73</xdr:col>
      <xdr:colOff>44450</xdr:colOff>
      <xdr:row>65</xdr:row>
      <xdr:rowOff>135890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120667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126456</xdr:rowOff>
    </xdr:from>
    <xdr:to>
      <xdr:col>68</xdr:col>
      <xdr:colOff>203200</xdr:colOff>
      <xdr:row>65</xdr:row>
      <xdr:rowOff>56606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41383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71301</xdr:rowOff>
    </xdr:from>
    <xdr:to>
      <xdr:col>64</xdr:col>
      <xdr:colOff>152400</xdr:colOff>
      <xdr:row>65</xdr:row>
      <xdr:rowOff>1451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157678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過疎債等の</a:t>
          </a:r>
          <a:r>
            <a:rPr kumimoji="1" lang="ja-JP" altLang="ja-JP" sz="1100">
              <a:solidFill>
                <a:schemeClr val="dk1"/>
              </a:solidFill>
              <a:effectLst/>
              <a:latin typeface="+mn-lt"/>
              <a:ea typeface="+mn-ea"/>
              <a:cs typeface="+mn-cs"/>
            </a:rPr>
            <a:t>町債発行に伴う元利償還金の増によ</a:t>
          </a:r>
          <a:r>
            <a:rPr kumimoji="1" lang="ja-JP" altLang="en-US" sz="1100">
              <a:solidFill>
                <a:schemeClr val="dk1"/>
              </a:solidFill>
              <a:effectLst/>
              <a:latin typeface="+mn-lt"/>
              <a:ea typeface="+mn-ea"/>
              <a:cs typeface="+mn-cs"/>
            </a:rPr>
            <a:t>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年度からの単年度実質公債費比率が大きく上昇しているため、</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カ年平均となる実質公債費比率が</a:t>
          </a:r>
          <a:r>
            <a:rPr kumimoji="1" lang="ja-JP" altLang="ja-JP" sz="1100">
              <a:solidFill>
                <a:schemeClr val="dk1"/>
              </a:solidFill>
              <a:effectLst/>
              <a:latin typeface="+mn-lt"/>
              <a:ea typeface="+mn-ea"/>
              <a:cs typeface="+mn-cs"/>
            </a:rPr>
            <a:t>前年から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％となった。類似団体平均</a:t>
          </a:r>
          <a:r>
            <a:rPr kumimoji="1" lang="ja-JP" altLang="en-US" sz="1100">
              <a:solidFill>
                <a:schemeClr val="dk1"/>
              </a:solidFill>
              <a:effectLst/>
              <a:latin typeface="+mn-lt"/>
              <a:ea typeface="+mn-ea"/>
              <a:cs typeface="+mn-cs"/>
            </a:rPr>
            <a:t>に近い値ではあるものの</a:t>
          </a:r>
          <a:r>
            <a:rPr kumimoji="1" lang="ja-JP" altLang="ja-JP" sz="1100">
              <a:solidFill>
                <a:schemeClr val="dk1"/>
              </a:solidFill>
              <a:effectLst/>
              <a:latin typeface="+mn-lt"/>
              <a:ea typeface="+mn-ea"/>
              <a:cs typeface="+mn-cs"/>
            </a:rPr>
            <a:t>、全国平均、県平均と比較すると高い状況にある。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小学校再編に伴う大規模な建設事業が続き、多額の起債が見込まれるため、</a:t>
          </a:r>
          <a:r>
            <a:rPr kumimoji="1" lang="ja-JP" altLang="en-US" sz="1100">
              <a:solidFill>
                <a:schemeClr val="dk1"/>
              </a:solidFill>
              <a:effectLst/>
              <a:latin typeface="+mn-lt"/>
              <a:ea typeface="+mn-ea"/>
              <a:cs typeface="+mn-cs"/>
            </a:rPr>
            <a:t>比率の上昇が見込まれるが、</a:t>
          </a:r>
          <a:r>
            <a:rPr kumimoji="1" lang="ja-JP" altLang="ja-JP" sz="1100">
              <a:solidFill>
                <a:schemeClr val="dk1"/>
              </a:solidFill>
              <a:effectLst/>
              <a:latin typeface="+mn-lt"/>
              <a:ea typeface="+mn-ea"/>
              <a:cs typeface="+mn-cs"/>
            </a:rPr>
            <a:t>起債事業について緊急度・住民ニーズを的確に把握し、事業の選択を行い</a:t>
          </a:r>
          <a:r>
            <a:rPr kumimoji="1" lang="ja-JP" altLang="en-US" sz="1100">
              <a:solidFill>
                <a:schemeClr val="dk1"/>
              </a:solidFill>
              <a:effectLst/>
              <a:latin typeface="+mn-lt"/>
              <a:ea typeface="+mn-ea"/>
              <a:cs typeface="+mn-cs"/>
            </a:rPr>
            <a:t>起債に大きく頼ることのない財政運営</a:t>
          </a:r>
          <a:r>
            <a:rPr kumimoji="1" lang="ja-JP" altLang="ja-JP" sz="1100">
              <a:solidFill>
                <a:schemeClr val="dk1"/>
              </a:solidFill>
              <a:effectLst/>
              <a:latin typeface="+mn-lt"/>
              <a:ea typeface="+mn-ea"/>
              <a:cs typeface="+mn-cs"/>
            </a:rPr>
            <a:t>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158750</xdr:rowOff>
    </xdr:from>
    <xdr:to>
      <xdr:col>81</xdr:col>
      <xdr:colOff>44450</xdr:colOff>
      <xdr:row>44</xdr:row>
      <xdr:rowOff>165100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50240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73677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158750</xdr:rowOff>
    </xdr:from>
    <xdr:to>
      <xdr:col>81</xdr:col>
      <xdr:colOff>133350</xdr:colOff>
      <xdr:row>37</xdr:row>
      <xdr:rowOff>158750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43</xdr:row>
      <xdr:rowOff>71120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27456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111777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42</xdr:row>
      <xdr:rowOff>73660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143510</xdr:rowOff>
    </xdr:from>
    <xdr:to>
      <xdr:col>77</xdr:col>
      <xdr:colOff>95250</xdr:colOff>
      <xdr:row>43</xdr:row>
      <xdr:rowOff>73660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49530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2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71120</xdr:rowOff>
    </xdr:from>
    <xdr:to>
      <xdr:col>73</xdr:col>
      <xdr:colOff>44450</xdr:colOff>
      <xdr:row>43</xdr:row>
      <xdr:rowOff>1270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6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134637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110507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将来負担額では、</a:t>
          </a:r>
          <a:r>
            <a:rPr kumimoji="1" lang="ja-JP" altLang="en-US" sz="1050">
              <a:solidFill>
                <a:schemeClr val="dk1"/>
              </a:solidFill>
              <a:effectLst/>
              <a:latin typeface="+mn-lt"/>
              <a:ea typeface="+mn-ea"/>
              <a:cs typeface="+mn-cs"/>
            </a:rPr>
            <a:t>前年度が起債事業が多く地方債の現在高が大きく増加した年であったため、前年度比としては</a:t>
          </a:r>
          <a:r>
            <a:rPr kumimoji="1" lang="ja-JP" altLang="ja-JP" sz="1050">
              <a:solidFill>
                <a:schemeClr val="dk1"/>
              </a:solidFill>
              <a:effectLst/>
              <a:latin typeface="+mn-lt"/>
              <a:ea typeface="+mn-ea"/>
              <a:cs typeface="+mn-cs"/>
            </a:rPr>
            <a:t>地方債現在高</a:t>
          </a:r>
          <a:r>
            <a:rPr kumimoji="1" lang="ja-JP" altLang="en-US" sz="1050">
              <a:solidFill>
                <a:schemeClr val="dk1"/>
              </a:solidFill>
              <a:effectLst/>
              <a:latin typeface="+mn-lt"/>
              <a:ea typeface="+mn-ea"/>
              <a:cs typeface="+mn-cs"/>
            </a:rPr>
            <a:t>は大きく減少した。</a:t>
          </a:r>
          <a:r>
            <a:rPr kumimoji="1" lang="ja-JP" altLang="ja-JP" sz="1050">
              <a:solidFill>
                <a:schemeClr val="dk1"/>
              </a:solidFill>
              <a:effectLst/>
              <a:latin typeface="+mn-lt"/>
              <a:ea typeface="+mn-ea"/>
              <a:cs typeface="+mn-cs"/>
            </a:rPr>
            <a:t>充当可能財源等</a:t>
          </a:r>
          <a:r>
            <a:rPr kumimoji="1" lang="ja-JP" altLang="en-US" sz="1050">
              <a:solidFill>
                <a:schemeClr val="dk1"/>
              </a:solidFill>
              <a:effectLst/>
              <a:latin typeface="+mn-lt"/>
              <a:ea typeface="+mn-ea"/>
              <a:cs typeface="+mn-cs"/>
            </a:rPr>
            <a:t>においても</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起債事業が減った分、</a:t>
          </a:r>
          <a:r>
            <a:rPr kumimoji="1" lang="ja-JP" altLang="ja-JP" sz="1050">
              <a:solidFill>
                <a:schemeClr val="dk1"/>
              </a:solidFill>
              <a:effectLst/>
              <a:latin typeface="+mn-lt"/>
              <a:ea typeface="+mn-ea"/>
              <a:cs typeface="+mn-cs"/>
            </a:rPr>
            <a:t>基準財政需要額算入見込み等</a:t>
          </a:r>
          <a:r>
            <a:rPr kumimoji="1" lang="ja-JP" altLang="en-US" sz="1050">
              <a:solidFill>
                <a:schemeClr val="dk1"/>
              </a:solidFill>
              <a:effectLst/>
              <a:latin typeface="+mn-lt"/>
              <a:ea typeface="+mn-ea"/>
              <a:cs typeface="+mn-cs"/>
            </a:rPr>
            <a:t>が減少している。令和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年度以降から引き続き、</a:t>
          </a:r>
          <a:r>
            <a:rPr kumimoji="1" lang="ja-JP" altLang="ja-JP" sz="1050">
              <a:solidFill>
                <a:schemeClr val="dk1"/>
              </a:solidFill>
              <a:effectLst/>
              <a:latin typeface="+mn-lt"/>
              <a:ea typeface="+mn-ea"/>
              <a:cs typeface="+mn-cs"/>
            </a:rPr>
            <a:t>分子がマイナス</a:t>
          </a:r>
          <a:r>
            <a:rPr kumimoji="1" lang="ja-JP" altLang="en-US" sz="1050">
              <a:solidFill>
                <a:schemeClr val="dk1"/>
              </a:solidFill>
              <a:effectLst/>
              <a:latin typeface="+mn-lt"/>
              <a:ea typeface="+mn-ea"/>
              <a:cs typeface="+mn-cs"/>
            </a:rPr>
            <a:t>のため</a:t>
          </a:r>
          <a:r>
            <a:rPr kumimoji="1" lang="ja-JP" altLang="ja-JP" sz="1050">
              <a:solidFill>
                <a:schemeClr val="dk1"/>
              </a:solidFill>
              <a:effectLst/>
              <a:latin typeface="+mn-lt"/>
              <a:ea typeface="+mn-ea"/>
              <a:cs typeface="+mn-cs"/>
            </a:rPr>
            <a:t>将来負担率は算定され</a:t>
          </a:r>
          <a:r>
            <a:rPr kumimoji="1" lang="ja-JP" altLang="en-US" sz="1050">
              <a:solidFill>
                <a:schemeClr val="dk1"/>
              </a:solidFill>
              <a:effectLst/>
              <a:latin typeface="+mn-lt"/>
              <a:ea typeface="+mn-ea"/>
              <a:cs typeface="+mn-cs"/>
            </a:rPr>
            <a:t>ていない</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今後</a:t>
          </a:r>
          <a:r>
            <a:rPr kumimoji="1" lang="ja-JP" altLang="en-US" sz="1050">
              <a:solidFill>
                <a:schemeClr val="dk1"/>
              </a:solidFill>
              <a:effectLst/>
              <a:latin typeface="+mn-lt"/>
              <a:ea typeface="+mn-ea"/>
              <a:cs typeface="+mn-cs"/>
            </a:rPr>
            <a:t>も</a:t>
          </a:r>
          <a:r>
            <a:rPr kumimoji="1" lang="ja-JP" altLang="ja-JP" sz="1050" b="0" i="0" baseline="0">
              <a:solidFill>
                <a:schemeClr val="dk1"/>
              </a:solidFill>
              <a:effectLst/>
              <a:latin typeface="+mn-lt"/>
              <a:ea typeface="+mn-ea"/>
              <a:cs typeface="+mn-cs"/>
            </a:rPr>
            <a:t>毎年の起債事業に加えて小学校再編に伴う大規模な建設事業が続</a:t>
          </a:r>
          <a:r>
            <a:rPr kumimoji="1" lang="ja-JP" altLang="en-US" sz="1050" b="0" i="0" baseline="0">
              <a:solidFill>
                <a:schemeClr val="dk1"/>
              </a:solidFill>
              <a:effectLst/>
              <a:latin typeface="+mn-lt"/>
              <a:ea typeface="+mn-ea"/>
              <a:cs typeface="+mn-cs"/>
            </a:rPr>
            <a:t>くため</a:t>
          </a:r>
          <a:r>
            <a:rPr kumimoji="1" lang="ja-JP" altLang="ja-JP" sz="1050" b="0" i="0" baseline="0">
              <a:solidFill>
                <a:schemeClr val="dk1"/>
              </a:solidFill>
              <a:effectLst/>
              <a:latin typeface="+mn-lt"/>
              <a:ea typeface="+mn-ea"/>
              <a:cs typeface="+mn-cs"/>
            </a:rPr>
            <a:t>、多額の起債</a:t>
          </a:r>
          <a:r>
            <a:rPr kumimoji="1" lang="ja-JP" altLang="en-US" sz="1050" b="0" i="0" baseline="0">
              <a:solidFill>
                <a:schemeClr val="dk1"/>
              </a:solidFill>
              <a:effectLst/>
              <a:latin typeface="+mn-lt"/>
              <a:ea typeface="+mn-ea"/>
              <a:cs typeface="+mn-cs"/>
            </a:rPr>
            <a:t>に伴い</a:t>
          </a:r>
          <a:r>
            <a:rPr kumimoji="1" lang="ja-JP" altLang="ja-JP" sz="1050" b="0" i="0" baseline="0">
              <a:solidFill>
                <a:schemeClr val="dk1"/>
              </a:solidFill>
              <a:effectLst/>
              <a:latin typeface="+mn-lt"/>
              <a:ea typeface="+mn-ea"/>
              <a:cs typeface="+mn-cs"/>
            </a:rPr>
            <a:t>基金</a:t>
          </a:r>
          <a:r>
            <a:rPr kumimoji="1" lang="ja-JP" altLang="en-US" sz="1050" b="0" i="0" baseline="0">
              <a:solidFill>
                <a:schemeClr val="dk1"/>
              </a:solidFill>
              <a:effectLst/>
              <a:latin typeface="+mn-lt"/>
              <a:ea typeface="+mn-ea"/>
              <a:cs typeface="+mn-cs"/>
            </a:rPr>
            <a:t>の</a:t>
          </a:r>
          <a:r>
            <a:rPr kumimoji="1" lang="ja-JP" altLang="ja-JP" sz="1050" b="0" i="0" baseline="0">
              <a:solidFill>
                <a:schemeClr val="dk1"/>
              </a:solidFill>
              <a:effectLst/>
              <a:latin typeface="+mn-lt"/>
              <a:ea typeface="+mn-ea"/>
              <a:cs typeface="+mn-cs"/>
            </a:rPr>
            <a:t>取崩しが</a:t>
          </a:r>
          <a:r>
            <a:rPr kumimoji="1" lang="ja-JP" altLang="en-US" sz="1050" b="0" i="0" baseline="0">
              <a:solidFill>
                <a:schemeClr val="dk1"/>
              </a:solidFill>
              <a:effectLst/>
              <a:latin typeface="+mn-lt"/>
              <a:ea typeface="+mn-ea"/>
              <a:cs typeface="+mn-cs"/>
            </a:rPr>
            <a:t>進んでしまうことが</a:t>
          </a:r>
          <a:r>
            <a:rPr kumimoji="1" lang="ja-JP" altLang="ja-JP" sz="1050" b="0" i="0" baseline="0">
              <a:solidFill>
                <a:schemeClr val="dk1"/>
              </a:solidFill>
              <a:effectLst/>
              <a:latin typeface="+mn-lt"/>
              <a:ea typeface="+mn-ea"/>
              <a:cs typeface="+mn-cs"/>
            </a:rPr>
            <a:t>予想されるため、比率</a:t>
          </a:r>
          <a:r>
            <a:rPr kumimoji="1" lang="ja-JP" altLang="en-US" sz="1050" b="0" i="0" baseline="0">
              <a:solidFill>
                <a:schemeClr val="dk1"/>
              </a:solidFill>
              <a:effectLst/>
              <a:latin typeface="+mn-lt"/>
              <a:ea typeface="+mn-ea"/>
              <a:cs typeface="+mn-cs"/>
            </a:rPr>
            <a:t>は</a:t>
          </a:r>
          <a:r>
            <a:rPr kumimoji="1" lang="ja-JP" altLang="ja-JP" sz="1050" b="0" i="0" baseline="0">
              <a:solidFill>
                <a:schemeClr val="dk1"/>
              </a:solidFill>
              <a:effectLst/>
              <a:latin typeface="+mn-lt"/>
              <a:ea typeface="+mn-ea"/>
              <a:cs typeface="+mn-cs"/>
            </a:rPr>
            <a:t>上昇する見込みである。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95758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125222</xdr:rowOff>
    </xdr:from>
    <xdr:to>
      <xdr:col>68</xdr:col>
      <xdr:colOff>203200</xdr:colOff>
      <xdr:row>17</xdr:row>
      <xdr:rowOff>55372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86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65549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63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11176</xdr:rowOff>
    </xdr:from>
    <xdr:to>
      <xdr:col>64</xdr:col>
      <xdr:colOff>152400</xdr:colOff>
      <xdr:row>21</xdr:row>
      <xdr:rowOff>112776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61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97553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369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36068</xdr:rowOff>
    </xdr:from>
    <xdr:to>
      <xdr:col>64</xdr:col>
      <xdr:colOff>152400</xdr:colOff>
      <xdr:row>15</xdr:row>
      <xdr:rowOff>137668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147845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7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21,010
20,690
99.56
17,412,776
16,798,703
556,178
8,251,491
13,807,880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職員数が類似団体と比較して高いため、経常収支比率の人件費分が高くなっており、改善を図っていく必要がある。学校給食事業など一部事業については民間委託や指定管理者制度の導入などを進めているところであるが、職員数の削減につながってはいな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は時間外勤務の削減を目標にした行財政改革への取組みを通じて人件費の削減に努めていく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39</xdr:row>
      <xdr:rowOff>69850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41927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69850</xdr:rowOff>
    </xdr:from>
    <xdr:to>
      <xdr:col>24</xdr:col>
      <xdr:colOff>114300</xdr:colOff>
      <xdr:row>39</xdr:row>
      <xdr:rowOff>69850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5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114300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94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114300</xdr:rowOff>
    </xdr:from>
    <xdr:to>
      <xdr:col>19</xdr:col>
      <xdr:colOff>187325</xdr:colOff>
      <xdr:row>39</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2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xdr:rowOff>
    </xdr:from>
    <xdr:to>
      <xdr:col>20</xdr:col>
      <xdr:colOff>38100</xdr:colOff>
      <xdr:row>36</xdr:row>
      <xdr:rowOff>114300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76200</xdr:rowOff>
    </xdr:from>
    <xdr:to>
      <xdr:col>15</xdr:col>
      <xdr:colOff>98425</xdr:colOff>
      <xdr:row>39</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91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76200</xdr:rowOff>
    </xdr:from>
    <xdr:to>
      <xdr:col>11</xdr:col>
      <xdr:colOff>9525</xdr:colOff>
      <xdr:row>40</xdr:row>
      <xdr:rowOff>101600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913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99077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63500</xdr:rowOff>
    </xdr:from>
    <xdr:to>
      <xdr:col>20</xdr:col>
      <xdr:colOff>38100</xdr:colOff>
      <xdr:row>38</xdr:row>
      <xdr:rowOff>165100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139700</xdr:rowOff>
    </xdr:from>
    <xdr:to>
      <xdr:col>15</xdr:col>
      <xdr:colOff>149225</xdr:colOff>
      <xdr:row>39</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25400</xdr:rowOff>
    </xdr:from>
    <xdr:to>
      <xdr:col>11</xdr:col>
      <xdr:colOff>60325</xdr:colOff>
      <xdr:row>38</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３年に一度の教科書改訂事業費や給食調理業務の民間委託、スクールバス運行管理委託料などの実施により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ポイント上昇したが、類似団体平均、全国平均及び県平均と比較すると低い水準を維持している。</a:t>
          </a:r>
          <a:endParaRPr lang="ja-JP" altLang="ja-JP" sz="1400">
            <a:effectLst/>
          </a:endParaRPr>
        </a:p>
        <a:p>
          <a:r>
            <a:rPr kumimoji="1" lang="ja-JP" altLang="ja-JP" sz="1100">
              <a:solidFill>
                <a:schemeClr val="dk1"/>
              </a:solidFill>
              <a:effectLst/>
              <a:latin typeface="+mn-lt"/>
              <a:ea typeface="+mn-ea"/>
              <a:cs typeface="+mn-cs"/>
            </a:rPr>
            <a:t>　今後も引き続き経費節減により、健全な財政運営に努める。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92710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6644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7637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92710</xdr:rowOff>
    </xdr:from>
    <xdr:to>
      <xdr:col>82</xdr:col>
      <xdr:colOff>196850</xdr:colOff>
      <xdr:row>15</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66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815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105427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14</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67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167640</xdr:rowOff>
    </xdr:from>
    <xdr:to>
      <xdr:col>78</xdr:col>
      <xdr:colOff>120650</xdr:colOff>
      <xdr:row>17</xdr:row>
      <xdr:rowOff>97790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104140</xdr:rowOff>
    </xdr:from>
    <xdr:to>
      <xdr:col>73</xdr:col>
      <xdr:colOff>180975</xdr:colOff>
      <xdr:row>13</xdr:row>
      <xdr:rowOff>138430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615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104140</xdr:rowOff>
    </xdr:from>
    <xdr:to>
      <xdr:col>69</xdr:col>
      <xdr:colOff>92075</xdr:colOff>
      <xdr:row>14</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1615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121937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30480</xdr:rowOff>
    </xdr:from>
    <xdr:to>
      <xdr:col>78</xdr:col>
      <xdr:colOff>120650</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142257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87630</xdr:rowOff>
    </xdr:from>
    <xdr:to>
      <xdr:col>74</xdr:col>
      <xdr:colOff>31750</xdr:colOff>
      <xdr:row>14</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53340</xdr:rowOff>
    </xdr:from>
    <xdr:to>
      <xdr:col>69</xdr:col>
      <xdr:colOff>142875</xdr:colOff>
      <xdr:row>12</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87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年度から保育園運営が私立保育園に移行したことに伴い大幅に減少している。令和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定額減税補足給付金（調整給付）や物価高騰に伴う低所得世帯支援給付金などの社会福祉費</a:t>
          </a:r>
          <a:r>
            <a:rPr kumimoji="1" lang="ja-JP" altLang="ja-JP" sz="1100">
              <a:solidFill>
                <a:schemeClr val="dk1"/>
              </a:solidFill>
              <a:effectLst/>
              <a:latin typeface="+mn-lt"/>
              <a:ea typeface="+mn-ea"/>
              <a:cs typeface="+mn-cs"/>
            </a:rPr>
            <a:t>の増により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っているが</a:t>
          </a:r>
          <a:r>
            <a:rPr kumimoji="1" lang="ja-JP" altLang="ja-JP" sz="1100">
              <a:solidFill>
                <a:schemeClr val="dk1"/>
              </a:solidFill>
              <a:effectLst/>
              <a:latin typeface="+mn-lt"/>
              <a:ea typeface="+mn-ea"/>
              <a:cs typeface="+mn-cs"/>
            </a:rPr>
            <a:t>、類似団体平均、全国平均及び県平均を下回っている。</a:t>
          </a:r>
          <a:endParaRPr lang="ja-JP" altLang="ja-JP" sz="1400">
            <a:effectLst/>
          </a:endParaRPr>
        </a:p>
        <a:p>
          <a:r>
            <a:rPr kumimoji="1" lang="ja-JP" altLang="ja-JP" sz="1100">
              <a:solidFill>
                <a:schemeClr val="dk1"/>
              </a:solidFill>
              <a:effectLst/>
              <a:latin typeface="+mn-lt"/>
              <a:ea typeface="+mn-ea"/>
              <a:cs typeface="+mn-cs"/>
            </a:rPr>
            <a:t>　今後も障害者福祉費や老人福祉費の増に加え、子育て施策の推進による増加が予想される。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7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53</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061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146050</xdr:rowOff>
    </xdr:from>
    <xdr:to>
      <xdr:col>15</xdr:col>
      <xdr:colOff>98425</xdr:colOff>
      <xdr:row>52</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061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107950</xdr:rowOff>
    </xdr:from>
    <xdr:to>
      <xdr:col>11</xdr:col>
      <xdr:colOff>9525</xdr:colOff>
      <xdr:row>52</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02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95250</xdr:rowOff>
    </xdr:from>
    <xdr:to>
      <xdr:col>15</xdr:col>
      <xdr:colOff>149225</xdr:colOff>
      <xdr:row>53</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95250</xdr:rowOff>
    </xdr:from>
    <xdr:to>
      <xdr:col>11</xdr:col>
      <xdr:colOff>60325</xdr:colOff>
      <xdr:row>53</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57150</xdr:rowOff>
    </xdr:from>
    <xdr:to>
      <xdr:col>6</xdr:col>
      <xdr:colOff>171450</xdr:colOff>
      <xdr:row>52</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a:t>
          </a:r>
          <a:r>
            <a:rPr kumimoji="1" lang="ja-JP" altLang="en-US" sz="1100">
              <a:solidFill>
                <a:schemeClr val="dk1"/>
              </a:solidFill>
              <a:effectLst/>
              <a:latin typeface="+mn-lt"/>
              <a:ea typeface="+mn-ea"/>
              <a:cs typeface="+mn-cs"/>
            </a:rPr>
            <a:t>収支比率は前年度から横ばいとなっているが、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は減少傾向であったため、その差は大きくなっている。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事業会計については経費を節減するとともに、独立採算の原則に立ち返った料金の値上げによる健全化、国民健康保険事業会計においても国民健康保険料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91385"/>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151493</xdr:rowOff>
    </xdr:from>
    <xdr:to>
      <xdr:col>82</xdr:col>
      <xdr:colOff>107950</xdr:colOff>
      <xdr:row>59</xdr:row>
      <xdr:rowOff>151493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267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60070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3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151493</xdr:rowOff>
    </xdr:from>
    <xdr:to>
      <xdr:col>78</xdr:col>
      <xdr:colOff>69850</xdr:colOff>
      <xdr:row>60</xdr:row>
      <xdr:rowOff>78015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67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60</xdr:row>
      <xdr:rowOff>78015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507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60</xdr:row>
      <xdr:rowOff>125185</xdr:rowOff>
    </xdr:from>
    <xdr:to>
      <xdr:col>74</xdr:col>
      <xdr:colOff>31750</xdr:colOff>
      <xdr:row>61</xdr:row>
      <xdr:rowOff>55335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41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135165</xdr:rowOff>
    </xdr:from>
    <xdr:to>
      <xdr:col>69</xdr:col>
      <xdr:colOff>92075</xdr:colOff>
      <xdr:row>60</xdr:row>
      <xdr:rowOff>61685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50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61</xdr:row>
      <xdr:rowOff>84365</xdr:rowOff>
    </xdr:from>
    <xdr:to>
      <xdr:col>69</xdr:col>
      <xdr:colOff>142875</xdr:colOff>
      <xdr:row>62</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5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170742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10885</xdr:rowOff>
    </xdr:from>
    <xdr:to>
      <xdr:col>65</xdr:col>
      <xdr:colOff>53975</xdr:colOff>
      <xdr:row>62</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97262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100693</xdr:rowOff>
    </xdr:from>
    <xdr:to>
      <xdr:col>82</xdr:col>
      <xdr:colOff>158750</xdr:colOff>
      <xdr:row>60</xdr:row>
      <xdr:rowOff>30843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72770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100693</xdr:rowOff>
    </xdr:from>
    <xdr:to>
      <xdr:col>78</xdr:col>
      <xdr:colOff>120650</xdr:colOff>
      <xdr:row>60</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15620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27215</xdr:rowOff>
    </xdr:from>
    <xdr:to>
      <xdr:col>74</xdr:col>
      <xdr:colOff>31750</xdr:colOff>
      <xdr:row>60</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138992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8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84365</xdr:rowOff>
    </xdr:from>
    <xdr:to>
      <xdr:col>69</xdr:col>
      <xdr:colOff>142875</xdr:colOff>
      <xdr:row>60</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24692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10885</xdr:rowOff>
    </xdr:from>
    <xdr:to>
      <xdr:col>65</xdr:col>
      <xdr:colOff>53975</xdr:colOff>
      <xdr:row>60</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122662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6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物価高騰に伴う低所得世帯支援給付金の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のため、前年度に比べ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類似団体平均を下回っているが全国</a:t>
          </a:r>
          <a:r>
            <a:rPr kumimoji="1" lang="ja-JP" altLang="ja-JP" sz="1100">
              <a:solidFill>
                <a:schemeClr val="dk1"/>
              </a:solidFill>
              <a:effectLst/>
              <a:latin typeface="+mn-lt"/>
              <a:ea typeface="+mn-ea"/>
              <a:cs typeface="+mn-cs"/>
            </a:rPr>
            <a:t>平均及び県平均</a:t>
          </a:r>
          <a:r>
            <a:rPr kumimoji="1" lang="ja-JP" altLang="en-US" sz="1100">
              <a:solidFill>
                <a:schemeClr val="dk1"/>
              </a:solidFill>
              <a:effectLst/>
              <a:latin typeface="+mn-lt"/>
              <a:ea typeface="+mn-ea"/>
              <a:cs typeface="+mn-cs"/>
            </a:rPr>
            <a:t>と比較すると</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下水道事業や一部事務組合への補助金、負担金は今後も同水準で推移する見込みであり、数値は</a:t>
          </a:r>
          <a:r>
            <a:rPr kumimoji="1" lang="ja-JP" altLang="en-US" sz="1100">
              <a:solidFill>
                <a:schemeClr val="dk1"/>
              </a:solidFill>
              <a:effectLst/>
              <a:latin typeface="+mn-lt"/>
              <a:ea typeface="+mn-ea"/>
              <a:cs typeface="+mn-cs"/>
            </a:rPr>
            <a:t>横ばい状態で推移する見込みである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168910</xdr:rowOff>
    </xdr:from>
    <xdr:to>
      <xdr:col>82</xdr:col>
      <xdr:colOff>107950</xdr:colOff>
      <xdr:row>41</xdr:row>
      <xdr:rowOff>54610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83837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168910</xdr:rowOff>
    </xdr:from>
    <xdr:to>
      <xdr:col>82</xdr:col>
      <xdr:colOff>196850</xdr:colOff>
      <xdr:row>33</xdr:row>
      <xdr:rowOff>168910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54610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024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33037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60960</xdr:rowOff>
    </xdr:from>
    <xdr:to>
      <xdr:col>82</xdr:col>
      <xdr:colOff>158750</xdr:colOff>
      <xdr:row>36</xdr:row>
      <xdr:rowOff>162560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148590</xdr:rowOff>
    </xdr:from>
    <xdr:to>
      <xdr:col>78</xdr:col>
      <xdr:colOff>120650</xdr:colOff>
      <xdr:row>36</xdr:row>
      <xdr:rowOff>78740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63517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104140</xdr:rowOff>
    </xdr:from>
    <xdr:to>
      <xdr:col>73</xdr:col>
      <xdr:colOff>180975</xdr:colOff>
      <xdr:row>35</xdr:row>
      <xdr:rowOff>39370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33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152400</xdr:rowOff>
    </xdr:from>
    <xdr:to>
      <xdr:col>74</xdr:col>
      <xdr:colOff>31750</xdr:colOff>
      <xdr:row>35</xdr:row>
      <xdr:rowOff>82550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35</xdr:row>
      <xdr:rowOff>85090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334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133350</xdr:rowOff>
    </xdr:from>
    <xdr:to>
      <xdr:col>69</xdr:col>
      <xdr:colOff>142875</xdr:colOff>
      <xdr:row>34</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115587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74947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34290</xdr:rowOff>
    </xdr:from>
    <xdr:to>
      <xdr:col>65</xdr:col>
      <xdr:colOff>53975</xdr:colOff>
      <xdr:row>35</xdr:row>
      <xdr:rowOff>135890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120667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2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近年大型の整備事業が集中したことにより、地方債の元利償還金が膨らんでおり、公債費に係る経常収支比率は類似団体平均を</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ポイント上回っている。　</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今後も小学校再編に伴う大規模な建設事業が続き、多額の起債が見込まれるため、既存の起債事業について事業の選択を行い新規発行の抑制に努めていく。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82</xdr:row>
      <xdr:rowOff>39914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6190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11991</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7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39914</xdr:rowOff>
    </xdr:from>
    <xdr:to>
      <xdr:col>24</xdr:col>
      <xdr:colOff>114300</xdr:colOff>
      <xdr:row>82</xdr:row>
      <xdr:rowOff>39914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9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167821</xdr:rowOff>
    </xdr:from>
    <xdr:to>
      <xdr:col>24</xdr:col>
      <xdr:colOff>25400</xdr:colOff>
      <xdr:row>82</xdr:row>
      <xdr:rowOff>39914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40552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60070</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6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165100</xdr:rowOff>
    </xdr:from>
    <xdr:to>
      <xdr:col>19</xdr:col>
      <xdr:colOff>187325</xdr:colOff>
      <xdr:row>81</xdr:row>
      <xdr:rowOff>167821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8811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163286</xdr:rowOff>
    </xdr:from>
    <xdr:to>
      <xdr:col>20</xdr:col>
      <xdr:colOff>38100</xdr:colOff>
      <xdr:row>79</xdr:row>
      <xdr:rowOff>93436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103613</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0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151493</xdr:rowOff>
    </xdr:from>
    <xdr:to>
      <xdr:col>15</xdr:col>
      <xdr:colOff>98425</xdr:colOff>
      <xdr:row>80</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6960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35379</xdr:rowOff>
    </xdr:from>
    <xdr:to>
      <xdr:col>15</xdr:col>
      <xdr:colOff>149225</xdr:colOff>
      <xdr:row>79</xdr:row>
      <xdr:rowOff>136979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147156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151493</xdr:rowOff>
    </xdr:from>
    <xdr:to>
      <xdr:col>11</xdr:col>
      <xdr:colOff>9525</xdr:colOff>
      <xdr:row>80</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6960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108857</xdr:rowOff>
    </xdr:from>
    <xdr:to>
      <xdr:col>11</xdr:col>
      <xdr:colOff>60325</xdr:colOff>
      <xdr:row>79</xdr:row>
      <xdr:rowOff>39007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49184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5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46264</xdr:rowOff>
    </xdr:from>
    <xdr:to>
      <xdr:col>6</xdr:col>
      <xdr:colOff>171450</xdr:colOff>
      <xdr:row>79</xdr:row>
      <xdr:rowOff>147864</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158041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160564</xdr:rowOff>
    </xdr:from>
    <xdr:to>
      <xdr:col>24</xdr:col>
      <xdr:colOff>76200</xdr:colOff>
      <xdr:row>82</xdr:row>
      <xdr:rowOff>90714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40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69141</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95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117021</xdr:rowOff>
    </xdr:from>
    <xdr:to>
      <xdr:col>20</xdr:col>
      <xdr:colOff>38100</xdr:colOff>
      <xdr:row>82</xdr:row>
      <xdr:rowOff>47171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31948</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409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100693</xdr:rowOff>
    </xdr:from>
    <xdr:to>
      <xdr:col>11</xdr:col>
      <xdr:colOff>60325</xdr:colOff>
      <xdr:row>80</xdr:row>
      <xdr:rowOff>30843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15620</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ポイント上昇したが、類似団体平均、全国平均及び県平均を下回っている。</a:t>
          </a:r>
          <a:endParaRPr lang="ja-JP" altLang="ja-JP" sz="1400">
            <a:effectLst/>
          </a:endParaRPr>
        </a:p>
        <a:p>
          <a:r>
            <a:rPr kumimoji="1" lang="ja-JP" altLang="ja-JP" sz="1100">
              <a:solidFill>
                <a:schemeClr val="dk1"/>
              </a:solidFill>
              <a:effectLst/>
              <a:latin typeface="+mn-lt"/>
              <a:ea typeface="+mn-ea"/>
              <a:cs typeface="+mn-cs"/>
            </a:rPr>
            <a:t>　今後は、介護保険、障害者福祉等の社会保障費の補助金等の増加が見込まれるため、人件費や物件費等の固定経費の圧縮に努める。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92710</xdr:rowOff>
    </xdr:from>
    <xdr:to>
      <xdr:col>82</xdr:col>
      <xdr:colOff>107950</xdr:colOff>
      <xdr:row>81</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951460"/>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69359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97282</xdr:rowOff>
    </xdr:from>
    <xdr:to>
      <xdr:col>82</xdr:col>
      <xdr:colOff>196850</xdr:colOff>
      <xdr:row>81</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7637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92710</xdr:rowOff>
    </xdr:from>
    <xdr:to>
      <xdr:col>82</xdr:col>
      <xdr:colOff>196850</xdr:colOff>
      <xdr:row>75</xdr:row>
      <xdr:rowOff>92710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95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163576</xdr:rowOff>
    </xdr:from>
    <xdr:to>
      <xdr:col>82</xdr:col>
      <xdr:colOff>107950</xdr:colOff>
      <xdr:row>75</xdr:row>
      <xdr:rowOff>129286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5087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74</xdr:row>
      <xdr:rowOff>163576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41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140716</xdr:rowOff>
    </xdr:from>
    <xdr:to>
      <xdr:col>73</xdr:col>
      <xdr:colOff>180975</xdr:colOff>
      <xdr:row>74</xdr:row>
      <xdr:rowOff>154432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48511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140716</xdr:rowOff>
    </xdr:from>
    <xdr:to>
      <xdr:col>69</xdr:col>
      <xdr:colOff>92075</xdr:colOff>
      <xdr:row>76</xdr:row>
      <xdr:rowOff>58420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485116"/>
          <a:ext cx="889000" cy="60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128778</xdr:rowOff>
    </xdr:from>
    <xdr:to>
      <xdr:col>69</xdr:col>
      <xdr:colOff>142875</xdr:colOff>
      <xdr:row>74</xdr:row>
      <xdr:rowOff>58928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6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43705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169926</xdr:rowOff>
    </xdr:from>
    <xdr:to>
      <xdr:col>65</xdr:col>
      <xdr:colOff>53975</xdr:colOff>
      <xdr:row>76</xdr:row>
      <xdr:rowOff>100076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110253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158513</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4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89916</xdr:rowOff>
    </xdr:from>
    <xdr:to>
      <xdr:col>69</xdr:col>
      <xdr:colOff>142875</xdr:colOff>
      <xdr:row>73</xdr:row>
      <xdr:rowOff>20066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4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30243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20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142360</xdr:rowOff>
    </xdr:from>
    <xdr:to>
      <xdr:col>29</xdr:col>
      <xdr:colOff>127000</xdr:colOff>
      <xdr:row>19</xdr:row>
      <xdr:rowOff>123418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04485"/>
          <a:ext cx="0" cy="15241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95495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123418</xdr:rowOff>
    </xdr:from>
    <xdr:to>
      <xdr:col>30</xdr:col>
      <xdr:colOff>25400</xdr:colOff>
      <xdr:row>19</xdr:row>
      <xdr:rowOff>123418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8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57287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4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142360</xdr:rowOff>
    </xdr:from>
    <xdr:to>
      <xdr:col>30</xdr:col>
      <xdr:colOff>25400</xdr:colOff>
      <xdr:row>10</xdr:row>
      <xdr:rowOff>142360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04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10</xdr:row>
      <xdr:rowOff>142360</xdr:rowOff>
    </xdr:from>
    <xdr:to>
      <xdr:col>29</xdr:col>
      <xdr:colOff>127000</xdr:colOff>
      <xdr:row>11</xdr:row>
      <xdr:rowOff>156402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1904485"/>
          <a:ext cx="647700" cy="18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144333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24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806</xdr:rowOff>
    </xdr:from>
    <xdr:to>
      <xdr:col>29</xdr:col>
      <xdr:colOff>177800</xdr:colOff>
      <xdr:row>13</xdr:row>
      <xdr:rowOff>102406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27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156402</xdr:rowOff>
    </xdr:from>
    <xdr:to>
      <xdr:col>26</xdr:col>
      <xdr:colOff>50800</xdr:colOff>
      <xdr:row>12</xdr:row>
      <xdr:rowOff>123549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089977"/>
          <a:ext cx="698500" cy="138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43390</xdr:rowOff>
    </xdr:from>
    <xdr:to>
      <xdr:col>26</xdr:col>
      <xdr:colOff>101600</xdr:colOff>
      <xdr:row>14</xdr:row>
      <xdr:rowOff>144990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491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129767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123549</xdr:rowOff>
    </xdr:from>
    <xdr:to>
      <xdr:col>22</xdr:col>
      <xdr:colOff>114300</xdr:colOff>
      <xdr:row>13</xdr:row>
      <xdr:rowOff>124823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28574"/>
          <a:ext cx="698500" cy="172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95021</xdr:rowOff>
    </xdr:from>
    <xdr:to>
      <xdr:col>22</xdr:col>
      <xdr:colOff>165100</xdr:colOff>
      <xdr:row>15</xdr:row>
      <xdr:rowOff>25171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5429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9948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10000</xdr:rowOff>
    </xdr:from>
    <xdr:to>
      <xdr:col>18</xdr:col>
      <xdr:colOff>177800</xdr:colOff>
      <xdr:row>13</xdr:row>
      <xdr:rowOff>124823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286475"/>
          <a:ext cx="698500" cy="114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131173</xdr:rowOff>
    </xdr:from>
    <xdr:to>
      <xdr:col>19</xdr:col>
      <xdr:colOff>38100</xdr:colOff>
      <xdr:row>15</xdr:row>
      <xdr:rowOff>61323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57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46100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6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10341</xdr:rowOff>
    </xdr:from>
    <xdr:to>
      <xdr:col>15</xdr:col>
      <xdr:colOff>101600</xdr:colOff>
      <xdr:row>15</xdr:row>
      <xdr:rowOff>111941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2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96718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1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91560</xdr:rowOff>
    </xdr:from>
    <xdr:to>
      <xdr:col>29</xdr:col>
      <xdr:colOff>177800</xdr:colOff>
      <xdr:row>11</xdr:row>
      <xdr:rowOff>21710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853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38237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0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105602</xdr:rowOff>
    </xdr:from>
    <xdr:to>
      <xdr:col>26</xdr:col>
      <xdr:colOff>101600</xdr:colOff>
      <xdr:row>12</xdr:row>
      <xdr:rowOff>35752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39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45929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0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72749</xdr:rowOff>
    </xdr:from>
    <xdr:to>
      <xdr:col>22</xdr:col>
      <xdr:colOff>165100</xdr:colOff>
      <xdr:row>13</xdr:row>
      <xdr:rowOff>2899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17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13076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4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74023</xdr:rowOff>
    </xdr:from>
    <xdr:to>
      <xdr:col>19</xdr:col>
      <xdr:colOff>38100</xdr:colOff>
      <xdr:row>14</xdr:row>
      <xdr:rowOff>4173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5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14350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1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130650</xdr:rowOff>
    </xdr:from>
    <xdr:to>
      <xdr:col>15</xdr:col>
      <xdr:colOff>101600</xdr:colOff>
      <xdr:row>13</xdr:row>
      <xdr:rowOff>60800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235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70977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0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125217</xdr:rowOff>
    </xdr:from>
    <xdr:to>
      <xdr:col>29</xdr:col>
      <xdr:colOff>127000</xdr:colOff>
      <xdr:row>37</xdr:row>
      <xdr:rowOff>93304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9767"/>
          <a:ext cx="0" cy="11682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65381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19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93304</xdr:rowOff>
    </xdr:from>
    <xdr:to>
      <xdr:col>30</xdr:col>
      <xdr:colOff>25400</xdr:colOff>
      <xdr:row>37</xdr:row>
      <xdr:rowOff>93304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18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40144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125217</xdr:rowOff>
    </xdr:from>
    <xdr:to>
      <xdr:col>30</xdr:col>
      <xdr:colOff>25400</xdr:colOff>
      <xdr:row>33</xdr:row>
      <xdr:rowOff>125217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97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16266</xdr:rowOff>
    </xdr:from>
    <xdr:to>
      <xdr:col>29</xdr:col>
      <xdr:colOff>127000</xdr:colOff>
      <xdr:row>34</xdr:row>
      <xdr:rowOff>116484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83716"/>
          <a:ext cx="647700" cy="10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151650</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1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179573</xdr:rowOff>
    </xdr:from>
    <xdr:to>
      <xdr:col>29</xdr:col>
      <xdr:colOff>177800</xdr:colOff>
      <xdr:row>34</xdr:row>
      <xdr:rowOff>281173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44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116484</xdr:rowOff>
    </xdr:from>
    <xdr:to>
      <xdr:col>26</xdr:col>
      <xdr:colOff>50800</xdr:colOff>
      <xdr:row>35</xdr:row>
      <xdr:rowOff>22301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83934"/>
          <a:ext cx="698500" cy="248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133624</xdr:rowOff>
    </xdr:from>
    <xdr:to>
      <xdr:col>26</xdr:col>
      <xdr:colOff>101600</xdr:colOff>
      <xdr:row>34</xdr:row>
      <xdr:rowOff>235224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401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220001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87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22301</xdr:rowOff>
    </xdr:from>
    <xdr:to>
      <xdr:col>22</xdr:col>
      <xdr:colOff>114300</xdr:colOff>
      <xdr:row>35</xdr:row>
      <xdr:rowOff>74147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32651"/>
          <a:ext cx="698500" cy="51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90968</xdr:rowOff>
    </xdr:from>
    <xdr:to>
      <xdr:col>22</xdr:col>
      <xdr:colOff>165100</xdr:colOff>
      <xdr:row>34</xdr:row>
      <xdr:rowOff>192568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35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202745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1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289443</xdr:rowOff>
    </xdr:from>
    <xdr:to>
      <xdr:col>18</xdr:col>
      <xdr:colOff>177800</xdr:colOff>
      <xdr:row>35</xdr:row>
      <xdr:rowOff>74147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56893"/>
          <a:ext cx="698500" cy="127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175367</xdr:rowOff>
    </xdr:from>
    <xdr:to>
      <xdr:col>19</xdr:col>
      <xdr:colOff>38100</xdr:colOff>
      <xdr:row>34</xdr:row>
      <xdr:rowOff>276967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442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287144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21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330769</xdr:rowOff>
    </xdr:from>
    <xdr:to>
      <xdr:col>15</xdr:col>
      <xdr:colOff>101600</xdr:colOff>
      <xdr:row>35</xdr:row>
      <xdr:rowOff>89469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98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74246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8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308366</xdr:rowOff>
    </xdr:from>
    <xdr:to>
      <xdr:col>29</xdr:col>
      <xdr:colOff>177800</xdr:colOff>
      <xdr:row>34</xdr:row>
      <xdr:rowOff>67066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32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153443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7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65684</xdr:rowOff>
    </xdr:from>
    <xdr:to>
      <xdr:col>26</xdr:col>
      <xdr:colOff>101600</xdr:colOff>
      <xdr:row>34</xdr:row>
      <xdr:rowOff>167284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3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177461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0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314401</xdr:rowOff>
    </xdr:from>
    <xdr:to>
      <xdr:col>22</xdr:col>
      <xdr:colOff>165100</xdr:colOff>
      <xdr:row>35</xdr:row>
      <xdr:rowOff>73101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81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57878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6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23347</xdr:rowOff>
    </xdr:from>
    <xdr:to>
      <xdr:col>19</xdr:col>
      <xdr:colOff>38100</xdr:colOff>
      <xdr:row>35</xdr:row>
      <xdr:rowOff>124947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3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109724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2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238643</xdr:rowOff>
    </xdr:from>
    <xdr:to>
      <xdr:col>15</xdr:col>
      <xdr:colOff>101600</xdr:colOff>
      <xdr:row>34</xdr:row>
      <xdr:rowOff>340243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06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7520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7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21,010
20,690
99.56
17,412,776
16,798,703
556,178
8,251,491
13,807,880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63988</xdr:rowOff>
    </xdr:from>
    <xdr:to>
      <xdr:col>24</xdr:col>
      <xdr:colOff>62865</xdr:colOff>
      <xdr:row>37</xdr:row>
      <xdr:rowOff>56238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07488"/>
          <a:ext cx="1270" cy="119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60065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40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56238</xdr:rowOff>
    </xdr:from>
    <xdr:to>
      <xdr:col>24</xdr:col>
      <xdr:colOff>152400</xdr:colOff>
      <xdr:row>37</xdr:row>
      <xdr:rowOff>56238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63988</xdr:rowOff>
    </xdr:from>
    <xdr:to>
      <xdr:col>24</xdr:col>
      <xdr:colOff>152400</xdr:colOff>
      <xdr:row>30</xdr:row>
      <xdr:rowOff>63988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0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18496</xdr:rowOff>
    </xdr:from>
    <xdr:to>
      <xdr:col>24</xdr:col>
      <xdr:colOff>63500</xdr:colOff>
      <xdr:row>31</xdr:row>
      <xdr:rowOff>125413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33446"/>
          <a:ext cx="838200" cy="10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92336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7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113909</xdr:rowOff>
    </xdr:from>
    <xdr:to>
      <xdr:col>24</xdr:col>
      <xdr:colOff>114300</xdr:colOff>
      <xdr:row>33</xdr:row>
      <xdr:rowOff>44059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0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125413</xdr:rowOff>
    </xdr:from>
    <xdr:to>
      <xdr:col>19</xdr:col>
      <xdr:colOff>177800</xdr:colOff>
      <xdr:row>32</xdr:row>
      <xdr:rowOff>23434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440363"/>
          <a:ext cx="889000" cy="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93426</xdr:rowOff>
    </xdr:from>
    <xdr:to>
      <xdr:col>20</xdr:col>
      <xdr:colOff>38100</xdr:colOff>
      <xdr:row>34</xdr:row>
      <xdr:rowOff>23576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5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14703</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23434</xdr:rowOff>
    </xdr:from>
    <xdr:to>
      <xdr:col>15</xdr:col>
      <xdr:colOff>50800</xdr:colOff>
      <xdr:row>32</xdr:row>
      <xdr:rowOff>61176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509834"/>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139672</xdr:rowOff>
    </xdr:from>
    <xdr:to>
      <xdr:col>15</xdr:col>
      <xdr:colOff>101600</xdr:colOff>
      <xdr:row>33</xdr:row>
      <xdr:rowOff>69822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6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60949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71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43688</xdr:rowOff>
    </xdr:from>
    <xdr:to>
      <xdr:col>10</xdr:col>
      <xdr:colOff>114300</xdr:colOff>
      <xdr:row>32</xdr:row>
      <xdr:rowOff>61176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530088"/>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71458</xdr:rowOff>
    </xdr:from>
    <xdr:to>
      <xdr:col>10</xdr:col>
      <xdr:colOff>165100</xdr:colOff>
      <xdr:row>34</xdr:row>
      <xdr:rowOff>1608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2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164185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2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120310</xdr:rowOff>
    </xdr:from>
    <xdr:to>
      <xdr:col>6</xdr:col>
      <xdr:colOff>38100</xdr:colOff>
      <xdr:row>34</xdr:row>
      <xdr:rowOff>50460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41587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139146</xdr:rowOff>
    </xdr:from>
    <xdr:to>
      <xdr:col>24</xdr:col>
      <xdr:colOff>114300</xdr:colOff>
      <xdr:row>31</xdr:row>
      <xdr:rowOff>69296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28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54073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19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74613</xdr:rowOff>
    </xdr:from>
    <xdr:to>
      <xdr:col>20</xdr:col>
      <xdr:colOff>38100</xdr:colOff>
      <xdr:row>32</xdr:row>
      <xdr:rowOff>4763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3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21290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16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144084</xdr:rowOff>
    </xdr:from>
    <xdr:to>
      <xdr:col>15</xdr:col>
      <xdr:colOff>101600</xdr:colOff>
      <xdr:row>32</xdr:row>
      <xdr:rowOff>74234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45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90761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23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10376</xdr:rowOff>
    </xdr:from>
    <xdr:to>
      <xdr:col>10</xdr:col>
      <xdr:colOff>165100</xdr:colOff>
      <xdr:row>32</xdr:row>
      <xdr:rowOff>111976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128503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27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164338</xdr:rowOff>
    </xdr:from>
    <xdr:to>
      <xdr:col>6</xdr:col>
      <xdr:colOff>38100</xdr:colOff>
      <xdr:row>32</xdr:row>
      <xdr:rowOff>94488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47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111015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25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60865</xdr:rowOff>
    </xdr:from>
    <xdr:to>
      <xdr:col>24</xdr:col>
      <xdr:colOff>62865</xdr:colOff>
      <xdr:row>55</xdr:row>
      <xdr:rowOff>52440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815"/>
          <a:ext cx="1270" cy="677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56267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52440</xdr:rowOff>
    </xdr:from>
    <xdr:to>
      <xdr:col>24</xdr:col>
      <xdr:colOff>152400</xdr:colOff>
      <xdr:row>55</xdr:row>
      <xdr:rowOff>52440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4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7542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8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60865</xdr:rowOff>
    </xdr:from>
    <xdr:to>
      <xdr:col>24</xdr:col>
      <xdr:colOff>152400</xdr:colOff>
      <xdr:row>51</xdr:row>
      <xdr:rowOff>60865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7177</xdr:rowOff>
    </xdr:from>
    <xdr:to>
      <xdr:col>24</xdr:col>
      <xdr:colOff>63500</xdr:colOff>
      <xdr:row>54</xdr:row>
      <xdr:rowOff>126506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94027"/>
          <a:ext cx="838200" cy="29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62755</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49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84328</xdr:rowOff>
    </xdr:from>
    <xdr:to>
      <xdr:col>24</xdr:col>
      <xdr:colOff>114300</xdr:colOff>
      <xdr:row>54</xdr:row>
      <xdr:rowOff>14478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17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126506</xdr:rowOff>
    </xdr:from>
    <xdr:to>
      <xdr:col>19</xdr:col>
      <xdr:colOff>177800</xdr:colOff>
      <xdr:row>55</xdr:row>
      <xdr:rowOff>85457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84806"/>
          <a:ext cx="889000" cy="13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66824</xdr:rowOff>
    </xdr:from>
    <xdr:to>
      <xdr:col>20</xdr:col>
      <xdr:colOff>38100</xdr:colOff>
      <xdr:row>54</xdr:row>
      <xdr:rowOff>168424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32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13501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10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85457</xdr:rowOff>
    </xdr:from>
    <xdr:to>
      <xdr:col>15</xdr:col>
      <xdr:colOff>50800</xdr:colOff>
      <xdr:row>58</xdr:row>
      <xdr:rowOff>11750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15207"/>
          <a:ext cx="889000" cy="44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59933</xdr:rowOff>
    </xdr:from>
    <xdr:to>
      <xdr:col>15</xdr:col>
      <xdr:colOff>101600</xdr:colOff>
      <xdr:row>56</xdr:row>
      <xdr:rowOff>161533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152660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11750</xdr:rowOff>
    </xdr:from>
    <xdr:to>
      <xdr:col>10</xdr:col>
      <xdr:colOff>114300</xdr:colOff>
      <xdr:row>59</xdr:row>
      <xdr:rowOff>164519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5850"/>
          <a:ext cx="889000" cy="32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119141</xdr:rowOff>
    </xdr:from>
    <xdr:to>
      <xdr:col>10</xdr:col>
      <xdr:colOff>165100</xdr:colOff>
      <xdr:row>58</xdr:row>
      <xdr:rowOff>49291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6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101799</xdr:rowOff>
    </xdr:from>
    <xdr:to>
      <xdr:col>6</xdr:col>
      <xdr:colOff>38100</xdr:colOff>
      <xdr:row>59</xdr:row>
      <xdr:rowOff>31949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4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48476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127827</xdr:rowOff>
    </xdr:from>
    <xdr:to>
      <xdr:col>24</xdr:col>
      <xdr:colOff>114300</xdr:colOff>
      <xdr:row>53</xdr:row>
      <xdr:rowOff>57977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04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150704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75706</xdr:rowOff>
    </xdr:from>
    <xdr:to>
      <xdr:col>20</xdr:col>
      <xdr:colOff>38100</xdr:colOff>
      <xdr:row>55</xdr:row>
      <xdr:rowOff>5856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168433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34657</xdr:rowOff>
    </xdr:from>
    <xdr:to>
      <xdr:col>15</xdr:col>
      <xdr:colOff>101600</xdr:colOff>
      <xdr:row>55</xdr:row>
      <xdr:rowOff>136257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6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152784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3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132400</xdr:rowOff>
    </xdr:from>
    <xdr:to>
      <xdr:col>10</xdr:col>
      <xdr:colOff>165100</xdr:colOff>
      <xdr:row>58</xdr:row>
      <xdr:rowOff>62550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53677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113719</xdr:rowOff>
    </xdr:from>
    <xdr:to>
      <xdr:col>6</xdr:col>
      <xdr:colOff>38100</xdr:colOff>
      <xdr:row>60</xdr:row>
      <xdr:rowOff>43869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2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34996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3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78978</xdr:rowOff>
    </xdr:from>
    <xdr:to>
      <xdr:col>24</xdr:col>
      <xdr:colOff>62865</xdr:colOff>
      <xdr:row>76</xdr:row>
      <xdr:rowOff>14256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080478"/>
          <a:ext cx="1270" cy="963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18083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04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14256</xdr:rowOff>
    </xdr:from>
    <xdr:to>
      <xdr:col>24</xdr:col>
      <xdr:colOff>152400</xdr:colOff>
      <xdr:row>76</xdr:row>
      <xdr:rowOff>14256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0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25655</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85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78978</xdr:rowOff>
    </xdr:from>
    <xdr:to>
      <xdr:col>24</xdr:col>
      <xdr:colOff>152400</xdr:colOff>
      <xdr:row>70</xdr:row>
      <xdr:rowOff>78978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08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14256</xdr:rowOff>
    </xdr:from>
    <xdr:to>
      <xdr:col>24</xdr:col>
      <xdr:colOff>63500</xdr:colOff>
      <xdr:row>76</xdr:row>
      <xdr:rowOff>42117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044456"/>
          <a:ext cx="838200" cy="2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34053</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378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11176</xdr:rowOff>
    </xdr:from>
    <xdr:to>
      <xdr:col>24</xdr:col>
      <xdr:colOff>114300</xdr:colOff>
      <xdr:row>73</xdr:row>
      <xdr:rowOff>112776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252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42117</xdr:rowOff>
    </xdr:from>
    <xdr:to>
      <xdr:col>19</xdr:col>
      <xdr:colOff>177800</xdr:colOff>
      <xdr:row>76</xdr:row>
      <xdr:rowOff>44259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072317"/>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31179</xdr:rowOff>
    </xdr:from>
    <xdr:to>
      <xdr:col>20</xdr:col>
      <xdr:colOff>38100</xdr:colOff>
      <xdr:row>74</xdr:row>
      <xdr:rowOff>132779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271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149306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49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44259</xdr:rowOff>
    </xdr:from>
    <xdr:to>
      <xdr:col>15</xdr:col>
      <xdr:colOff>50800</xdr:colOff>
      <xdr:row>78</xdr:row>
      <xdr:rowOff>66691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074459"/>
          <a:ext cx="889000" cy="36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165195</xdr:rowOff>
    </xdr:from>
    <xdr:to>
      <xdr:col>15</xdr:col>
      <xdr:colOff>101600</xdr:colOff>
      <xdr:row>74</xdr:row>
      <xdr:rowOff>95345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26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111872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245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66691</xdr:rowOff>
    </xdr:from>
    <xdr:to>
      <xdr:col>10</xdr:col>
      <xdr:colOff>114300</xdr:colOff>
      <xdr:row>78</xdr:row>
      <xdr:rowOff>124413</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439791"/>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50895</xdr:rowOff>
    </xdr:from>
    <xdr:to>
      <xdr:col>10</xdr:col>
      <xdr:colOff>165100</xdr:colOff>
      <xdr:row>75</xdr:row>
      <xdr:rowOff>152496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29096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169022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268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103474</xdr:rowOff>
    </xdr:from>
    <xdr:to>
      <xdr:col>6</xdr:col>
      <xdr:colOff>38100</xdr:colOff>
      <xdr:row>76</xdr:row>
      <xdr:rowOff>33623</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2962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50151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73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134906</xdr:rowOff>
    </xdr:from>
    <xdr:to>
      <xdr:col>24</xdr:col>
      <xdr:colOff>114300</xdr:colOff>
      <xdr:row>76</xdr:row>
      <xdr:rowOff>65056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29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49833</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90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162767</xdr:rowOff>
    </xdr:from>
    <xdr:to>
      <xdr:col>20</xdr:col>
      <xdr:colOff>38100</xdr:colOff>
      <xdr:row>76</xdr:row>
      <xdr:rowOff>92917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02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84044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11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164909</xdr:rowOff>
    </xdr:from>
    <xdr:to>
      <xdr:col>15</xdr:col>
      <xdr:colOff>101600</xdr:colOff>
      <xdr:row>76</xdr:row>
      <xdr:rowOff>95059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02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86186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1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15891</xdr:rowOff>
    </xdr:from>
    <xdr:to>
      <xdr:col>10</xdr:col>
      <xdr:colOff>165100</xdr:colOff>
      <xdr:row>78</xdr:row>
      <xdr:rowOff>117491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3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108618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48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73613</xdr:rowOff>
    </xdr:from>
    <xdr:to>
      <xdr:col>6</xdr:col>
      <xdr:colOff>38100</xdr:colOff>
      <xdr:row>79</xdr:row>
      <xdr:rowOff>3763</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166340</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3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161779</xdr:rowOff>
    </xdr:from>
    <xdr:to>
      <xdr:col>24</xdr:col>
      <xdr:colOff>62865</xdr:colOff>
      <xdr:row>97</xdr:row>
      <xdr:rowOff>119659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92279"/>
          <a:ext cx="1270" cy="115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123486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7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119659</xdr:rowOff>
    </xdr:from>
    <xdr:to>
      <xdr:col>24</xdr:col>
      <xdr:colOff>152400</xdr:colOff>
      <xdr:row>97</xdr:row>
      <xdr:rowOff>119659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750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108456</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67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161779</xdr:rowOff>
    </xdr:from>
    <xdr:to>
      <xdr:col>24</xdr:col>
      <xdr:colOff>152400</xdr:colOff>
      <xdr:row>90</xdr:row>
      <xdr:rowOff>161779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9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170523</xdr:rowOff>
    </xdr:from>
    <xdr:to>
      <xdr:col>24</xdr:col>
      <xdr:colOff>63500</xdr:colOff>
      <xdr:row>94</xdr:row>
      <xdr:rowOff>153454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5772473"/>
          <a:ext cx="838200" cy="49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92054</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3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113627</xdr:rowOff>
    </xdr:from>
    <xdr:to>
      <xdr:col>24</xdr:col>
      <xdr:colOff>114300</xdr:colOff>
      <xdr:row>94</xdr:row>
      <xdr:rowOff>43777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05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153454</xdr:rowOff>
    </xdr:from>
    <xdr:to>
      <xdr:col>19</xdr:col>
      <xdr:colOff>177800</xdr:colOff>
      <xdr:row>94</xdr:row>
      <xdr:rowOff>167836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69754"/>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162413</xdr:rowOff>
    </xdr:from>
    <xdr:to>
      <xdr:col>20</xdr:col>
      <xdr:colOff>38100</xdr:colOff>
      <xdr:row>95</xdr:row>
      <xdr:rowOff>92563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7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83690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3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127566</xdr:rowOff>
    </xdr:from>
    <xdr:to>
      <xdr:col>15</xdr:col>
      <xdr:colOff>50800</xdr:colOff>
      <xdr:row>94</xdr:row>
      <xdr:rowOff>167836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072416"/>
          <a:ext cx="889000" cy="2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107665</xdr:rowOff>
    </xdr:from>
    <xdr:to>
      <xdr:col>15</xdr:col>
      <xdr:colOff>101600</xdr:colOff>
      <xdr:row>96</xdr:row>
      <xdr:rowOff>37815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3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28942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48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127566</xdr:rowOff>
    </xdr:from>
    <xdr:to>
      <xdr:col>10</xdr:col>
      <xdr:colOff>114300</xdr:colOff>
      <xdr:row>96</xdr:row>
      <xdr:rowOff>55690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072416"/>
          <a:ext cx="889000" cy="4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161404</xdr:rowOff>
    </xdr:from>
    <xdr:to>
      <xdr:col>10</xdr:col>
      <xdr:colOff>165100</xdr:colOff>
      <xdr:row>95</xdr:row>
      <xdr:rowOff>91554</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7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82681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2984</xdr:rowOff>
    </xdr:from>
    <xdr:to>
      <xdr:col>6</xdr:col>
      <xdr:colOff>38100</xdr:colOff>
      <xdr:row>97</xdr:row>
      <xdr:rowOff>104584</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6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95711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7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119723</xdr:rowOff>
    </xdr:from>
    <xdr:to>
      <xdr:col>24</xdr:col>
      <xdr:colOff>114300</xdr:colOff>
      <xdr:row>92</xdr:row>
      <xdr:rowOff>49873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72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142600</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57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102654</xdr:rowOff>
    </xdr:from>
    <xdr:to>
      <xdr:col>20</xdr:col>
      <xdr:colOff>38100</xdr:colOff>
      <xdr:row>95</xdr:row>
      <xdr:rowOff>32804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49331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599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117036</xdr:rowOff>
    </xdr:from>
    <xdr:to>
      <xdr:col>15</xdr:col>
      <xdr:colOff>101600</xdr:colOff>
      <xdr:row>95</xdr:row>
      <xdr:rowOff>47186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23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63713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00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76766</xdr:rowOff>
    </xdr:from>
    <xdr:to>
      <xdr:col>10</xdr:col>
      <xdr:colOff>165100</xdr:colOff>
      <xdr:row>94</xdr:row>
      <xdr:rowOff>6916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02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23443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79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4890</xdr:rowOff>
    </xdr:from>
    <xdr:to>
      <xdr:col>6</xdr:col>
      <xdr:colOff>38100</xdr:colOff>
      <xdr:row>96</xdr:row>
      <xdr:rowOff>106490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123017</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2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補助費等グラフ枠">
          <a:extLst>
            <a:ext uri="{FF2B5EF4-FFF2-40B4-BE49-F238E27FC236}">
              <a16:creationId xmlns:a16="http://schemas.microsoft.com/office/drawing/2014/main" id="{00000000-0008-0000-0600-00002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47717</xdr:rowOff>
    </xdr:from>
    <xdr:to>
      <xdr:col>54</xdr:col>
      <xdr:colOff>189865</xdr:colOff>
      <xdr:row>38</xdr:row>
      <xdr:rowOff>102705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10475595" y="5534117"/>
          <a:ext cx="1270" cy="108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106532</xdr:rowOff>
    </xdr:from>
    <xdr:ext cx="534377" cy="259045"/>
    <xdr:sp macro="" textlink="">
      <xdr:nvSpPr>
        <xdr:cNvPr id="297" name="補助費等最小値テキスト">
          <a:extLst>
            <a:ext uri="{FF2B5EF4-FFF2-40B4-BE49-F238E27FC236}">
              <a16:creationId xmlns:a16="http://schemas.microsoft.com/office/drawing/2014/main" id="{00000000-0008-0000-0600-000029010000}"/>
            </a:ext>
          </a:extLst>
        </xdr:cNvPr>
        <xdr:cNvSpPr txBox="1"/>
      </xdr:nvSpPr>
      <xdr:spPr>
        <a:xfrm>
          <a:off x="10528300" y="662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102705</xdr:rowOff>
    </xdr:from>
    <xdr:to>
      <xdr:col>55</xdr:col>
      <xdr:colOff>88900</xdr:colOff>
      <xdr:row>38</xdr:row>
      <xdr:rowOff>102705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6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165844</xdr:rowOff>
    </xdr:from>
    <xdr:ext cx="599010" cy="259045"/>
    <xdr:sp macro="" textlink="">
      <xdr:nvSpPr>
        <xdr:cNvPr id="299" name="補助費等最大値テキスト">
          <a:extLst>
            <a:ext uri="{FF2B5EF4-FFF2-40B4-BE49-F238E27FC236}">
              <a16:creationId xmlns:a16="http://schemas.microsoft.com/office/drawing/2014/main" id="{00000000-0008-0000-0600-00002B010000}"/>
            </a:ext>
          </a:extLst>
        </xdr:cNvPr>
        <xdr:cNvSpPr txBox="1"/>
      </xdr:nvSpPr>
      <xdr:spPr>
        <a:xfrm>
          <a:off x="10528300" y="530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47717</xdr:rowOff>
    </xdr:from>
    <xdr:to>
      <xdr:col>55</xdr:col>
      <xdr:colOff>88900</xdr:colOff>
      <xdr:row>32</xdr:row>
      <xdr:rowOff>47717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10388600" y="55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20371</xdr:rowOff>
    </xdr:from>
    <xdr:to>
      <xdr:col>55</xdr:col>
      <xdr:colOff>0</xdr:colOff>
      <xdr:row>37</xdr:row>
      <xdr:rowOff>133947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9639300" y="6364021"/>
          <a:ext cx="838200" cy="1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57027</xdr:rowOff>
    </xdr:from>
    <xdr:ext cx="599010" cy="259045"/>
    <xdr:sp macro="" textlink="">
      <xdr:nvSpPr>
        <xdr:cNvPr id="302" name="補助費等平均値テキスト">
          <a:extLst>
            <a:ext uri="{FF2B5EF4-FFF2-40B4-BE49-F238E27FC236}">
              <a16:creationId xmlns:a16="http://schemas.microsoft.com/office/drawing/2014/main" id="{00000000-0008-0000-0600-00002E010000}"/>
            </a:ext>
          </a:extLst>
        </xdr:cNvPr>
        <xdr:cNvSpPr txBox="1"/>
      </xdr:nvSpPr>
      <xdr:spPr>
        <a:xfrm>
          <a:off x="10528300" y="60577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34150</xdr:rowOff>
    </xdr:from>
    <xdr:to>
      <xdr:col>55</xdr:col>
      <xdr:colOff>50800</xdr:colOff>
      <xdr:row>36</xdr:row>
      <xdr:rowOff>135750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10426700" y="620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166418</xdr:rowOff>
    </xdr:from>
    <xdr:to>
      <xdr:col>50</xdr:col>
      <xdr:colOff>114300</xdr:colOff>
      <xdr:row>37</xdr:row>
      <xdr:rowOff>20371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8750300" y="6338618"/>
          <a:ext cx="889000" cy="2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42504</xdr:rowOff>
    </xdr:from>
    <xdr:to>
      <xdr:col>50</xdr:col>
      <xdr:colOff>165100</xdr:colOff>
      <xdr:row>36</xdr:row>
      <xdr:rowOff>144104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9588500" y="62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160631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98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97171</xdr:rowOff>
    </xdr:from>
    <xdr:to>
      <xdr:col>45</xdr:col>
      <xdr:colOff>177800</xdr:colOff>
      <xdr:row>36</xdr:row>
      <xdr:rowOff>166418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7861300" y="6097921"/>
          <a:ext cx="889000" cy="24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144640</xdr:rowOff>
    </xdr:from>
    <xdr:to>
      <xdr:col>46</xdr:col>
      <xdr:colOff>38100</xdr:colOff>
      <xdr:row>37</xdr:row>
      <xdr:rowOff>74790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8699500" y="63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65917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640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153473</xdr:rowOff>
    </xdr:from>
    <xdr:to>
      <xdr:col>41</xdr:col>
      <xdr:colOff>50800</xdr:colOff>
      <xdr:row>35</xdr:row>
      <xdr:rowOff>97171</xdr:rowOff>
    </xdr:to>
    <xdr:cxnSp macro="">
      <xdr:nvCxnSpPr>
        <xdr:cNvPr id="310" name="直線コネクタ 309">
          <a:extLst>
            <a:ext uri="{FF2B5EF4-FFF2-40B4-BE49-F238E27FC236}">
              <a16:creationId xmlns:a16="http://schemas.microsoft.com/office/drawing/2014/main" id="{00000000-0008-0000-0600-000036010000}"/>
            </a:ext>
          </a:extLst>
        </xdr:cNvPr>
        <xdr:cNvCxnSpPr/>
      </xdr:nvCxnSpPr>
      <xdr:spPr>
        <a:xfrm>
          <a:off x="6972300" y="5296973"/>
          <a:ext cx="889000" cy="80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161185</xdr:rowOff>
    </xdr:from>
    <xdr:to>
      <xdr:col>41</xdr:col>
      <xdr:colOff>101600</xdr:colOff>
      <xdr:row>37</xdr:row>
      <xdr:rowOff>91335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7810500" y="633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82462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2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26559</xdr:rowOff>
    </xdr:from>
    <xdr:to>
      <xdr:col>36</xdr:col>
      <xdr:colOff>165100</xdr:colOff>
      <xdr:row>32</xdr:row>
      <xdr:rowOff>128159</xdr:rowOff>
    </xdr:to>
    <xdr:sp macro="" textlink="">
      <xdr:nvSpPr>
        <xdr:cNvPr id="313" name="フローチャート: 判断 312">
          <a:extLst>
            <a:ext uri="{FF2B5EF4-FFF2-40B4-BE49-F238E27FC236}">
              <a16:creationId xmlns:a16="http://schemas.microsoft.com/office/drawing/2014/main" id="{00000000-0008-0000-0600-000039010000}"/>
            </a:ext>
          </a:extLst>
        </xdr:cNvPr>
        <xdr:cNvSpPr/>
      </xdr:nvSpPr>
      <xdr:spPr>
        <a:xfrm>
          <a:off x="6921500" y="551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119286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60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83147</xdr:rowOff>
    </xdr:from>
    <xdr:to>
      <xdr:col>55</xdr:col>
      <xdr:colOff>50800</xdr:colOff>
      <xdr:row>38</xdr:row>
      <xdr:rowOff>13297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10426700" y="64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61574</xdr:rowOff>
    </xdr:from>
    <xdr:ext cx="534377" cy="259045"/>
    <xdr:sp macro="" textlink="">
      <xdr:nvSpPr>
        <xdr:cNvPr id="321" name="補助費等該当値テキスト">
          <a:extLst>
            <a:ext uri="{FF2B5EF4-FFF2-40B4-BE49-F238E27FC236}">
              <a16:creationId xmlns:a16="http://schemas.microsoft.com/office/drawing/2014/main" id="{00000000-0008-0000-0600-000041010000}"/>
            </a:ext>
          </a:extLst>
        </xdr:cNvPr>
        <xdr:cNvSpPr txBox="1"/>
      </xdr:nvSpPr>
      <xdr:spPr>
        <a:xfrm>
          <a:off x="10528300" y="640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141021</xdr:rowOff>
    </xdr:from>
    <xdr:to>
      <xdr:col>50</xdr:col>
      <xdr:colOff>165100</xdr:colOff>
      <xdr:row>37</xdr:row>
      <xdr:rowOff>71171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95885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62298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9339795" y="64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115618</xdr:rowOff>
    </xdr:from>
    <xdr:to>
      <xdr:col>46</xdr:col>
      <xdr:colOff>38100</xdr:colOff>
      <xdr:row>37</xdr:row>
      <xdr:rowOff>45768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8699500" y="628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62295</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8450795" y="606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46371</xdr:rowOff>
    </xdr:from>
    <xdr:to>
      <xdr:col>41</xdr:col>
      <xdr:colOff>101600</xdr:colOff>
      <xdr:row>35</xdr:row>
      <xdr:rowOff>147971</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7810500" y="60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164498</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7561795" y="582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102673</xdr:rowOff>
    </xdr:from>
    <xdr:to>
      <xdr:col>36</xdr:col>
      <xdr:colOff>165100</xdr:colOff>
      <xdr:row>31</xdr:row>
      <xdr:rowOff>32823</xdr:rowOff>
    </xdr:to>
    <xdr:sp macro="" textlink="">
      <xdr:nvSpPr>
        <xdr:cNvPr id="328" name="楕円 327">
          <a:extLst>
            <a:ext uri="{FF2B5EF4-FFF2-40B4-BE49-F238E27FC236}">
              <a16:creationId xmlns:a16="http://schemas.microsoft.com/office/drawing/2014/main" id="{00000000-0008-0000-0600-000048010000}"/>
            </a:ext>
          </a:extLst>
        </xdr:cNvPr>
        <xdr:cNvSpPr/>
      </xdr:nvSpPr>
      <xdr:spPr>
        <a:xfrm>
          <a:off x="6921500" y="52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49350</xdr:rowOff>
    </xdr:from>
    <xdr:ext cx="599010"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672795" y="502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104354</xdr:rowOff>
    </xdr:from>
    <xdr:to>
      <xdr:col>54</xdr:col>
      <xdr:colOff>189865</xdr:colOff>
      <xdr:row>58</xdr:row>
      <xdr:rowOff>35083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9534104"/>
          <a:ext cx="1270" cy="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38910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9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35083</xdr:rowOff>
    </xdr:from>
    <xdr:to>
      <xdr:col>55</xdr:col>
      <xdr:colOff>88900</xdr:colOff>
      <xdr:row>58</xdr:row>
      <xdr:rowOff>35083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97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51031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930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104354</xdr:rowOff>
    </xdr:from>
    <xdr:to>
      <xdr:col>55</xdr:col>
      <xdr:colOff>88900</xdr:colOff>
      <xdr:row>55</xdr:row>
      <xdr:rowOff>104354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953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52443</xdr:rowOff>
    </xdr:from>
    <xdr:to>
      <xdr:col>55</xdr:col>
      <xdr:colOff>0</xdr:colOff>
      <xdr:row>55</xdr:row>
      <xdr:rowOff>148441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8967843"/>
          <a:ext cx="838200" cy="6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32054</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332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53627</xdr:rowOff>
    </xdr:from>
    <xdr:to>
      <xdr:col>55</xdr:col>
      <xdr:colOff>50800</xdr:colOff>
      <xdr:row>56</xdr:row>
      <xdr:rowOff>155227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5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52443</xdr:rowOff>
    </xdr:from>
    <xdr:to>
      <xdr:col>50</xdr:col>
      <xdr:colOff>114300</xdr:colOff>
      <xdr:row>55</xdr:row>
      <xdr:rowOff>33062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8967843"/>
          <a:ext cx="889000" cy="49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88155</xdr:rowOff>
    </xdr:from>
    <xdr:to>
      <xdr:col>50</xdr:col>
      <xdr:colOff>165100</xdr:colOff>
      <xdr:row>56</xdr:row>
      <xdr:rowOff>18305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51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9432</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61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33062</xdr:rowOff>
    </xdr:from>
    <xdr:to>
      <xdr:col>45</xdr:col>
      <xdr:colOff>177800</xdr:colOff>
      <xdr:row>56</xdr:row>
      <xdr:rowOff>163443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462812"/>
          <a:ext cx="889000" cy="30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82110</xdr:rowOff>
    </xdr:from>
    <xdr:to>
      <xdr:col>46</xdr:col>
      <xdr:colOff>38100</xdr:colOff>
      <xdr:row>57</xdr:row>
      <xdr:rowOff>12260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6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3387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7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32473</xdr:rowOff>
    </xdr:from>
    <xdr:to>
      <xdr:col>41</xdr:col>
      <xdr:colOff>50800</xdr:colOff>
      <xdr:row>56</xdr:row>
      <xdr:rowOff>163443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633673"/>
          <a:ext cx="889000" cy="13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150027</xdr:rowOff>
    </xdr:from>
    <xdr:to>
      <xdr:col>41</xdr:col>
      <xdr:colOff>101600</xdr:colOff>
      <xdr:row>57</xdr:row>
      <xdr:rowOff>80177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5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71304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84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72555</xdr:rowOff>
    </xdr:from>
    <xdr:to>
      <xdr:col>36</xdr:col>
      <xdr:colOff>165100</xdr:colOff>
      <xdr:row>57</xdr:row>
      <xdr:rowOff>2705</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6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165282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97641</xdr:rowOff>
    </xdr:from>
    <xdr:to>
      <xdr:col>55</xdr:col>
      <xdr:colOff>50800</xdr:colOff>
      <xdr:row>56</xdr:row>
      <xdr:rowOff>27791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5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12568</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44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1643</xdr:rowOff>
    </xdr:from>
    <xdr:to>
      <xdr:col>50</xdr:col>
      <xdr:colOff>165100</xdr:colOff>
      <xdr:row>52</xdr:row>
      <xdr:rowOff>103243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89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119770</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869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153712</xdr:rowOff>
    </xdr:from>
    <xdr:to>
      <xdr:col>46</xdr:col>
      <xdr:colOff>38100</xdr:colOff>
      <xdr:row>55</xdr:row>
      <xdr:rowOff>83862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4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100389</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18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112643</xdr:rowOff>
    </xdr:from>
    <xdr:to>
      <xdr:col>41</xdr:col>
      <xdr:colOff>101600</xdr:colOff>
      <xdr:row>57</xdr:row>
      <xdr:rowOff>42793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7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59320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4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153123</xdr:rowOff>
    </xdr:from>
    <xdr:to>
      <xdr:col>36</xdr:col>
      <xdr:colOff>165100</xdr:colOff>
      <xdr:row>56</xdr:row>
      <xdr:rowOff>83273</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99800</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3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7569</xdr:rowOff>
    </xdr:from>
    <xdr:to>
      <xdr:col>54</xdr:col>
      <xdr:colOff>189865</xdr:colOff>
      <xdr:row>79</xdr:row>
      <xdr:rowOff>40336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09069"/>
          <a:ext cx="1270" cy="15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125696</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78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7569</xdr:rowOff>
    </xdr:from>
    <xdr:to>
      <xdr:col>55</xdr:col>
      <xdr:colOff>88900</xdr:colOff>
      <xdr:row>70</xdr:row>
      <xdr:rowOff>7569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0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108420</xdr:rowOff>
    </xdr:from>
    <xdr:to>
      <xdr:col>55</xdr:col>
      <xdr:colOff>0</xdr:colOff>
      <xdr:row>78</xdr:row>
      <xdr:rowOff>51842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310070"/>
          <a:ext cx="8382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106291</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279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83414</xdr:rowOff>
    </xdr:from>
    <xdr:to>
      <xdr:col>55</xdr:col>
      <xdr:colOff>50800</xdr:colOff>
      <xdr:row>76</xdr:row>
      <xdr:rowOff>13564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29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51842</xdr:rowOff>
    </xdr:from>
    <xdr:to>
      <xdr:col>50</xdr:col>
      <xdr:colOff>114300</xdr:colOff>
      <xdr:row>78</xdr:row>
      <xdr:rowOff>64224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24942"/>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150888</xdr:rowOff>
    </xdr:from>
    <xdr:to>
      <xdr:col>50</xdr:col>
      <xdr:colOff>165100</xdr:colOff>
      <xdr:row>78</xdr:row>
      <xdr:rowOff>81038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97565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1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64224</xdr:rowOff>
    </xdr:from>
    <xdr:to>
      <xdr:col>45</xdr:col>
      <xdr:colOff>177800</xdr:colOff>
      <xdr:row>78</xdr:row>
      <xdr:rowOff>122289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37324"/>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55220</xdr:rowOff>
    </xdr:from>
    <xdr:to>
      <xdr:col>46</xdr:col>
      <xdr:colOff>38100</xdr:colOff>
      <xdr:row>77</xdr:row>
      <xdr:rowOff>156820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1897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03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122289</xdr:rowOff>
    </xdr:from>
    <xdr:to>
      <xdr:col>41</xdr:col>
      <xdr:colOff>50800</xdr:colOff>
      <xdr:row>79</xdr:row>
      <xdr:rowOff>38469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495389"/>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86500</xdr:rowOff>
    </xdr:from>
    <xdr:to>
      <xdr:col>41</xdr:col>
      <xdr:colOff>101600</xdr:colOff>
      <xdr:row>78</xdr:row>
      <xdr:rowOff>16650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33177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0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16777</xdr:rowOff>
    </xdr:from>
    <xdr:to>
      <xdr:col>36</xdr:col>
      <xdr:colOff>165100</xdr:colOff>
      <xdr:row>77</xdr:row>
      <xdr:rowOff>118377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134904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29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57620</xdr:rowOff>
    </xdr:from>
    <xdr:to>
      <xdr:col>55</xdr:col>
      <xdr:colOff>50800</xdr:colOff>
      <xdr:row>77</xdr:row>
      <xdr:rowOff>159220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36047</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3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1042</xdr:rowOff>
    </xdr:from>
    <xdr:to>
      <xdr:col>50</xdr:col>
      <xdr:colOff>165100</xdr:colOff>
      <xdr:row>78</xdr:row>
      <xdr:rowOff>102642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93769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6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13424</xdr:rowOff>
    </xdr:from>
    <xdr:to>
      <xdr:col>46</xdr:col>
      <xdr:colOff>38100</xdr:colOff>
      <xdr:row>78</xdr:row>
      <xdr:rowOff>115024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106151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7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71489</xdr:rowOff>
    </xdr:from>
    <xdr:to>
      <xdr:col>41</xdr:col>
      <xdr:colOff>101600</xdr:colOff>
      <xdr:row>79</xdr:row>
      <xdr:rowOff>1639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164216</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3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159119</xdr:rowOff>
    </xdr:from>
    <xdr:to>
      <xdr:col>36</xdr:col>
      <xdr:colOff>165100</xdr:colOff>
      <xdr:row>79</xdr:row>
      <xdr:rowOff>89269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80396</xdr:rowOff>
    </xdr:from>
    <xdr:ext cx="378565"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83017" y="1362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48205</xdr:rowOff>
    </xdr:from>
    <xdr:to>
      <xdr:col>54</xdr:col>
      <xdr:colOff>189865</xdr:colOff>
      <xdr:row>98</xdr:row>
      <xdr:rowOff>41935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6335955"/>
          <a:ext cx="1270" cy="50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45762</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4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41935</xdr:rowOff>
    </xdr:from>
    <xdr:to>
      <xdr:col>55</xdr:col>
      <xdr:colOff>88900</xdr:colOff>
      <xdr:row>98</xdr:row>
      <xdr:rowOff>41935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4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166332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611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48205</xdr:rowOff>
    </xdr:from>
    <xdr:to>
      <xdr:col>55</xdr:col>
      <xdr:colOff>88900</xdr:colOff>
      <xdr:row>95</xdr:row>
      <xdr:rowOff>48205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63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168058</xdr:rowOff>
    </xdr:from>
    <xdr:to>
      <xdr:col>55</xdr:col>
      <xdr:colOff>0</xdr:colOff>
      <xdr:row>95</xdr:row>
      <xdr:rowOff>168635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5427108"/>
          <a:ext cx="838200" cy="10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159762</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447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4536</xdr:rowOff>
    </xdr:from>
    <xdr:to>
      <xdr:col>55</xdr:col>
      <xdr:colOff>50800</xdr:colOff>
      <xdr:row>96</xdr:row>
      <xdr:rowOff>106136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4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168058</xdr:rowOff>
    </xdr:from>
    <xdr:to>
      <xdr:col>50</xdr:col>
      <xdr:colOff>114300</xdr:colOff>
      <xdr:row>93</xdr:row>
      <xdr:rowOff>113378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5427108"/>
          <a:ext cx="889000" cy="6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18698</xdr:rowOff>
    </xdr:from>
    <xdr:to>
      <xdr:col>50</xdr:col>
      <xdr:colOff>165100</xdr:colOff>
      <xdr:row>94</xdr:row>
      <xdr:rowOff>120298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13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111425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2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113378</xdr:rowOff>
    </xdr:from>
    <xdr:to>
      <xdr:col>45</xdr:col>
      <xdr:colOff>177800</xdr:colOff>
      <xdr:row>96</xdr:row>
      <xdr:rowOff>97453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058228"/>
          <a:ext cx="889000" cy="4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12340</xdr:rowOff>
    </xdr:from>
    <xdr:to>
      <xdr:col>46</xdr:col>
      <xdr:colOff>38100</xdr:colOff>
      <xdr:row>96</xdr:row>
      <xdr:rowOff>113940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105067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159131</xdr:rowOff>
    </xdr:from>
    <xdr:to>
      <xdr:col>41</xdr:col>
      <xdr:colOff>50800</xdr:colOff>
      <xdr:row>96</xdr:row>
      <xdr:rowOff>97453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446881"/>
          <a:ext cx="889000" cy="10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49744</xdr:rowOff>
    </xdr:from>
    <xdr:to>
      <xdr:col>41</xdr:col>
      <xdr:colOff>101600</xdr:colOff>
      <xdr:row>96</xdr:row>
      <xdr:rowOff>151344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50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142471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0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118607</xdr:rowOff>
    </xdr:from>
    <xdr:to>
      <xdr:col>36</xdr:col>
      <xdr:colOff>165100</xdr:colOff>
      <xdr:row>96</xdr:row>
      <xdr:rowOff>48757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0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117835</xdr:rowOff>
    </xdr:from>
    <xdr:to>
      <xdr:col>55</xdr:col>
      <xdr:colOff>50800</xdr:colOff>
      <xdr:row>96</xdr:row>
      <xdr:rowOff>47985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0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32762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32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117258</xdr:rowOff>
    </xdr:from>
    <xdr:to>
      <xdr:col>50</xdr:col>
      <xdr:colOff>165100</xdr:colOff>
      <xdr:row>90</xdr:row>
      <xdr:rowOff>47408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53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63935</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39795" y="1515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62578</xdr:rowOff>
    </xdr:from>
    <xdr:to>
      <xdr:col>46</xdr:col>
      <xdr:colOff>38100</xdr:colOff>
      <xdr:row>93</xdr:row>
      <xdr:rowOff>164178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00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9255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7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46653</xdr:rowOff>
    </xdr:from>
    <xdr:to>
      <xdr:col>41</xdr:col>
      <xdr:colOff>101600</xdr:colOff>
      <xdr:row>96</xdr:row>
      <xdr:rowOff>148253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5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164780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28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108331</xdr:rowOff>
    </xdr:from>
    <xdr:to>
      <xdr:col>36</xdr:col>
      <xdr:colOff>165100</xdr:colOff>
      <xdr:row>96</xdr:row>
      <xdr:rowOff>38481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3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55008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1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36944</xdr:rowOff>
    </xdr:from>
    <xdr:to>
      <xdr:col>85</xdr:col>
      <xdr:colOff>126364</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51894"/>
          <a:ext cx="1269" cy="137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155071</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2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36944</xdr:rowOff>
    </xdr:from>
    <xdr:to>
      <xdr:col>86</xdr:col>
      <xdr:colOff>25400</xdr:colOff>
      <xdr:row>31</xdr:row>
      <xdr:rowOff>36944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5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373</xdr:rowOff>
    </xdr:from>
    <xdr:ext cx="534377"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001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148946</xdr:rowOff>
    </xdr:from>
    <xdr:to>
      <xdr:col>85</xdr:col>
      <xdr:colOff>177800</xdr:colOff>
      <xdr:row>36</xdr:row>
      <xdr:rowOff>79096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14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25057</xdr:rowOff>
    </xdr:from>
    <xdr:to>
      <xdr:col>81</xdr:col>
      <xdr:colOff>50800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11607"/>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2680</xdr:rowOff>
    </xdr:from>
    <xdr:to>
      <xdr:col>81</xdr:col>
      <xdr:colOff>101600</xdr:colOff>
      <xdr:row>37</xdr:row>
      <xdr:rowOff>104280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34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120807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12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21704</xdr:rowOff>
    </xdr:from>
    <xdr:to>
      <xdr:col>76</xdr:col>
      <xdr:colOff>114300</xdr:colOff>
      <xdr:row>39</xdr:row>
      <xdr:rowOff>25057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0825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148412</xdr:rowOff>
    </xdr:from>
    <xdr:to>
      <xdr:col>76</xdr:col>
      <xdr:colOff>165100</xdr:colOff>
      <xdr:row>38</xdr:row>
      <xdr:rowOff>78563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49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95089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143777</xdr:rowOff>
    </xdr:from>
    <xdr:to>
      <xdr:col>71</xdr:col>
      <xdr:colOff>177800</xdr:colOff>
      <xdr:row>39</xdr:row>
      <xdr:rowOff>21704</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487427"/>
          <a:ext cx="889000" cy="22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42380</xdr:rowOff>
    </xdr:from>
    <xdr:to>
      <xdr:col>72</xdr:col>
      <xdr:colOff>38100</xdr:colOff>
      <xdr:row>38</xdr:row>
      <xdr:rowOff>143980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160507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3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57086</xdr:rowOff>
    </xdr:from>
    <xdr:to>
      <xdr:col>67</xdr:col>
      <xdr:colOff>101600</xdr:colOff>
      <xdr:row>38</xdr:row>
      <xdr:rowOff>158686</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149813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145707</xdr:rowOff>
    </xdr:from>
    <xdr:to>
      <xdr:col>76</xdr:col>
      <xdr:colOff>165100</xdr:colOff>
      <xdr:row>39</xdr:row>
      <xdr:rowOff>75857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6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66984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753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142354</xdr:rowOff>
    </xdr:from>
    <xdr:to>
      <xdr:col>72</xdr:col>
      <xdr:colOff>38100</xdr:colOff>
      <xdr:row>39</xdr:row>
      <xdr:rowOff>72504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5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63631</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14017" y="6750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92977</xdr:rowOff>
    </xdr:from>
    <xdr:to>
      <xdr:col>67</xdr:col>
      <xdr:colOff>101600</xdr:colOff>
      <xdr:row>38</xdr:row>
      <xdr:rowOff>23127</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4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39654</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21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57842</xdr:rowOff>
    </xdr:from>
    <xdr:to>
      <xdr:col>85</xdr:col>
      <xdr:colOff>126364</xdr:colOff>
      <xdr:row>78</xdr:row>
      <xdr:rowOff>22256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59342"/>
          <a:ext cx="1269" cy="1336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26083</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22256</xdr:rowOff>
    </xdr:from>
    <xdr:to>
      <xdr:col>86</xdr:col>
      <xdr:colOff>25400</xdr:colOff>
      <xdr:row>78</xdr:row>
      <xdr:rowOff>22256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4519</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3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57842</xdr:rowOff>
    </xdr:from>
    <xdr:to>
      <xdr:col>86</xdr:col>
      <xdr:colOff>25400</xdr:colOff>
      <xdr:row>70</xdr:row>
      <xdr:rowOff>57842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5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12579</xdr:rowOff>
    </xdr:from>
    <xdr:to>
      <xdr:col>85</xdr:col>
      <xdr:colOff>127000</xdr:colOff>
      <xdr:row>71</xdr:row>
      <xdr:rowOff>65767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185529"/>
          <a:ext cx="838200" cy="5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126782</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47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148355</xdr:rowOff>
    </xdr:from>
    <xdr:to>
      <xdr:col>85</xdr:col>
      <xdr:colOff>177800</xdr:colOff>
      <xdr:row>73</xdr:row>
      <xdr:rowOff>78505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49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65767</xdr:rowOff>
    </xdr:from>
    <xdr:to>
      <xdr:col>81</xdr:col>
      <xdr:colOff>50800</xdr:colOff>
      <xdr:row>72</xdr:row>
      <xdr:rowOff>99695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238717"/>
          <a:ext cx="889000" cy="20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71</xdr:row>
      <xdr:rowOff>122619</xdr:rowOff>
    </xdr:from>
    <xdr:to>
      <xdr:col>81</xdr:col>
      <xdr:colOff>101600</xdr:colOff>
      <xdr:row>72</xdr:row>
      <xdr:rowOff>52769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29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43896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38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99695</xdr:rowOff>
    </xdr:from>
    <xdr:to>
      <xdr:col>76</xdr:col>
      <xdr:colOff>114300</xdr:colOff>
      <xdr:row>73</xdr:row>
      <xdr:rowOff>18923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444095"/>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76365</xdr:rowOff>
    </xdr:from>
    <xdr:to>
      <xdr:col>76</xdr:col>
      <xdr:colOff>165100</xdr:colOff>
      <xdr:row>73</xdr:row>
      <xdr:rowOff>6515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4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169092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1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18923</xdr:rowOff>
    </xdr:from>
    <xdr:to>
      <xdr:col>71</xdr:col>
      <xdr:colOff>177800</xdr:colOff>
      <xdr:row>73</xdr:row>
      <xdr:rowOff>41402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53477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136925</xdr:rowOff>
    </xdr:from>
    <xdr:to>
      <xdr:col>72</xdr:col>
      <xdr:colOff>38100</xdr:colOff>
      <xdr:row>73</xdr:row>
      <xdr:rowOff>67075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48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83602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2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6490</xdr:rowOff>
    </xdr:from>
    <xdr:to>
      <xdr:col>67</xdr:col>
      <xdr:colOff>101600</xdr:colOff>
      <xdr:row>73</xdr:row>
      <xdr:rowOff>108090</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5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99217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133229</xdr:rowOff>
    </xdr:from>
    <xdr:to>
      <xdr:col>85</xdr:col>
      <xdr:colOff>177800</xdr:colOff>
      <xdr:row>71</xdr:row>
      <xdr:rowOff>63379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1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48156</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0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14967</xdr:rowOff>
    </xdr:from>
    <xdr:to>
      <xdr:col>81</xdr:col>
      <xdr:colOff>101600</xdr:colOff>
      <xdr:row>71</xdr:row>
      <xdr:rowOff>116567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1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133094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196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48895</xdr:rowOff>
    </xdr:from>
    <xdr:to>
      <xdr:col>76</xdr:col>
      <xdr:colOff>165100</xdr:colOff>
      <xdr:row>72</xdr:row>
      <xdr:rowOff>150495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39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167022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16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139573</xdr:rowOff>
    </xdr:from>
    <xdr:to>
      <xdr:col>72</xdr:col>
      <xdr:colOff>38100</xdr:colOff>
      <xdr:row>73</xdr:row>
      <xdr:rowOff>69723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48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60850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5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162052</xdr:rowOff>
    </xdr:from>
    <xdr:to>
      <xdr:col>67</xdr:col>
      <xdr:colOff>101600</xdr:colOff>
      <xdr:row>73</xdr:row>
      <xdr:rowOff>92202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5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108729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28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17514</xdr:rowOff>
    </xdr:from>
    <xdr:to>
      <xdr:col>85</xdr:col>
      <xdr:colOff>126364</xdr:colOff>
      <xdr:row>98</xdr:row>
      <xdr:rowOff>9330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90914"/>
          <a:ext cx="1269" cy="10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13157</xdr:rowOff>
    </xdr:from>
    <xdr:ext cx="534377"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1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9330</xdr:rowOff>
    </xdr:from>
    <xdr:to>
      <xdr:col>86</xdr:col>
      <xdr:colOff>25400</xdr:colOff>
      <xdr:row>98</xdr:row>
      <xdr:rowOff>9330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135641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6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17514</xdr:rowOff>
    </xdr:from>
    <xdr:to>
      <xdr:col>86</xdr:col>
      <xdr:colOff>25400</xdr:colOff>
      <xdr:row>92</xdr:row>
      <xdr:rowOff>17514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9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17514</xdr:rowOff>
    </xdr:from>
    <xdr:to>
      <xdr:col>85</xdr:col>
      <xdr:colOff>127000</xdr:colOff>
      <xdr:row>92</xdr:row>
      <xdr:rowOff>113959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790914"/>
          <a:ext cx="838200" cy="9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155543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271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5666</xdr:rowOff>
    </xdr:from>
    <xdr:to>
      <xdr:col>85</xdr:col>
      <xdr:colOff>177800</xdr:colOff>
      <xdr:row>95</xdr:row>
      <xdr:rowOff>107266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29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113959</xdr:rowOff>
    </xdr:from>
    <xdr:to>
      <xdr:col>81</xdr:col>
      <xdr:colOff>50800</xdr:colOff>
      <xdr:row>92</xdr:row>
      <xdr:rowOff>119194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5887359"/>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136311</xdr:rowOff>
    </xdr:from>
    <xdr:to>
      <xdr:col>81</xdr:col>
      <xdr:colOff>101600</xdr:colOff>
      <xdr:row>95</xdr:row>
      <xdr:rowOff>66461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252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57588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4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61633</xdr:rowOff>
    </xdr:from>
    <xdr:to>
      <xdr:col>76</xdr:col>
      <xdr:colOff>114300</xdr:colOff>
      <xdr:row>92</xdr:row>
      <xdr:rowOff>119194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5663583"/>
          <a:ext cx="889000" cy="22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16160</xdr:rowOff>
    </xdr:from>
    <xdr:to>
      <xdr:col>76</xdr:col>
      <xdr:colOff>165100</xdr:colOff>
      <xdr:row>94</xdr:row>
      <xdr:rowOff>117760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1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108887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2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61633</xdr:rowOff>
    </xdr:from>
    <xdr:to>
      <xdr:col>71</xdr:col>
      <xdr:colOff>177800</xdr:colOff>
      <xdr:row>96</xdr:row>
      <xdr:rowOff>22954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5663583"/>
          <a:ext cx="889000" cy="8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47227</xdr:rowOff>
    </xdr:from>
    <xdr:to>
      <xdr:col>72</xdr:col>
      <xdr:colOff>38100</xdr:colOff>
      <xdr:row>93</xdr:row>
      <xdr:rowOff>148827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59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139954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08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135054</xdr:rowOff>
    </xdr:from>
    <xdr:to>
      <xdr:col>67</xdr:col>
      <xdr:colOff>101600</xdr:colOff>
      <xdr:row>97</xdr:row>
      <xdr:rowOff>65204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138164</xdr:rowOff>
    </xdr:from>
    <xdr:to>
      <xdr:col>85</xdr:col>
      <xdr:colOff>177800</xdr:colOff>
      <xdr:row>92</xdr:row>
      <xdr:rowOff>68314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7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91191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6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63159</xdr:rowOff>
    </xdr:from>
    <xdr:to>
      <xdr:col>81</xdr:col>
      <xdr:colOff>101600</xdr:colOff>
      <xdr:row>92</xdr:row>
      <xdr:rowOff>164759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583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9836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61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68394</xdr:rowOff>
    </xdr:from>
    <xdr:to>
      <xdr:col>76</xdr:col>
      <xdr:colOff>165100</xdr:colOff>
      <xdr:row>92</xdr:row>
      <xdr:rowOff>169994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584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15071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561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10833</xdr:rowOff>
    </xdr:from>
    <xdr:to>
      <xdr:col>72</xdr:col>
      <xdr:colOff>38100</xdr:colOff>
      <xdr:row>91</xdr:row>
      <xdr:rowOff>112433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56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128960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538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143604</xdr:rowOff>
    </xdr:from>
    <xdr:to>
      <xdr:col>67</xdr:col>
      <xdr:colOff>101600</xdr:colOff>
      <xdr:row>96</xdr:row>
      <xdr:rowOff>73754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4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90281</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20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80188</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223688"/>
          <a:ext cx="1269" cy="150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26865</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499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80188</xdr:rowOff>
    </xdr:from>
    <xdr:to>
      <xdr:col>116</xdr:col>
      <xdr:colOff>152400</xdr:colOff>
      <xdr:row>30</xdr:row>
      <xdr:rowOff>80188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22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140538</xdr:rowOff>
    </xdr:from>
    <xdr:to>
      <xdr:col>116</xdr:col>
      <xdr:colOff>63500</xdr:colOff>
      <xdr:row>34</xdr:row>
      <xdr:rowOff>145339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1323300" y="5969838"/>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152061</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5981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2184</xdr:rowOff>
    </xdr:from>
    <xdr:to>
      <xdr:col>116</xdr:col>
      <xdr:colOff>114300</xdr:colOff>
      <xdr:row>35</xdr:row>
      <xdr:rowOff>103784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00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145339</xdr:rowOff>
    </xdr:from>
    <xdr:to>
      <xdr:col>111</xdr:col>
      <xdr:colOff>177800</xdr:colOff>
      <xdr:row>35</xdr:row>
      <xdr:rowOff>35763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5974639"/>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61925</xdr:rowOff>
    </xdr:from>
    <xdr:to>
      <xdr:col>112</xdr:col>
      <xdr:colOff>38100</xdr:colOff>
      <xdr:row>35</xdr:row>
      <xdr:rowOff>163525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0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154652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1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18085</xdr:rowOff>
    </xdr:from>
    <xdr:to>
      <xdr:col>107</xdr:col>
      <xdr:colOff>50800</xdr:colOff>
      <xdr:row>35</xdr:row>
      <xdr:rowOff>35763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018835"/>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168148</xdr:rowOff>
    </xdr:from>
    <xdr:to>
      <xdr:col>107</xdr:col>
      <xdr:colOff>101600</xdr:colOff>
      <xdr:row>38</xdr:row>
      <xdr:rowOff>98298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1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89425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60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18085</xdr:rowOff>
    </xdr:from>
    <xdr:to>
      <xdr:col>102</xdr:col>
      <xdr:colOff>114300</xdr:colOff>
      <xdr:row>37</xdr:row>
      <xdr:rowOff>20142</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18656300" y="6018835"/>
          <a:ext cx="889000" cy="3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162661</xdr:rowOff>
    </xdr:from>
    <xdr:to>
      <xdr:col>102</xdr:col>
      <xdr:colOff>165100</xdr:colOff>
      <xdr:row>38</xdr:row>
      <xdr:rowOff>92811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0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83938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59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75565</xdr:rowOff>
    </xdr:from>
    <xdr:to>
      <xdr:col>98</xdr:col>
      <xdr:colOff>38100</xdr:colOff>
      <xdr:row>39</xdr:row>
      <xdr:rowOff>5715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9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168292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68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89738</xdr:rowOff>
    </xdr:from>
    <xdr:to>
      <xdr:col>116</xdr:col>
      <xdr:colOff>114300</xdr:colOff>
      <xdr:row>35</xdr:row>
      <xdr:rowOff>19888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591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112615</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577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94539</xdr:rowOff>
    </xdr:from>
    <xdr:to>
      <xdr:col>112</xdr:col>
      <xdr:colOff>38100</xdr:colOff>
      <xdr:row>35</xdr:row>
      <xdr:rowOff>24689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59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41216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56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156413</xdr:rowOff>
    </xdr:from>
    <xdr:to>
      <xdr:col>107</xdr:col>
      <xdr:colOff>101600</xdr:colOff>
      <xdr:row>35</xdr:row>
      <xdr:rowOff>86563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59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103090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8" y="576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138735</xdr:rowOff>
    </xdr:from>
    <xdr:to>
      <xdr:col>102</xdr:col>
      <xdr:colOff>165100</xdr:colOff>
      <xdr:row>35</xdr:row>
      <xdr:rowOff>68885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59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85412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10428" y="574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140792</xdr:rowOff>
    </xdr:from>
    <xdr:to>
      <xdr:col>98</xdr:col>
      <xdr:colOff>38100</xdr:colOff>
      <xdr:row>37</xdr:row>
      <xdr:rowOff>70942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3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87469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21428" y="608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38299</xdr:rowOff>
    </xdr:from>
    <xdr:ext cx="46717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820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65895</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809845"/>
          <a:ext cx="1269" cy="1404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12572</xdr:rowOff>
    </xdr:from>
    <xdr:ext cx="469744"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8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65895</xdr:rowOff>
    </xdr:from>
    <xdr:to>
      <xdr:col>116</xdr:col>
      <xdr:colOff>152400</xdr:colOff>
      <xdr:row>51</xdr:row>
      <xdr:rowOff>65895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80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147865</xdr:rowOff>
    </xdr:from>
    <xdr:to>
      <xdr:col>116</xdr:col>
      <xdr:colOff>63500</xdr:colOff>
      <xdr:row>54</xdr:row>
      <xdr:rowOff>162560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406165"/>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9524</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610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31097</xdr:rowOff>
    </xdr:from>
    <xdr:to>
      <xdr:col>116</xdr:col>
      <xdr:colOff>114300</xdr:colOff>
      <xdr:row>56</xdr:row>
      <xdr:rowOff>132697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6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162560</xdr:rowOff>
    </xdr:from>
    <xdr:to>
      <xdr:col>111</xdr:col>
      <xdr:colOff>177800</xdr:colOff>
      <xdr:row>55</xdr:row>
      <xdr:rowOff>3520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420860"/>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25872</xdr:rowOff>
    </xdr:from>
    <xdr:to>
      <xdr:col>112</xdr:col>
      <xdr:colOff>38100</xdr:colOff>
      <xdr:row>56</xdr:row>
      <xdr:rowOff>127472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6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118599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1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3520</xdr:rowOff>
    </xdr:from>
    <xdr:to>
      <xdr:col>107</xdr:col>
      <xdr:colOff>50800</xdr:colOff>
      <xdr:row>55</xdr:row>
      <xdr:rowOff>17235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943327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27178</xdr:rowOff>
    </xdr:from>
    <xdr:to>
      <xdr:col>107</xdr:col>
      <xdr:colOff>101600</xdr:colOff>
      <xdr:row>56</xdr:row>
      <xdr:rowOff>128778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62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119905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17235</xdr:rowOff>
    </xdr:from>
    <xdr:to>
      <xdr:col>102</xdr:col>
      <xdr:colOff>114300</xdr:colOff>
      <xdr:row>55</xdr:row>
      <xdr:rowOff>28666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44698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34036</xdr:rowOff>
    </xdr:from>
    <xdr:to>
      <xdr:col>102</xdr:col>
      <xdr:colOff>165100</xdr:colOff>
      <xdr:row>56</xdr:row>
      <xdr:rowOff>135636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126763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2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24892</xdr:rowOff>
    </xdr:from>
    <xdr:to>
      <xdr:col>98</xdr:col>
      <xdr:colOff>38100</xdr:colOff>
      <xdr:row>56</xdr:row>
      <xdr:rowOff>126492</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62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117619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1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97065</xdr:rowOff>
    </xdr:from>
    <xdr:to>
      <xdr:col>116</xdr:col>
      <xdr:colOff>114300</xdr:colOff>
      <xdr:row>55</xdr:row>
      <xdr:rowOff>27215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3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119942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20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111760</xdr:rowOff>
    </xdr:from>
    <xdr:to>
      <xdr:col>112</xdr:col>
      <xdr:colOff>38100</xdr:colOff>
      <xdr:row>55</xdr:row>
      <xdr:rowOff>41910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3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58437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14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124170</xdr:rowOff>
    </xdr:from>
    <xdr:to>
      <xdr:col>107</xdr:col>
      <xdr:colOff>101600</xdr:colOff>
      <xdr:row>55</xdr:row>
      <xdr:rowOff>54320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3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70847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15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137885</xdr:rowOff>
    </xdr:from>
    <xdr:to>
      <xdr:col>102</xdr:col>
      <xdr:colOff>165100</xdr:colOff>
      <xdr:row>55</xdr:row>
      <xdr:rowOff>68035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3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84562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17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149316</xdr:rowOff>
    </xdr:from>
    <xdr:to>
      <xdr:col>98</xdr:col>
      <xdr:colOff>38100</xdr:colOff>
      <xdr:row>55</xdr:row>
      <xdr:rowOff>79466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40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95993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18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76</xdr:row>
      <xdr:rowOff>636</xdr:rowOff>
    </xdr:from>
    <xdr:to>
      <xdr:col>116</xdr:col>
      <xdr:colOff>62864</xdr:colOff>
      <xdr:row>78</xdr:row>
      <xdr:rowOff>144805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3030836"/>
          <a:ext cx="1269" cy="487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148632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144805</xdr:rowOff>
    </xdr:from>
    <xdr:to>
      <xdr:col>116</xdr:col>
      <xdr:colOff>152400</xdr:colOff>
      <xdr:row>78</xdr:row>
      <xdr:rowOff>144805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17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118762</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8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636</xdr:rowOff>
    </xdr:from>
    <xdr:to>
      <xdr:col>116</xdr:col>
      <xdr:colOff>152400</xdr:colOff>
      <xdr:row>76</xdr:row>
      <xdr:rowOff>636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0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104877</xdr:rowOff>
    </xdr:from>
    <xdr:to>
      <xdr:col>116</xdr:col>
      <xdr:colOff>63500</xdr:colOff>
      <xdr:row>76</xdr:row>
      <xdr:rowOff>167894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135077"/>
          <a:ext cx="838200" cy="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119257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3149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140830</xdr:rowOff>
    </xdr:from>
    <xdr:to>
      <xdr:col>116</xdr:col>
      <xdr:colOff>114300</xdr:colOff>
      <xdr:row>77</xdr:row>
      <xdr:rowOff>70980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31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167894</xdr:rowOff>
    </xdr:from>
    <xdr:to>
      <xdr:col>111</xdr:col>
      <xdr:colOff>177800</xdr:colOff>
      <xdr:row>77</xdr:row>
      <xdr:rowOff>30201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198094"/>
          <a:ext cx="8890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18910</xdr:rowOff>
    </xdr:from>
    <xdr:to>
      <xdr:col>112</xdr:col>
      <xdr:colOff>38100</xdr:colOff>
      <xdr:row>76</xdr:row>
      <xdr:rowOff>120510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30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137037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2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30201</xdr:rowOff>
    </xdr:from>
    <xdr:to>
      <xdr:col>107</xdr:col>
      <xdr:colOff>50800</xdr:colOff>
      <xdr:row>77</xdr:row>
      <xdr:rowOff>37821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231851"/>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29845</xdr:rowOff>
    </xdr:from>
    <xdr:to>
      <xdr:col>107</xdr:col>
      <xdr:colOff>101600</xdr:colOff>
      <xdr:row>73</xdr:row>
      <xdr:rowOff>131445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54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147972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32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37821</xdr:rowOff>
    </xdr:from>
    <xdr:to>
      <xdr:col>102</xdr:col>
      <xdr:colOff>114300</xdr:colOff>
      <xdr:row>77</xdr:row>
      <xdr:rowOff>54966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23947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128181</xdr:rowOff>
    </xdr:from>
    <xdr:to>
      <xdr:col>102</xdr:col>
      <xdr:colOff>165100</xdr:colOff>
      <xdr:row>72</xdr:row>
      <xdr:rowOff>58331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3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74858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0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122313</xdr:rowOff>
    </xdr:from>
    <xdr:to>
      <xdr:col>98</xdr:col>
      <xdr:colOff>38100</xdr:colOff>
      <xdr:row>71</xdr:row>
      <xdr:rowOff>52463</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1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68990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189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54077</xdr:rowOff>
    </xdr:from>
    <xdr:to>
      <xdr:col>116</xdr:col>
      <xdr:colOff>114300</xdr:colOff>
      <xdr:row>76</xdr:row>
      <xdr:rowOff>155677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140454</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9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117094</xdr:rowOff>
    </xdr:from>
    <xdr:to>
      <xdr:col>112</xdr:col>
      <xdr:colOff>38100</xdr:colOff>
      <xdr:row>77</xdr:row>
      <xdr:rowOff>47244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1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38371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150851</xdr:rowOff>
    </xdr:from>
    <xdr:to>
      <xdr:col>107</xdr:col>
      <xdr:colOff>101600</xdr:colOff>
      <xdr:row>77</xdr:row>
      <xdr:rowOff>81001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1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72128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27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158471</xdr:rowOff>
    </xdr:from>
    <xdr:to>
      <xdr:col>102</xdr:col>
      <xdr:colOff>165100</xdr:colOff>
      <xdr:row>77</xdr:row>
      <xdr:rowOff>88621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1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79748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2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4166</xdr:rowOff>
    </xdr:from>
    <xdr:to>
      <xdr:col>98</xdr:col>
      <xdr:colOff>38100</xdr:colOff>
      <xdr:row>77</xdr:row>
      <xdr:rowOff>105766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2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96893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2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歳出決算総額に対する住民一人当たりコストは</a:t>
          </a:r>
          <a:r>
            <a:rPr kumimoji="1" lang="en-US" altLang="ja-JP" sz="1100">
              <a:solidFill>
                <a:schemeClr val="dk1"/>
              </a:solidFill>
              <a:effectLst/>
              <a:latin typeface="+mn-lt"/>
              <a:ea typeface="+mn-ea"/>
              <a:cs typeface="+mn-cs"/>
            </a:rPr>
            <a:t>799,557</a:t>
          </a:r>
          <a:r>
            <a:rPr kumimoji="1" lang="ja-JP" altLang="ja-JP" sz="1100">
              <a:solidFill>
                <a:schemeClr val="dk1"/>
              </a:solidFill>
              <a:effectLst/>
              <a:latin typeface="+mn-lt"/>
              <a:ea typeface="+mn-ea"/>
              <a:cs typeface="+mn-cs"/>
            </a:rPr>
            <a:t>円となり、前年度から</a:t>
          </a:r>
          <a:r>
            <a:rPr kumimoji="1" lang="en-US" altLang="ja-JP" sz="1100">
              <a:solidFill>
                <a:schemeClr val="dk1"/>
              </a:solidFill>
              <a:effectLst/>
              <a:latin typeface="+mn-lt"/>
              <a:ea typeface="+mn-ea"/>
              <a:cs typeface="+mn-cs"/>
            </a:rPr>
            <a:t>96,769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となった。要因としては前年度より歳出決算額</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2,380,887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となり、人口は</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人減少したためである。</a:t>
          </a:r>
          <a:endParaRPr lang="ja-JP" altLang="ja-JP" sz="1400">
            <a:effectLst/>
          </a:endParaRPr>
        </a:p>
        <a:p>
          <a:r>
            <a:rPr kumimoji="1" lang="ja-JP" altLang="ja-JP" sz="1100">
              <a:solidFill>
                <a:schemeClr val="dk1"/>
              </a:solidFill>
              <a:effectLst/>
              <a:latin typeface="+mn-lt"/>
              <a:ea typeface="+mn-ea"/>
              <a:cs typeface="+mn-cs"/>
            </a:rPr>
            <a:t>　歳出決算額</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の大きな要因は普通建設事業費の大幅な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であり、住民一人当たり</a:t>
          </a:r>
          <a:r>
            <a:rPr kumimoji="1" lang="en-US" altLang="ja-JP" sz="1100">
              <a:solidFill>
                <a:schemeClr val="dk1"/>
              </a:solidFill>
              <a:effectLst/>
              <a:latin typeface="+mn-lt"/>
              <a:ea typeface="+mn-ea"/>
              <a:cs typeface="+mn-cs"/>
            </a:rPr>
            <a:t>110,588</a:t>
          </a:r>
          <a:r>
            <a:rPr kumimoji="1" lang="ja-JP" altLang="ja-JP" sz="1100">
              <a:solidFill>
                <a:schemeClr val="dk1"/>
              </a:solidFill>
              <a:effectLst/>
              <a:latin typeface="+mn-lt"/>
              <a:ea typeface="+mn-ea"/>
              <a:cs typeface="+mn-cs"/>
            </a:rPr>
            <a:t>円となり、前年度より</a:t>
          </a:r>
          <a:r>
            <a:rPr kumimoji="1" lang="en-US" altLang="ja-JP" sz="1100">
              <a:solidFill>
                <a:schemeClr val="dk1"/>
              </a:solidFill>
              <a:effectLst/>
              <a:latin typeface="+mn-lt"/>
              <a:ea typeface="+mn-ea"/>
              <a:cs typeface="+mn-cs"/>
            </a:rPr>
            <a:t>133,497</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54.7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学校統合再編に伴う中学校施設整備、新給食センター建設費</a:t>
          </a:r>
          <a:r>
            <a:rPr kumimoji="1" lang="ja-JP" altLang="en-US" sz="1100">
              <a:solidFill>
                <a:schemeClr val="dk1"/>
              </a:solidFill>
              <a:effectLst/>
              <a:latin typeface="+mn-lt"/>
              <a:ea typeface="+mn-ea"/>
              <a:cs typeface="+mn-cs"/>
            </a:rPr>
            <a:t>などの普通建設事業費が集中していたため、相対的に減少したことが</a:t>
          </a:r>
          <a:r>
            <a:rPr kumimoji="1" lang="ja-JP" altLang="ja-JP" sz="1100">
              <a:solidFill>
                <a:schemeClr val="dk1"/>
              </a:solidFill>
              <a:effectLst/>
              <a:latin typeface="+mn-lt"/>
              <a:ea typeface="+mn-ea"/>
              <a:cs typeface="+mn-cs"/>
            </a:rPr>
            <a:t>その要因である。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93,673</a:t>
          </a:r>
          <a:r>
            <a:rPr kumimoji="1" lang="ja-JP" altLang="ja-JP" sz="1100">
              <a:solidFill>
                <a:schemeClr val="dk1"/>
              </a:solidFill>
              <a:effectLst/>
              <a:latin typeface="+mn-lt"/>
              <a:ea typeface="+mn-ea"/>
              <a:cs typeface="+mn-cs"/>
            </a:rPr>
            <a:t>円となり、類似団体平均を上回っている。前年度より</a:t>
          </a:r>
          <a:r>
            <a:rPr kumimoji="1" lang="en-US" altLang="ja-JP" sz="1100">
              <a:solidFill>
                <a:schemeClr val="dk1"/>
              </a:solidFill>
              <a:effectLst/>
              <a:latin typeface="+mn-lt"/>
              <a:ea typeface="+mn-ea"/>
              <a:cs typeface="+mn-cs"/>
            </a:rPr>
            <a:t>2,792</a:t>
          </a:r>
          <a:r>
            <a:rPr kumimoji="1" lang="ja-JP" altLang="ja-JP" sz="1100">
              <a:solidFill>
                <a:schemeClr val="dk1"/>
              </a:solidFill>
              <a:effectLst/>
              <a:latin typeface="+mn-lt"/>
              <a:ea typeface="+mn-ea"/>
              <a:cs typeface="+mn-cs"/>
            </a:rPr>
            <a:t>円増加しており学校統合再編に伴う</a:t>
          </a:r>
          <a:r>
            <a:rPr kumimoji="1" lang="ja-JP" altLang="en-US" sz="1100">
              <a:solidFill>
                <a:schemeClr val="dk1"/>
              </a:solidFill>
              <a:effectLst/>
              <a:latin typeface="+mn-lt"/>
              <a:ea typeface="+mn-ea"/>
              <a:cs typeface="+mn-cs"/>
            </a:rPr>
            <a:t>中学校</a:t>
          </a:r>
          <a:r>
            <a:rPr kumimoji="1" lang="ja-JP" altLang="ja-JP" sz="1100">
              <a:solidFill>
                <a:schemeClr val="dk1"/>
              </a:solidFill>
              <a:effectLst/>
              <a:latin typeface="+mn-lt"/>
              <a:ea typeface="+mn-ea"/>
              <a:cs typeface="+mn-cs"/>
            </a:rPr>
            <a:t>施設整備、新給食センター建設費に係る起債の償還などが加わったことが主な要因である。今後も学校再編に伴う大規模な建設事業が続くため増加が見込まれる。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114,308</a:t>
          </a:r>
          <a:r>
            <a:rPr kumimoji="1" lang="ja-JP" altLang="ja-JP" sz="1100">
              <a:solidFill>
                <a:schemeClr val="dk1"/>
              </a:solidFill>
              <a:effectLst/>
              <a:latin typeface="+mn-lt"/>
              <a:ea typeface="+mn-ea"/>
              <a:cs typeface="+mn-cs"/>
            </a:rPr>
            <a:t>円となり、類似団体平均を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回っている。前年度より</a:t>
          </a:r>
          <a:r>
            <a:rPr kumimoji="1" lang="en-US" altLang="ja-JP" sz="1100">
              <a:solidFill>
                <a:schemeClr val="dk1"/>
              </a:solidFill>
              <a:effectLst/>
              <a:latin typeface="+mn-lt"/>
              <a:ea typeface="+mn-ea"/>
              <a:cs typeface="+mn-cs"/>
            </a:rPr>
            <a:t>8,904</a:t>
          </a:r>
          <a:r>
            <a:rPr kumimoji="1" lang="ja-JP" altLang="ja-JP" sz="1100">
              <a:solidFill>
                <a:schemeClr val="dk1"/>
              </a:solidFill>
              <a:effectLst/>
              <a:latin typeface="+mn-lt"/>
              <a:ea typeface="+mn-ea"/>
              <a:cs typeface="+mn-cs"/>
            </a:rPr>
            <a:t>円増加しており、</a:t>
          </a:r>
          <a:r>
            <a:rPr kumimoji="1" lang="ja-JP" altLang="en-US" sz="1100">
              <a:solidFill>
                <a:schemeClr val="dk1"/>
              </a:solidFill>
              <a:effectLst/>
              <a:latin typeface="+mn-lt"/>
              <a:ea typeface="+mn-ea"/>
              <a:cs typeface="+mn-cs"/>
            </a:rPr>
            <a:t>給食調理業務を民間委託としたことやふるさと納税関連</a:t>
          </a:r>
          <a:r>
            <a:rPr kumimoji="1" lang="ja-JP" altLang="ja-JP" sz="1100">
              <a:solidFill>
                <a:schemeClr val="dk1"/>
              </a:solidFill>
              <a:effectLst/>
              <a:latin typeface="+mn-lt"/>
              <a:ea typeface="+mn-ea"/>
              <a:cs typeface="+mn-cs"/>
            </a:rPr>
            <a:t>委託料が増加したことが主な要因である。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その他の主な構成項目では、扶助費は住民一人当たり</a:t>
          </a:r>
          <a:r>
            <a:rPr kumimoji="1" lang="en-US" altLang="ja-JP" sz="1100">
              <a:solidFill>
                <a:schemeClr val="dk1"/>
              </a:solidFill>
              <a:effectLst/>
              <a:latin typeface="+mn-lt"/>
              <a:ea typeface="+mn-ea"/>
              <a:cs typeface="+mn-cs"/>
            </a:rPr>
            <a:t>125,382</a:t>
          </a:r>
          <a:r>
            <a:rPr kumimoji="1" lang="ja-JP" altLang="ja-JP" sz="1100">
              <a:solidFill>
                <a:schemeClr val="dk1"/>
              </a:solidFill>
              <a:effectLst/>
              <a:latin typeface="+mn-lt"/>
              <a:ea typeface="+mn-ea"/>
              <a:cs typeface="+mn-cs"/>
            </a:rPr>
            <a:t>円となり、類似団体平均を上回っている。障害福祉費は年々増加しており今後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していくこと</a:t>
          </a:r>
          <a:r>
            <a:rPr kumimoji="1" lang="ja-JP" altLang="ja-JP" sz="1100">
              <a:solidFill>
                <a:schemeClr val="dk1"/>
              </a:solidFill>
              <a:effectLst/>
              <a:latin typeface="+mn-lt"/>
              <a:ea typeface="+mn-ea"/>
              <a:cs typeface="+mn-cs"/>
            </a:rPr>
            <a:t>が見込まれる。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21,010
20,690
99.56
17,412,776
16,798,703
556,178
8,251,491
13,807,880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169875</xdr:rowOff>
    </xdr:from>
    <xdr:to>
      <xdr:col>24</xdr:col>
      <xdr:colOff>62865</xdr:colOff>
      <xdr:row>39</xdr:row>
      <xdr:rowOff>19456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13375"/>
          <a:ext cx="1270" cy="1392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23283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19456</xdr:rowOff>
    </xdr:from>
    <xdr:to>
      <xdr:col>24</xdr:col>
      <xdr:colOff>152400</xdr:colOff>
      <xdr:row>39</xdr:row>
      <xdr:rowOff>19456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116552</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169875</xdr:rowOff>
    </xdr:from>
    <xdr:to>
      <xdr:col>24</xdr:col>
      <xdr:colOff>152400</xdr:colOff>
      <xdr:row>30</xdr:row>
      <xdr:rowOff>169875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1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130099</xdr:rowOff>
    </xdr:from>
    <xdr:to>
      <xdr:col>24</xdr:col>
      <xdr:colOff>63500</xdr:colOff>
      <xdr:row>32</xdr:row>
      <xdr:rowOff>65634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45049"/>
          <a:ext cx="8382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11549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0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33122</xdr:rowOff>
    </xdr:from>
    <xdr:to>
      <xdr:col>24</xdr:col>
      <xdr:colOff>114300</xdr:colOff>
      <xdr:row>34</xdr:row>
      <xdr:rowOff>134722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130099</xdr:rowOff>
    </xdr:from>
    <xdr:to>
      <xdr:col>19</xdr:col>
      <xdr:colOff>177800</xdr:colOff>
      <xdr:row>32</xdr:row>
      <xdr:rowOff>82093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45049"/>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50038</xdr:rowOff>
    </xdr:from>
    <xdr:to>
      <xdr:col>20</xdr:col>
      <xdr:colOff>38100</xdr:colOff>
      <xdr:row>35</xdr:row>
      <xdr:rowOff>151638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142765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82093</xdr:rowOff>
    </xdr:from>
    <xdr:to>
      <xdr:col>15</xdr:col>
      <xdr:colOff>50800</xdr:colOff>
      <xdr:row>33</xdr:row>
      <xdr:rowOff>95352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68493"/>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35408</xdr:rowOff>
    </xdr:from>
    <xdr:to>
      <xdr:col>15</xdr:col>
      <xdr:colOff>101600</xdr:colOff>
      <xdr:row>35</xdr:row>
      <xdr:rowOff>137008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128135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95352</xdr:rowOff>
    </xdr:from>
    <xdr:to>
      <xdr:col>10</xdr:col>
      <xdr:colOff>114300</xdr:colOff>
      <xdr:row>34</xdr:row>
      <xdr:rowOff>12598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53202"/>
          <a:ext cx="8890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162052</xdr:rowOff>
    </xdr:from>
    <xdr:to>
      <xdr:col>10</xdr:col>
      <xdr:colOff>165100</xdr:colOff>
      <xdr:row>33</xdr:row>
      <xdr:rowOff>92202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6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108729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4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132334</xdr:rowOff>
    </xdr:from>
    <xdr:to>
      <xdr:col>6</xdr:col>
      <xdr:colOff>38100</xdr:colOff>
      <xdr:row>36</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14834</xdr:rowOff>
    </xdr:from>
    <xdr:to>
      <xdr:col>24</xdr:col>
      <xdr:colOff>114300</xdr:colOff>
      <xdr:row>32</xdr:row>
      <xdr:rowOff>116434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37711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5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79299</xdr:rowOff>
    </xdr:from>
    <xdr:to>
      <xdr:col>20</xdr:col>
      <xdr:colOff>38100</xdr:colOff>
      <xdr:row>32</xdr:row>
      <xdr:rowOff>9449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25976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16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31293</xdr:rowOff>
    </xdr:from>
    <xdr:to>
      <xdr:col>15</xdr:col>
      <xdr:colOff>101600</xdr:colOff>
      <xdr:row>32</xdr:row>
      <xdr:rowOff>132893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149420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9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44552</xdr:rowOff>
    </xdr:from>
    <xdr:to>
      <xdr:col>10</xdr:col>
      <xdr:colOff>165100</xdr:colOff>
      <xdr:row>33</xdr:row>
      <xdr:rowOff>146152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137279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133248</xdr:rowOff>
    </xdr:from>
    <xdr:to>
      <xdr:col>6</xdr:col>
      <xdr:colOff>38100</xdr:colOff>
      <xdr:row>34</xdr:row>
      <xdr:rowOff>63398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79925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6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60</xdr:row>
      <xdr:rowOff>111777</xdr:rowOff>
    </xdr:from>
    <xdr:ext cx="59541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166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121020</xdr:rowOff>
    </xdr:from>
    <xdr:to>
      <xdr:col>24</xdr:col>
      <xdr:colOff>62865</xdr:colOff>
      <xdr:row>59</xdr:row>
      <xdr:rowOff>116775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50770"/>
          <a:ext cx="1270" cy="68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120602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3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116775</xdr:rowOff>
    </xdr:from>
    <xdr:to>
      <xdr:col>24</xdr:col>
      <xdr:colOff>152400</xdr:colOff>
      <xdr:row>59</xdr:row>
      <xdr:rowOff>116775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67697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2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121020</xdr:rowOff>
    </xdr:from>
    <xdr:to>
      <xdr:col>24</xdr:col>
      <xdr:colOff>152400</xdr:colOff>
      <xdr:row>55</xdr:row>
      <xdr:rowOff>121020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50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111272</xdr:rowOff>
    </xdr:from>
    <xdr:to>
      <xdr:col>24</xdr:col>
      <xdr:colOff>63500</xdr:colOff>
      <xdr:row>55</xdr:row>
      <xdr:rowOff>121020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41022"/>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103674</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763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125247</xdr:rowOff>
    </xdr:from>
    <xdr:to>
      <xdr:col>24</xdr:col>
      <xdr:colOff>114300</xdr:colOff>
      <xdr:row>58</xdr:row>
      <xdr:rowOff>55397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9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111272</xdr:rowOff>
    </xdr:from>
    <xdr:to>
      <xdr:col>19</xdr:col>
      <xdr:colOff>177800</xdr:colOff>
      <xdr:row>55</xdr:row>
      <xdr:rowOff>139325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41022"/>
          <a:ext cx="8890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121769</xdr:rowOff>
    </xdr:from>
    <xdr:to>
      <xdr:col>20</xdr:col>
      <xdr:colOff>38100</xdr:colOff>
      <xdr:row>58</xdr:row>
      <xdr:rowOff>51919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9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43046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8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139325</xdr:rowOff>
    </xdr:from>
    <xdr:to>
      <xdr:col>15</xdr:col>
      <xdr:colOff>50800</xdr:colOff>
      <xdr:row>56</xdr:row>
      <xdr:rowOff>66646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569075"/>
          <a:ext cx="889000" cy="9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143421</xdr:rowOff>
    </xdr:from>
    <xdr:to>
      <xdr:col>15</xdr:col>
      <xdr:colOff>101600</xdr:colOff>
      <xdr:row>57</xdr:row>
      <xdr:rowOff>73571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64698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8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11080</xdr:rowOff>
    </xdr:from>
    <xdr:to>
      <xdr:col>10</xdr:col>
      <xdr:colOff>114300</xdr:colOff>
      <xdr:row>56</xdr:row>
      <xdr:rowOff>66646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55030"/>
          <a:ext cx="889000" cy="91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152533</xdr:rowOff>
    </xdr:from>
    <xdr:to>
      <xdr:col>10</xdr:col>
      <xdr:colOff>165100</xdr:colOff>
      <xdr:row>58</xdr:row>
      <xdr:rowOff>82683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73810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1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37743</xdr:rowOff>
    </xdr:from>
    <xdr:to>
      <xdr:col>6</xdr:col>
      <xdr:colOff>38100</xdr:colOff>
      <xdr:row>51</xdr:row>
      <xdr:rowOff>139343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130470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87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70220</xdr:rowOff>
    </xdr:from>
    <xdr:to>
      <xdr:col>24</xdr:col>
      <xdr:colOff>114300</xdr:colOff>
      <xdr:row>56</xdr:row>
      <xdr:rowOff>370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23247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5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60472</xdr:rowOff>
    </xdr:from>
    <xdr:to>
      <xdr:col>20</xdr:col>
      <xdr:colOff>38100</xdr:colOff>
      <xdr:row>55</xdr:row>
      <xdr:rowOff>162072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7149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26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88525</xdr:rowOff>
    </xdr:from>
    <xdr:to>
      <xdr:col>15</xdr:col>
      <xdr:colOff>101600</xdr:colOff>
      <xdr:row>56</xdr:row>
      <xdr:rowOff>18675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35202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9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15846</xdr:rowOff>
    </xdr:from>
    <xdr:to>
      <xdr:col>10</xdr:col>
      <xdr:colOff>165100</xdr:colOff>
      <xdr:row>56</xdr:row>
      <xdr:rowOff>117446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1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133973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9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131730</xdr:rowOff>
    </xdr:from>
    <xdr:to>
      <xdr:col>6</xdr:col>
      <xdr:colOff>38100</xdr:colOff>
      <xdr:row>51</xdr:row>
      <xdr:rowOff>61880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78407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7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102984</xdr:rowOff>
    </xdr:from>
    <xdr:to>
      <xdr:col>24</xdr:col>
      <xdr:colOff>62865</xdr:colOff>
      <xdr:row>78</xdr:row>
      <xdr:rowOff>164985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04484"/>
          <a:ext cx="1270" cy="143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168812</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164985</xdr:rowOff>
    </xdr:from>
    <xdr:to>
      <xdr:col>24</xdr:col>
      <xdr:colOff>152400</xdr:colOff>
      <xdr:row>78</xdr:row>
      <xdr:rowOff>164985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3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49661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7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102984</xdr:rowOff>
    </xdr:from>
    <xdr:to>
      <xdr:col>24</xdr:col>
      <xdr:colOff>152400</xdr:colOff>
      <xdr:row>70</xdr:row>
      <xdr:rowOff>102984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0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114122</xdr:rowOff>
    </xdr:from>
    <xdr:to>
      <xdr:col>24</xdr:col>
      <xdr:colOff>63500</xdr:colOff>
      <xdr:row>76</xdr:row>
      <xdr:rowOff>68211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01422"/>
          <a:ext cx="838200" cy="29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71188</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870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48311</xdr:rowOff>
    </xdr:from>
    <xdr:to>
      <xdr:col>24</xdr:col>
      <xdr:colOff>114300</xdr:colOff>
      <xdr:row>74</xdr:row>
      <xdr:rowOff>149911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3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68211</xdr:rowOff>
    </xdr:from>
    <xdr:to>
      <xdr:col>19</xdr:col>
      <xdr:colOff>177800</xdr:colOff>
      <xdr:row>77</xdr:row>
      <xdr:rowOff>144335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98411"/>
          <a:ext cx="889000" cy="24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5766</xdr:rowOff>
    </xdr:from>
    <xdr:to>
      <xdr:col>20</xdr:col>
      <xdr:colOff>38100</xdr:colOff>
      <xdr:row>76</xdr:row>
      <xdr:rowOff>107366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3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123893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1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152336</xdr:rowOff>
    </xdr:from>
    <xdr:to>
      <xdr:col>15</xdr:col>
      <xdr:colOff>50800</xdr:colOff>
      <xdr:row>77</xdr:row>
      <xdr:rowOff>144335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82536"/>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9995</xdr:rowOff>
    </xdr:from>
    <xdr:to>
      <xdr:col>15</xdr:col>
      <xdr:colOff>101600</xdr:colOff>
      <xdr:row>77</xdr:row>
      <xdr:rowOff>111595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128122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152336</xdr:rowOff>
    </xdr:from>
    <xdr:to>
      <xdr:col>10</xdr:col>
      <xdr:colOff>114300</xdr:colOff>
      <xdr:row>77</xdr:row>
      <xdr:rowOff>32258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82536"/>
          <a:ext cx="889000" cy="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54394</xdr:rowOff>
    </xdr:from>
    <xdr:to>
      <xdr:col>10</xdr:col>
      <xdr:colOff>165100</xdr:colOff>
      <xdr:row>76</xdr:row>
      <xdr:rowOff>155994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8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5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53251</xdr:rowOff>
    </xdr:from>
    <xdr:to>
      <xdr:col>6</xdr:col>
      <xdr:colOff>38100</xdr:colOff>
      <xdr:row>77</xdr:row>
      <xdr:rowOff>154851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145978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4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63322</xdr:rowOff>
    </xdr:from>
    <xdr:to>
      <xdr:col>24</xdr:col>
      <xdr:colOff>114300</xdr:colOff>
      <xdr:row>74</xdr:row>
      <xdr:rowOff>164922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5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41749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17411</xdr:rowOff>
    </xdr:from>
    <xdr:to>
      <xdr:col>20</xdr:col>
      <xdr:colOff>38100</xdr:colOff>
      <xdr:row>76</xdr:row>
      <xdr:rowOff>119011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110138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4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93535</xdr:rowOff>
    </xdr:from>
    <xdr:to>
      <xdr:col>15</xdr:col>
      <xdr:colOff>101600</xdr:colOff>
      <xdr:row>78</xdr:row>
      <xdr:rowOff>23685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14812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8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101536</xdr:rowOff>
    </xdr:from>
    <xdr:to>
      <xdr:col>10</xdr:col>
      <xdr:colOff>165100</xdr:colOff>
      <xdr:row>77</xdr:row>
      <xdr:rowOff>31686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3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2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152908</xdr:rowOff>
    </xdr:from>
    <xdr:to>
      <xdr:col>6</xdr:col>
      <xdr:colOff>38100</xdr:colOff>
      <xdr:row>77</xdr:row>
      <xdr:rowOff>83058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99585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36258</xdr:rowOff>
    </xdr:from>
    <xdr:to>
      <xdr:col>24</xdr:col>
      <xdr:colOff>62865</xdr:colOff>
      <xdr:row>98</xdr:row>
      <xdr:rowOff>74664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6758"/>
          <a:ext cx="1270" cy="141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78491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74664</xdr:rowOff>
    </xdr:from>
    <xdr:to>
      <xdr:col>24</xdr:col>
      <xdr:colOff>152400</xdr:colOff>
      <xdr:row>98</xdr:row>
      <xdr:rowOff>74664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76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154385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36258</xdr:rowOff>
    </xdr:from>
    <xdr:to>
      <xdr:col>24</xdr:col>
      <xdr:colOff>152400</xdr:colOff>
      <xdr:row>90</xdr:row>
      <xdr:rowOff>36258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161265</xdr:rowOff>
    </xdr:from>
    <xdr:to>
      <xdr:col>24</xdr:col>
      <xdr:colOff>63500</xdr:colOff>
      <xdr:row>95</xdr:row>
      <xdr:rowOff>170466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49015"/>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107281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52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84404</xdr:rowOff>
    </xdr:from>
    <xdr:to>
      <xdr:col>24</xdr:col>
      <xdr:colOff>114300</xdr:colOff>
      <xdr:row>95</xdr:row>
      <xdr:rowOff>14554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114669</xdr:rowOff>
    </xdr:from>
    <xdr:to>
      <xdr:col>19</xdr:col>
      <xdr:colOff>177800</xdr:colOff>
      <xdr:row>95</xdr:row>
      <xdr:rowOff>161265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30969"/>
          <a:ext cx="889000" cy="2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123552</xdr:rowOff>
    </xdr:from>
    <xdr:to>
      <xdr:col>20</xdr:col>
      <xdr:colOff>38100</xdr:colOff>
      <xdr:row>95</xdr:row>
      <xdr:rowOff>53702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3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70229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1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26581</xdr:rowOff>
    </xdr:from>
    <xdr:to>
      <xdr:col>15</xdr:col>
      <xdr:colOff>50800</xdr:colOff>
      <xdr:row>94</xdr:row>
      <xdr:rowOff>114669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628531"/>
          <a:ext cx="889000" cy="6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103188</xdr:rowOff>
    </xdr:from>
    <xdr:to>
      <xdr:col>15</xdr:col>
      <xdr:colOff>101600</xdr:colOff>
      <xdr:row>95</xdr:row>
      <xdr:rowOff>33338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26581</xdr:rowOff>
    </xdr:from>
    <xdr:to>
      <xdr:col>10</xdr:col>
      <xdr:colOff>114300</xdr:colOff>
      <xdr:row>94</xdr:row>
      <xdr:rowOff>60376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628531"/>
          <a:ext cx="889000" cy="54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134734</xdr:rowOff>
    </xdr:from>
    <xdr:to>
      <xdr:col>10</xdr:col>
      <xdr:colOff>165100</xdr:colOff>
      <xdr:row>94</xdr:row>
      <xdr:rowOff>64884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0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56011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1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21329</xdr:rowOff>
    </xdr:from>
    <xdr:to>
      <xdr:col>6</xdr:col>
      <xdr:colOff>38100</xdr:colOff>
      <xdr:row>95</xdr:row>
      <xdr:rowOff>122929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0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114056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119666</xdr:rowOff>
    </xdr:from>
    <xdr:to>
      <xdr:col>24</xdr:col>
      <xdr:colOff>114300</xdr:colOff>
      <xdr:row>96</xdr:row>
      <xdr:rowOff>49816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98093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110465</xdr:rowOff>
    </xdr:from>
    <xdr:to>
      <xdr:col>20</xdr:col>
      <xdr:colOff>38100</xdr:colOff>
      <xdr:row>96</xdr:row>
      <xdr:rowOff>40615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31742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9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63869</xdr:rowOff>
    </xdr:from>
    <xdr:to>
      <xdr:col>15</xdr:col>
      <xdr:colOff>101600</xdr:colOff>
      <xdr:row>94</xdr:row>
      <xdr:rowOff>165469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10546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5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147231</xdr:rowOff>
    </xdr:from>
    <xdr:to>
      <xdr:col>10</xdr:col>
      <xdr:colOff>165100</xdr:colOff>
      <xdr:row>91</xdr:row>
      <xdr:rowOff>77381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5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93908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35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9576</xdr:rowOff>
    </xdr:from>
    <xdr:to>
      <xdr:col>6</xdr:col>
      <xdr:colOff>38100</xdr:colOff>
      <xdr:row>94</xdr:row>
      <xdr:rowOff>111176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1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127703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9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80645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955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27322</xdr:rowOff>
    </xdr:from>
    <xdr:ext cx="378565"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80645</xdr:rowOff>
    </xdr:from>
    <xdr:to>
      <xdr:col>55</xdr:col>
      <xdr:colOff>88900</xdr:colOff>
      <xdr:row>31</xdr:row>
      <xdr:rowOff>80645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29210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405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003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151765</xdr:rowOff>
    </xdr:from>
    <xdr:to>
      <xdr:col>55</xdr:col>
      <xdr:colOff>50800</xdr:colOff>
      <xdr:row>36</xdr:row>
      <xdr:rowOff>81915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29210</xdr:rowOff>
    </xdr:from>
    <xdr:to>
      <xdr:col>50</xdr:col>
      <xdr:colOff>114300</xdr:colOff>
      <xdr:row>38</xdr:row>
      <xdr:rowOff>33020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44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33655</xdr:rowOff>
    </xdr:from>
    <xdr:to>
      <xdr:col>50</xdr:col>
      <xdr:colOff>165100</xdr:colOff>
      <xdr:row>36</xdr:row>
      <xdr:rowOff>135255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151782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5981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33020</xdr:rowOff>
    </xdr:from>
    <xdr:to>
      <xdr:col>45</xdr:col>
      <xdr:colOff>177800</xdr:colOff>
      <xdr:row>38</xdr:row>
      <xdr:rowOff>34925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48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22225</xdr:rowOff>
    </xdr:from>
    <xdr:to>
      <xdr:col>46</xdr:col>
      <xdr:colOff>38100</xdr:colOff>
      <xdr:row>36</xdr:row>
      <xdr:rowOff>123825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140352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5969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34925</xdr:rowOff>
    </xdr:from>
    <xdr:to>
      <xdr:col>41</xdr:col>
      <xdr:colOff>50800</xdr:colOff>
      <xdr:row>38</xdr:row>
      <xdr:rowOff>38735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500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50800</xdr:rowOff>
    </xdr:from>
    <xdr:to>
      <xdr:col>41</xdr:col>
      <xdr:colOff>101600</xdr:colOff>
      <xdr:row>36</xdr:row>
      <xdr:rowOff>152400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168927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5998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125095</xdr:rowOff>
    </xdr:from>
    <xdr:to>
      <xdr:col>36</xdr:col>
      <xdr:colOff>165100</xdr:colOff>
      <xdr:row>36</xdr:row>
      <xdr:rowOff>55245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71772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590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124477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149860</xdr:rowOff>
    </xdr:from>
    <xdr:to>
      <xdr:col>50</xdr:col>
      <xdr:colOff>165100</xdr:colOff>
      <xdr:row>38</xdr:row>
      <xdr:rowOff>80010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71137</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586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153670</xdr:rowOff>
    </xdr:from>
    <xdr:to>
      <xdr:col>46</xdr:col>
      <xdr:colOff>38100</xdr:colOff>
      <xdr:row>38</xdr:row>
      <xdr:rowOff>83820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74947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59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155575</xdr:rowOff>
    </xdr:from>
    <xdr:to>
      <xdr:col>41</xdr:col>
      <xdr:colOff>101600</xdr:colOff>
      <xdr:row>38</xdr:row>
      <xdr:rowOff>85725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76852</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591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159385</xdr:rowOff>
    </xdr:from>
    <xdr:to>
      <xdr:col>36</xdr:col>
      <xdr:colOff>165100</xdr:colOff>
      <xdr:row>38</xdr:row>
      <xdr:rowOff>89535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80662</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5957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128907</xdr:rowOff>
    </xdr:from>
    <xdr:to>
      <xdr:col>54</xdr:col>
      <xdr:colOff>189865</xdr:colOff>
      <xdr:row>59</xdr:row>
      <xdr:rowOff>85603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9387207"/>
          <a:ext cx="1270" cy="813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89430</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85603</xdr:rowOff>
    </xdr:from>
    <xdr:to>
      <xdr:col>55</xdr:col>
      <xdr:colOff>88900</xdr:colOff>
      <xdr:row>59</xdr:row>
      <xdr:rowOff>85603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1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75584</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916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128907</xdr:rowOff>
    </xdr:from>
    <xdr:to>
      <xdr:col>55</xdr:col>
      <xdr:colOff>88900</xdr:colOff>
      <xdr:row>54</xdr:row>
      <xdr:rowOff>128907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9387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17693</xdr:rowOff>
    </xdr:from>
    <xdr:to>
      <xdr:col>55</xdr:col>
      <xdr:colOff>0</xdr:colOff>
      <xdr:row>54</xdr:row>
      <xdr:rowOff>128907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8761643"/>
          <a:ext cx="838200" cy="62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44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93749</xdr:rowOff>
    </xdr:from>
    <xdr:to>
      <xdr:col>55</xdr:col>
      <xdr:colOff>50800</xdr:colOff>
      <xdr:row>58</xdr:row>
      <xdr:rowOff>23899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86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17693</xdr:rowOff>
    </xdr:from>
    <xdr:to>
      <xdr:col>50</xdr:col>
      <xdr:colOff>114300</xdr:colOff>
      <xdr:row>54</xdr:row>
      <xdr:rowOff>30723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8761643"/>
          <a:ext cx="889000" cy="5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127207</xdr:rowOff>
    </xdr:from>
    <xdr:to>
      <xdr:col>50</xdr:col>
      <xdr:colOff>165100</xdr:colOff>
      <xdr:row>57</xdr:row>
      <xdr:rowOff>57357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2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48484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2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30723</xdr:rowOff>
    </xdr:from>
    <xdr:to>
      <xdr:col>45</xdr:col>
      <xdr:colOff>177800</xdr:colOff>
      <xdr:row>56</xdr:row>
      <xdr:rowOff>140941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289023"/>
          <a:ext cx="889000" cy="4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119581</xdr:rowOff>
    </xdr:from>
    <xdr:to>
      <xdr:col>46</xdr:col>
      <xdr:colOff>38100</xdr:colOff>
      <xdr:row>58</xdr:row>
      <xdr:rowOff>49731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89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40858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98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169712</xdr:rowOff>
    </xdr:from>
    <xdr:to>
      <xdr:col>41</xdr:col>
      <xdr:colOff>50800</xdr:colOff>
      <xdr:row>56</xdr:row>
      <xdr:rowOff>140941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428012"/>
          <a:ext cx="889000" cy="31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76457</xdr:rowOff>
    </xdr:from>
    <xdr:to>
      <xdr:col>41</xdr:col>
      <xdr:colOff>101600</xdr:colOff>
      <xdr:row>59</xdr:row>
      <xdr:rowOff>6607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2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169184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1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22165</xdr:rowOff>
    </xdr:from>
    <xdr:to>
      <xdr:col>36</xdr:col>
      <xdr:colOff>165100</xdr:colOff>
      <xdr:row>58</xdr:row>
      <xdr:rowOff>123765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114892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78107</xdr:rowOff>
    </xdr:from>
    <xdr:to>
      <xdr:col>55</xdr:col>
      <xdr:colOff>50800</xdr:colOff>
      <xdr:row>55</xdr:row>
      <xdr:rowOff>8257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31134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8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138343</xdr:rowOff>
    </xdr:from>
    <xdr:to>
      <xdr:col>50</xdr:col>
      <xdr:colOff>165100</xdr:colOff>
      <xdr:row>51</xdr:row>
      <xdr:rowOff>68493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87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85020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848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151373</xdr:rowOff>
    </xdr:from>
    <xdr:to>
      <xdr:col>46</xdr:col>
      <xdr:colOff>38100</xdr:colOff>
      <xdr:row>54</xdr:row>
      <xdr:rowOff>81523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2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98050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01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90141</xdr:rowOff>
    </xdr:from>
    <xdr:to>
      <xdr:col>41</xdr:col>
      <xdr:colOff>101600</xdr:colOff>
      <xdr:row>57</xdr:row>
      <xdr:rowOff>20291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36818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118912</xdr:rowOff>
    </xdr:from>
    <xdr:to>
      <xdr:col>36</xdr:col>
      <xdr:colOff>165100</xdr:colOff>
      <xdr:row>55</xdr:row>
      <xdr:rowOff>49062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7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65589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5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47803</xdr:rowOff>
    </xdr:from>
    <xdr:to>
      <xdr:col>54</xdr:col>
      <xdr:colOff>189865</xdr:colOff>
      <xdr:row>78</xdr:row>
      <xdr:rowOff>121717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9303"/>
          <a:ext cx="127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125544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9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121717</xdr:rowOff>
    </xdr:from>
    <xdr:to>
      <xdr:col>55</xdr:col>
      <xdr:colOff>88900</xdr:colOff>
      <xdr:row>78</xdr:row>
      <xdr:rowOff>121717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9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165930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47803</xdr:rowOff>
    </xdr:from>
    <xdr:to>
      <xdr:col>55</xdr:col>
      <xdr:colOff>88900</xdr:colOff>
      <xdr:row>70</xdr:row>
      <xdr:rowOff>47803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33744</xdr:rowOff>
    </xdr:from>
    <xdr:to>
      <xdr:col>55</xdr:col>
      <xdr:colOff>0</xdr:colOff>
      <xdr:row>77</xdr:row>
      <xdr:rowOff>50509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35394"/>
          <a:ext cx="8382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78249</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6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55372</xdr:rowOff>
    </xdr:from>
    <xdr:to>
      <xdr:col>55</xdr:col>
      <xdr:colOff>50800</xdr:colOff>
      <xdr:row>75</xdr:row>
      <xdr:rowOff>156972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1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50509</xdr:rowOff>
    </xdr:from>
    <xdr:to>
      <xdr:col>50</xdr:col>
      <xdr:colOff>114300</xdr:colOff>
      <xdr:row>77</xdr:row>
      <xdr:rowOff>80950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52159"/>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148907</xdr:rowOff>
    </xdr:from>
    <xdr:to>
      <xdr:col>50</xdr:col>
      <xdr:colOff>165100</xdr:colOff>
      <xdr:row>74</xdr:row>
      <xdr:rowOff>79057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66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95584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4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150864</xdr:rowOff>
    </xdr:from>
    <xdr:to>
      <xdr:col>45</xdr:col>
      <xdr:colOff>177800</xdr:colOff>
      <xdr:row>77</xdr:row>
      <xdr:rowOff>80950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81064"/>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82271</xdr:rowOff>
    </xdr:from>
    <xdr:to>
      <xdr:col>46</xdr:col>
      <xdr:colOff>38100</xdr:colOff>
      <xdr:row>76</xdr:row>
      <xdr:rowOff>12421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28948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1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136385</xdr:rowOff>
    </xdr:from>
    <xdr:to>
      <xdr:col>41</xdr:col>
      <xdr:colOff>50800</xdr:colOff>
      <xdr:row>76</xdr:row>
      <xdr:rowOff>150864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66585"/>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4090</xdr:rowOff>
    </xdr:from>
    <xdr:to>
      <xdr:col>41</xdr:col>
      <xdr:colOff>101600</xdr:colOff>
      <xdr:row>76</xdr:row>
      <xdr:rowOff>105690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122217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72707</xdr:rowOff>
    </xdr:from>
    <xdr:to>
      <xdr:col>36</xdr:col>
      <xdr:colOff>165100</xdr:colOff>
      <xdr:row>76</xdr:row>
      <xdr:rowOff>2857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3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19384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0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154394</xdr:rowOff>
    </xdr:from>
    <xdr:to>
      <xdr:col>55</xdr:col>
      <xdr:colOff>50800</xdr:colOff>
      <xdr:row>77</xdr:row>
      <xdr:rowOff>84544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132821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171159</xdr:rowOff>
    </xdr:from>
    <xdr:to>
      <xdr:col>50</xdr:col>
      <xdr:colOff>165100</xdr:colOff>
      <xdr:row>77</xdr:row>
      <xdr:rowOff>101309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0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92436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9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30150</xdr:rowOff>
    </xdr:from>
    <xdr:to>
      <xdr:col>46</xdr:col>
      <xdr:colOff>38100</xdr:colOff>
      <xdr:row>77</xdr:row>
      <xdr:rowOff>131750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122877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100064</xdr:rowOff>
    </xdr:from>
    <xdr:to>
      <xdr:col>41</xdr:col>
      <xdr:colOff>101600</xdr:colOff>
      <xdr:row>77</xdr:row>
      <xdr:rowOff>30214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21341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85585</xdr:rowOff>
    </xdr:from>
    <xdr:to>
      <xdr:col>36</xdr:col>
      <xdr:colOff>165100</xdr:colOff>
      <xdr:row>77</xdr:row>
      <xdr:rowOff>15735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6862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158941</xdr:rowOff>
    </xdr:from>
    <xdr:to>
      <xdr:col>54</xdr:col>
      <xdr:colOff>189865</xdr:colOff>
      <xdr:row>99</xdr:row>
      <xdr:rowOff>13170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89441"/>
          <a:ext cx="1270" cy="139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16997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9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13170</xdr:rowOff>
    </xdr:from>
    <xdr:to>
      <xdr:col>55</xdr:col>
      <xdr:colOff>88900</xdr:colOff>
      <xdr:row>99</xdr:row>
      <xdr:rowOff>13170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8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105618</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6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158941</xdr:rowOff>
    </xdr:from>
    <xdr:to>
      <xdr:col>55</xdr:col>
      <xdr:colOff>88900</xdr:colOff>
      <xdr:row>90</xdr:row>
      <xdr:rowOff>158941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8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130480</xdr:rowOff>
    </xdr:from>
    <xdr:to>
      <xdr:col>55</xdr:col>
      <xdr:colOff>0</xdr:colOff>
      <xdr:row>95</xdr:row>
      <xdr:rowOff>123392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46780"/>
          <a:ext cx="838200" cy="16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48531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6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25654</xdr:rowOff>
    </xdr:from>
    <xdr:to>
      <xdr:col>55</xdr:col>
      <xdr:colOff>50800</xdr:colOff>
      <xdr:row>95</xdr:row>
      <xdr:rowOff>127254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1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130480</xdr:rowOff>
    </xdr:from>
    <xdr:to>
      <xdr:col>50</xdr:col>
      <xdr:colOff>114300</xdr:colOff>
      <xdr:row>96</xdr:row>
      <xdr:rowOff>95086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246780"/>
          <a:ext cx="889000" cy="30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53887</xdr:rowOff>
    </xdr:from>
    <xdr:to>
      <xdr:col>50</xdr:col>
      <xdr:colOff>165100</xdr:colOff>
      <xdr:row>94</xdr:row>
      <xdr:rowOff>155487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17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564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594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95086</xdr:rowOff>
    </xdr:from>
    <xdr:to>
      <xdr:col>45</xdr:col>
      <xdr:colOff>177800</xdr:colOff>
      <xdr:row>97</xdr:row>
      <xdr:rowOff>22047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54286"/>
          <a:ext cx="889000" cy="9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49961</xdr:rowOff>
    </xdr:from>
    <xdr:to>
      <xdr:col>46</xdr:col>
      <xdr:colOff>38100</xdr:colOff>
      <xdr:row>95</xdr:row>
      <xdr:rowOff>151561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168088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1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149225</xdr:rowOff>
    </xdr:from>
    <xdr:to>
      <xdr:col>41</xdr:col>
      <xdr:colOff>50800</xdr:colOff>
      <xdr:row>97</xdr:row>
      <xdr:rowOff>22047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08425"/>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115532</xdr:rowOff>
    </xdr:from>
    <xdr:to>
      <xdr:col>41</xdr:col>
      <xdr:colOff>101600</xdr:colOff>
      <xdr:row>95</xdr:row>
      <xdr:rowOff>45682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23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62209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0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91376</xdr:rowOff>
    </xdr:from>
    <xdr:to>
      <xdr:col>36</xdr:col>
      <xdr:colOff>165100</xdr:colOff>
      <xdr:row>97</xdr:row>
      <xdr:rowOff>21526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5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38053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72592</xdr:rowOff>
    </xdr:from>
    <xdr:to>
      <xdr:col>55</xdr:col>
      <xdr:colOff>50800</xdr:colOff>
      <xdr:row>96</xdr:row>
      <xdr:rowOff>2742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51019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79680</xdr:rowOff>
    </xdr:from>
    <xdr:to>
      <xdr:col>50</xdr:col>
      <xdr:colOff>165100</xdr:colOff>
      <xdr:row>95</xdr:row>
      <xdr:rowOff>9830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44286</xdr:rowOff>
    </xdr:from>
    <xdr:to>
      <xdr:col>46</xdr:col>
      <xdr:colOff>38100</xdr:colOff>
      <xdr:row>96</xdr:row>
      <xdr:rowOff>145886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9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142697</xdr:rowOff>
    </xdr:from>
    <xdr:to>
      <xdr:col>41</xdr:col>
      <xdr:colOff>101600</xdr:colOff>
      <xdr:row>97</xdr:row>
      <xdr:rowOff>72847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63974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9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98425</xdr:rowOff>
    </xdr:from>
    <xdr:to>
      <xdr:col>36</xdr:col>
      <xdr:colOff>165100</xdr:colOff>
      <xdr:row>97</xdr:row>
      <xdr:rowOff>28575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19702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68743</xdr:rowOff>
    </xdr:from>
    <xdr:to>
      <xdr:col>85</xdr:col>
      <xdr:colOff>126364</xdr:colOff>
      <xdr:row>37</xdr:row>
      <xdr:rowOff>20919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12243"/>
          <a:ext cx="1269" cy="1152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24746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36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20919</xdr:rowOff>
    </xdr:from>
    <xdr:to>
      <xdr:col>86</xdr:col>
      <xdr:colOff>25400</xdr:colOff>
      <xdr:row>37</xdr:row>
      <xdr:rowOff>20919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15420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8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68743</xdr:rowOff>
    </xdr:from>
    <xdr:to>
      <xdr:col>86</xdr:col>
      <xdr:colOff>25400</xdr:colOff>
      <xdr:row>30</xdr:row>
      <xdr:rowOff>68743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1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162880</xdr:rowOff>
    </xdr:from>
    <xdr:to>
      <xdr:col>85</xdr:col>
      <xdr:colOff>127000</xdr:colOff>
      <xdr:row>35</xdr:row>
      <xdr:rowOff>31435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649280"/>
          <a:ext cx="8382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26682</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68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48255</xdr:rowOff>
    </xdr:from>
    <xdr:to>
      <xdr:col>85</xdr:col>
      <xdr:colOff>177800</xdr:colOff>
      <xdr:row>33</xdr:row>
      <xdr:rowOff>149855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57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31435</xdr:rowOff>
    </xdr:from>
    <xdr:to>
      <xdr:col>81</xdr:col>
      <xdr:colOff>50800</xdr:colOff>
      <xdr:row>35</xdr:row>
      <xdr:rowOff>89454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032185"/>
          <a:ext cx="889000" cy="5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78201</xdr:rowOff>
    </xdr:from>
    <xdr:to>
      <xdr:col>81</xdr:col>
      <xdr:colOff>101600</xdr:colOff>
      <xdr:row>35</xdr:row>
      <xdr:rowOff>8351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590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24878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68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85156</xdr:rowOff>
    </xdr:from>
    <xdr:to>
      <xdr:col>76</xdr:col>
      <xdr:colOff>114300</xdr:colOff>
      <xdr:row>35</xdr:row>
      <xdr:rowOff>89454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85906"/>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60782</xdr:rowOff>
    </xdr:from>
    <xdr:to>
      <xdr:col>76</xdr:col>
      <xdr:colOff>165100</xdr:colOff>
      <xdr:row>34</xdr:row>
      <xdr:rowOff>162382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589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7459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66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85156</xdr:rowOff>
    </xdr:from>
    <xdr:to>
      <xdr:col>71</xdr:col>
      <xdr:colOff>177800</xdr:colOff>
      <xdr:row>35</xdr:row>
      <xdr:rowOff>118669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085906"/>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70475</xdr:rowOff>
    </xdr:from>
    <xdr:to>
      <xdr:col>72</xdr:col>
      <xdr:colOff>38100</xdr:colOff>
      <xdr:row>34</xdr:row>
      <xdr:rowOff>625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572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17152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5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36733</xdr:rowOff>
    </xdr:from>
    <xdr:to>
      <xdr:col>67</xdr:col>
      <xdr:colOff>101600</xdr:colOff>
      <xdr:row>32</xdr:row>
      <xdr:rowOff>138333</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552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154860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29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112080</xdr:rowOff>
    </xdr:from>
    <xdr:to>
      <xdr:col>85</xdr:col>
      <xdr:colOff>177800</xdr:colOff>
      <xdr:row>33</xdr:row>
      <xdr:rowOff>42230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5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134957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44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152085</xdr:rowOff>
    </xdr:from>
    <xdr:to>
      <xdr:col>81</xdr:col>
      <xdr:colOff>101600</xdr:colOff>
      <xdr:row>35</xdr:row>
      <xdr:rowOff>82235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9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73362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7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38654</xdr:rowOff>
    </xdr:from>
    <xdr:to>
      <xdr:col>76</xdr:col>
      <xdr:colOff>165100</xdr:colOff>
      <xdr:row>35</xdr:row>
      <xdr:rowOff>140254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3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131381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1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34356</xdr:rowOff>
    </xdr:from>
    <xdr:to>
      <xdr:col>72</xdr:col>
      <xdr:colOff>38100</xdr:colOff>
      <xdr:row>35</xdr:row>
      <xdr:rowOff>135956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127083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1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67869</xdr:rowOff>
    </xdr:from>
    <xdr:to>
      <xdr:col>67</xdr:col>
      <xdr:colOff>101600</xdr:colOff>
      <xdr:row>35</xdr:row>
      <xdr:rowOff>169469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160596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1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124199</xdr:rowOff>
    </xdr:from>
    <xdr:to>
      <xdr:col>85</xdr:col>
      <xdr:colOff>126364</xdr:colOff>
      <xdr:row>58</xdr:row>
      <xdr:rowOff>120998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9553949"/>
          <a:ext cx="1269" cy="511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124825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120998</xdr:rowOff>
    </xdr:from>
    <xdr:to>
      <xdr:col>86</xdr:col>
      <xdr:colOff>25400</xdr:colOff>
      <xdr:row>58</xdr:row>
      <xdr:rowOff>120998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70876</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932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124199</xdr:rowOff>
    </xdr:from>
    <xdr:to>
      <xdr:col>86</xdr:col>
      <xdr:colOff>25400</xdr:colOff>
      <xdr:row>55</xdr:row>
      <xdr:rowOff>124199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553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24181</xdr:rowOff>
    </xdr:from>
    <xdr:to>
      <xdr:col>85</xdr:col>
      <xdr:colOff>127000</xdr:colOff>
      <xdr:row>55</xdr:row>
      <xdr:rowOff>124199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8596681"/>
          <a:ext cx="838200" cy="95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167247</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76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17370</xdr:rowOff>
    </xdr:from>
    <xdr:to>
      <xdr:col>85</xdr:col>
      <xdr:colOff>177800</xdr:colOff>
      <xdr:row>57</xdr:row>
      <xdr:rowOff>118970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7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24181</xdr:rowOff>
    </xdr:from>
    <xdr:to>
      <xdr:col>81</xdr:col>
      <xdr:colOff>50800</xdr:colOff>
      <xdr:row>54</xdr:row>
      <xdr:rowOff>24409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596681"/>
          <a:ext cx="889000" cy="68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138670</xdr:rowOff>
    </xdr:from>
    <xdr:to>
      <xdr:col>81</xdr:col>
      <xdr:colOff>101600</xdr:colOff>
      <xdr:row>56</xdr:row>
      <xdr:rowOff>68820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59947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24409</xdr:rowOff>
    </xdr:from>
    <xdr:to>
      <xdr:col>76</xdr:col>
      <xdr:colOff>114300</xdr:colOff>
      <xdr:row>57</xdr:row>
      <xdr:rowOff>32476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282709"/>
          <a:ext cx="889000" cy="52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14006</xdr:rowOff>
    </xdr:from>
    <xdr:to>
      <xdr:col>76</xdr:col>
      <xdr:colOff>165100</xdr:colOff>
      <xdr:row>57</xdr:row>
      <xdr:rowOff>115606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8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106733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32476</xdr:rowOff>
    </xdr:from>
    <xdr:to>
      <xdr:col>71</xdr:col>
      <xdr:colOff>177800</xdr:colOff>
      <xdr:row>57</xdr:row>
      <xdr:rowOff>75061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05126"/>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163043</xdr:rowOff>
    </xdr:from>
    <xdr:to>
      <xdr:col>72</xdr:col>
      <xdr:colOff>38100</xdr:colOff>
      <xdr:row>58</xdr:row>
      <xdr:rowOff>93193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3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84320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100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74150</xdr:rowOff>
    </xdr:from>
    <xdr:to>
      <xdr:col>67</xdr:col>
      <xdr:colOff>101600</xdr:colOff>
      <xdr:row>58</xdr:row>
      <xdr:rowOff>4300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166877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73399</xdr:rowOff>
    </xdr:from>
    <xdr:to>
      <xdr:col>85</xdr:col>
      <xdr:colOff>177800</xdr:colOff>
      <xdr:row>56</xdr:row>
      <xdr:rowOff>3549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0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26426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4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144831</xdr:rowOff>
    </xdr:from>
    <xdr:to>
      <xdr:col>81</xdr:col>
      <xdr:colOff>101600</xdr:colOff>
      <xdr:row>50</xdr:row>
      <xdr:rowOff>74981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54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91508</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32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145059</xdr:rowOff>
    </xdr:from>
    <xdr:to>
      <xdr:col>76</xdr:col>
      <xdr:colOff>165100</xdr:colOff>
      <xdr:row>54</xdr:row>
      <xdr:rowOff>75209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23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91736</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900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153126</xdr:rowOff>
    </xdr:from>
    <xdr:to>
      <xdr:col>72</xdr:col>
      <xdr:colOff>38100</xdr:colOff>
      <xdr:row>57</xdr:row>
      <xdr:rowOff>83276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99803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52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24261</xdr:rowOff>
    </xdr:from>
    <xdr:to>
      <xdr:col>67</xdr:col>
      <xdr:colOff>101600</xdr:colOff>
      <xdr:row>57</xdr:row>
      <xdr:rowOff>125861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142388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7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36944</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09894"/>
          <a:ext cx="1269" cy="1379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155071</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8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36944</xdr:rowOff>
    </xdr:from>
    <xdr:to>
      <xdr:col>86</xdr:col>
      <xdr:colOff>25400</xdr:colOff>
      <xdr:row>71</xdr:row>
      <xdr:rowOff>36944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0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373</xdr:rowOff>
    </xdr:from>
    <xdr:ext cx="534377"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2859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148946</xdr:rowOff>
    </xdr:from>
    <xdr:to>
      <xdr:col>85</xdr:col>
      <xdr:colOff>177800</xdr:colOff>
      <xdr:row>76</xdr:row>
      <xdr:rowOff>79096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0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25057</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69607"/>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2680</xdr:rowOff>
    </xdr:from>
    <xdr:to>
      <xdr:col>81</xdr:col>
      <xdr:colOff>101600</xdr:colOff>
      <xdr:row>77</xdr:row>
      <xdr:rowOff>104280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2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120807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29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21704</xdr:rowOff>
    </xdr:from>
    <xdr:to>
      <xdr:col>76</xdr:col>
      <xdr:colOff>114300</xdr:colOff>
      <xdr:row>79</xdr:row>
      <xdr:rowOff>25057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6625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148413</xdr:rowOff>
    </xdr:from>
    <xdr:to>
      <xdr:col>76</xdr:col>
      <xdr:colOff>165100</xdr:colOff>
      <xdr:row>78</xdr:row>
      <xdr:rowOff>78563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35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95090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1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143777</xdr:rowOff>
    </xdr:from>
    <xdr:to>
      <xdr:col>71</xdr:col>
      <xdr:colOff>177800</xdr:colOff>
      <xdr:row>79</xdr:row>
      <xdr:rowOff>21704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345427"/>
          <a:ext cx="889000" cy="22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42380</xdr:rowOff>
    </xdr:from>
    <xdr:to>
      <xdr:col>72</xdr:col>
      <xdr:colOff>38100</xdr:colOff>
      <xdr:row>78</xdr:row>
      <xdr:rowOff>143980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1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160507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1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149813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145707</xdr:rowOff>
    </xdr:from>
    <xdr:to>
      <xdr:col>76</xdr:col>
      <xdr:colOff>165100</xdr:colOff>
      <xdr:row>79</xdr:row>
      <xdr:rowOff>75857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1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66984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1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142354</xdr:rowOff>
    </xdr:from>
    <xdr:to>
      <xdr:col>72</xdr:col>
      <xdr:colOff>38100</xdr:colOff>
      <xdr:row>79</xdr:row>
      <xdr:rowOff>72504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63631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08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92977</xdr:rowOff>
    </xdr:from>
    <xdr:to>
      <xdr:col>67</xdr:col>
      <xdr:colOff>101600</xdr:colOff>
      <xdr:row>78</xdr:row>
      <xdr:rowOff>23127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2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39654</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0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57841</xdr:rowOff>
    </xdr:from>
    <xdr:to>
      <xdr:col>85</xdr:col>
      <xdr:colOff>126364</xdr:colOff>
      <xdr:row>98</xdr:row>
      <xdr:rowOff>22256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88341"/>
          <a:ext cx="1269" cy="1336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26083</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22256</xdr:rowOff>
    </xdr:from>
    <xdr:to>
      <xdr:col>86</xdr:col>
      <xdr:colOff>25400</xdr:colOff>
      <xdr:row>98</xdr:row>
      <xdr:rowOff>22256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24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4518</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6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57841</xdr:rowOff>
    </xdr:from>
    <xdr:to>
      <xdr:col>86</xdr:col>
      <xdr:colOff>25400</xdr:colOff>
      <xdr:row>90</xdr:row>
      <xdr:rowOff>57841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8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12579</xdr:rowOff>
    </xdr:from>
    <xdr:to>
      <xdr:col>85</xdr:col>
      <xdr:colOff>127000</xdr:colOff>
      <xdr:row>91</xdr:row>
      <xdr:rowOff>65767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614529"/>
          <a:ext cx="838200" cy="5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126782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5900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148355</xdr:rowOff>
    </xdr:from>
    <xdr:to>
      <xdr:col>85</xdr:col>
      <xdr:colOff>177800</xdr:colOff>
      <xdr:row>93</xdr:row>
      <xdr:rowOff>78505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59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65767</xdr:rowOff>
    </xdr:from>
    <xdr:to>
      <xdr:col>81</xdr:col>
      <xdr:colOff>50800</xdr:colOff>
      <xdr:row>92</xdr:row>
      <xdr:rowOff>99695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667717"/>
          <a:ext cx="889000" cy="20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91</xdr:row>
      <xdr:rowOff>120904</xdr:rowOff>
    </xdr:from>
    <xdr:to>
      <xdr:col>81</xdr:col>
      <xdr:colOff>101600</xdr:colOff>
      <xdr:row>92</xdr:row>
      <xdr:rowOff>51054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572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42181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81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99695</xdr:rowOff>
    </xdr:from>
    <xdr:to>
      <xdr:col>76</xdr:col>
      <xdr:colOff>114300</xdr:colOff>
      <xdr:row>93</xdr:row>
      <xdr:rowOff>18923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5873095"/>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76327</xdr:rowOff>
    </xdr:from>
    <xdr:to>
      <xdr:col>76</xdr:col>
      <xdr:colOff>165100</xdr:colOff>
      <xdr:row>93</xdr:row>
      <xdr:rowOff>6477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584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169054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594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18923</xdr:rowOff>
    </xdr:from>
    <xdr:to>
      <xdr:col>71</xdr:col>
      <xdr:colOff>177800</xdr:colOff>
      <xdr:row>93</xdr:row>
      <xdr:rowOff>41402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96377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136925</xdr:rowOff>
    </xdr:from>
    <xdr:to>
      <xdr:col>72</xdr:col>
      <xdr:colOff>38100</xdr:colOff>
      <xdr:row>93</xdr:row>
      <xdr:rowOff>67075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59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83602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6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6490</xdr:rowOff>
    </xdr:from>
    <xdr:to>
      <xdr:col>67</xdr:col>
      <xdr:colOff>101600</xdr:colOff>
      <xdr:row>93</xdr:row>
      <xdr:rowOff>108090</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595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99217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133229</xdr:rowOff>
    </xdr:from>
    <xdr:to>
      <xdr:col>85</xdr:col>
      <xdr:colOff>177800</xdr:colOff>
      <xdr:row>91</xdr:row>
      <xdr:rowOff>63379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56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48156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4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14967</xdr:rowOff>
    </xdr:from>
    <xdr:to>
      <xdr:col>81</xdr:col>
      <xdr:colOff>101600</xdr:colOff>
      <xdr:row>91</xdr:row>
      <xdr:rowOff>116567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61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133094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39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48895</xdr:rowOff>
    </xdr:from>
    <xdr:to>
      <xdr:col>76</xdr:col>
      <xdr:colOff>165100</xdr:colOff>
      <xdr:row>92</xdr:row>
      <xdr:rowOff>150495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2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167022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139573</xdr:rowOff>
    </xdr:from>
    <xdr:to>
      <xdr:col>72</xdr:col>
      <xdr:colOff>38100</xdr:colOff>
      <xdr:row>93</xdr:row>
      <xdr:rowOff>69723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9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60850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00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162052</xdr:rowOff>
    </xdr:from>
    <xdr:to>
      <xdr:col>67</xdr:col>
      <xdr:colOff>101600</xdr:colOff>
      <xdr:row>93</xdr:row>
      <xdr:rowOff>92202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9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108729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71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27</xdr:row>
      <xdr:rowOff>54627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468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62864</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159595" y="596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10177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10177</xdr:rowOff>
    </xdr:from>
    <xdr:ext cx="249299"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66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139700</xdr:rowOff>
    </xdr:from>
    <xdr:to>
      <xdr:col>116</xdr:col>
      <xdr:colOff>63500</xdr:colOff>
      <xdr:row>34</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59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67327</xdr:rowOff>
    </xdr:from>
    <xdr:ext cx="249299"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589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139700</xdr:rowOff>
    </xdr:from>
    <xdr:to>
      <xdr:col>111</xdr:col>
      <xdr:colOff>177800</xdr:colOff>
      <xdr:row>34</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88900</xdr:rowOff>
    </xdr:from>
    <xdr:to>
      <xdr:col>112</xdr:col>
      <xdr:colOff>38100</xdr:colOff>
      <xdr:row>35</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35</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98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139700</xdr:rowOff>
    </xdr:from>
    <xdr:to>
      <xdr:col>107</xdr:col>
      <xdr:colOff>50800</xdr:colOff>
      <xdr:row>34</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88900</xdr:rowOff>
    </xdr:from>
    <xdr:to>
      <xdr:col>107</xdr:col>
      <xdr:colOff>101600</xdr:colOff>
      <xdr:row>35</xdr:row>
      <xdr:rowOff>19050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35</xdr:row>
      <xdr:rowOff>10177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309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139700</xdr:rowOff>
    </xdr:from>
    <xdr:to>
      <xdr:col>102</xdr:col>
      <xdr:colOff>114300</xdr:colOff>
      <xdr:row>34</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59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88900</xdr:rowOff>
    </xdr:from>
    <xdr:to>
      <xdr:col>102</xdr:col>
      <xdr:colOff>165100</xdr:colOff>
      <xdr:row>35</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35</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35</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01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124477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78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88900</xdr:rowOff>
    </xdr:from>
    <xdr:to>
      <xdr:col>112</xdr:col>
      <xdr:colOff>38100</xdr:colOff>
      <xdr:row>35</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33</xdr:row>
      <xdr:rowOff>35577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88900</xdr:rowOff>
    </xdr:from>
    <xdr:to>
      <xdr:col>107</xdr:col>
      <xdr:colOff>101600</xdr:colOff>
      <xdr:row>35</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33</xdr:row>
      <xdr:rowOff>35577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88900</xdr:rowOff>
    </xdr:from>
    <xdr:to>
      <xdr:col>102</xdr:col>
      <xdr:colOff>165100</xdr:colOff>
      <xdr:row>35</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33</xdr:row>
      <xdr:rowOff>35577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33</xdr:row>
      <xdr:rowOff>35577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569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歳出決算総額に対する住民一人当たりコストは</a:t>
          </a:r>
          <a:r>
            <a:rPr kumimoji="1" lang="en-US" altLang="ja-JP" sz="1100">
              <a:solidFill>
                <a:schemeClr val="dk1"/>
              </a:solidFill>
              <a:effectLst/>
              <a:latin typeface="+mn-lt"/>
              <a:ea typeface="+mn-ea"/>
              <a:cs typeface="+mn-cs"/>
            </a:rPr>
            <a:t>799,557</a:t>
          </a:r>
          <a:r>
            <a:rPr kumimoji="1" lang="ja-JP" altLang="ja-JP" sz="1100">
              <a:solidFill>
                <a:schemeClr val="dk1"/>
              </a:solidFill>
              <a:effectLst/>
              <a:latin typeface="+mn-lt"/>
              <a:ea typeface="+mn-ea"/>
              <a:cs typeface="+mn-cs"/>
            </a:rPr>
            <a:t>円となり、前年度から</a:t>
          </a:r>
          <a:r>
            <a:rPr kumimoji="1" lang="en-US" altLang="ja-JP" sz="1100">
              <a:solidFill>
                <a:schemeClr val="dk1"/>
              </a:solidFill>
              <a:effectLst/>
              <a:latin typeface="+mn-lt"/>
              <a:ea typeface="+mn-ea"/>
              <a:cs typeface="+mn-cs"/>
            </a:rPr>
            <a:t>96,769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となった。要因としては前年度より歳出決算額が</a:t>
          </a:r>
          <a:r>
            <a:rPr kumimoji="1" lang="en-US" altLang="ja-JP" sz="1100">
              <a:solidFill>
                <a:schemeClr val="dk1"/>
              </a:solidFill>
              <a:effectLst/>
              <a:latin typeface="+mn-lt"/>
              <a:ea typeface="+mn-ea"/>
              <a:cs typeface="+mn-cs"/>
            </a:rPr>
            <a:t>2,380,887</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円の増となり、人口は</a:t>
          </a:r>
          <a:r>
            <a:rPr kumimoji="1" lang="en-US" altLang="ja-JP" sz="1100">
              <a:solidFill>
                <a:schemeClr val="dk1"/>
              </a:solidFill>
              <a:effectLst/>
              <a:latin typeface="+mn-lt"/>
              <a:ea typeface="+mn-ea"/>
              <a:cs typeface="+mn-cs"/>
            </a:rPr>
            <a:t>388</a:t>
          </a:r>
          <a:r>
            <a:rPr kumimoji="1" lang="ja-JP" altLang="ja-JP" sz="1100">
              <a:solidFill>
                <a:schemeClr val="dk1"/>
              </a:solidFill>
              <a:effectLst/>
              <a:latin typeface="+mn-lt"/>
              <a:ea typeface="+mn-ea"/>
              <a:cs typeface="+mn-cs"/>
            </a:rPr>
            <a:t>人減少したためである。</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212,014</a:t>
          </a:r>
          <a:r>
            <a:rPr kumimoji="1" lang="ja-JP" altLang="ja-JP" sz="1100">
              <a:solidFill>
                <a:schemeClr val="dk1"/>
              </a:solidFill>
              <a:effectLst/>
              <a:latin typeface="+mn-lt"/>
              <a:ea typeface="+mn-ea"/>
              <a:cs typeface="+mn-cs"/>
            </a:rPr>
            <a:t>円となり、前年度比</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％増となった。</a:t>
          </a:r>
          <a:r>
            <a:rPr kumimoji="1" lang="ja-JP" altLang="en-US" sz="1100">
              <a:solidFill>
                <a:schemeClr val="dk1"/>
              </a:solidFill>
              <a:effectLst/>
              <a:latin typeface="+mn-lt"/>
              <a:ea typeface="+mn-ea"/>
              <a:cs typeface="+mn-cs"/>
            </a:rPr>
            <a:t>定額減税補足給付金（調整給付）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介護施設等整備事業費補助金、学童保育施設建設工事費の増加が</a:t>
          </a:r>
          <a:r>
            <a:rPr kumimoji="1" lang="ja-JP" altLang="ja-JP" sz="110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農林水産業費は住民一人当たり</a:t>
          </a:r>
          <a:r>
            <a:rPr kumimoji="1" lang="en-US" altLang="ja-JP" sz="1100">
              <a:solidFill>
                <a:schemeClr val="dk1"/>
              </a:solidFill>
              <a:effectLst/>
              <a:latin typeface="+mn-lt"/>
              <a:ea typeface="+mn-ea"/>
              <a:cs typeface="+mn-cs"/>
            </a:rPr>
            <a:t>90,661</a:t>
          </a:r>
          <a:r>
            <a:rPr kumimoji="1" lang="ja-JP" altLang="ja-JP" sz="1100">
              <a:solidFill>
                <a:schemeClr val="dk1"/>
              </a:solidFill>
              <a:effectLst/>
              <a:latin typeface="+mn-lt"/>
              <a:ea typeface="+mn-ea"/>
              <a:cs typeface="+mn-cs"/>
            </a:rPr>
            <a:t>円となり、前年度比</a:t>
          </a:r>
          <a:r>
            <a:rPr kumimoji="1" lang="en-US" altLang="ja-JP" sz="1100">
              <a:solidFill>
                <a:schemeClr val="dk1"/>
              </a:solidFill>
              <a:effectLst/>
              <a:latin typeface="+mn-lt"/>
              <a:ea typeface="+mn-ea"/>
              <a:cs typeface="+mn-cs"/>
            </a:rPr>
            <a:t>29.7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産地生産基盤パワーアップ事業</a:t>
          </a:r>
          <a:r>
            <a:rPr kumimoji="1" lang="ja-JP" altLang="ja-JP" sz="1100">
              <a:solidFill>
                <a:schemeClr val="dk1"/>
              </a:solidFill>
              <a:effectLst/>
              <a:latin typeface="+mn-lt"/>
              <a:ea typeface="+mn-ea"/>
              <a:cs typeface="+mn-cs"/>
            </a:rPr>
            <a:t>補助金の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が主な要因である。</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年度においても全国平均及び県内平均を大きく上回り、また類似団体内でも最も高く、第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次産業が主体の農村地帯である当町の特徴となっている。</a:t>
          </a:r>
          <a:endParaRPr lang="ja-JP" altLang="ja-JP" sz="1400">
            <a:effectLst/>
          </a:endParaRPr>
        </a:p>
        <a:p>
          <a:r>
            <a:rPr kumimoji="1" lang="ja-JP" altLang="en-US"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55,928</a:t>
          </a:r>
          <a:r>
            <a:rPr kumimoji="1" lang="ja-JP" altLang="en-US" sz="1100">
              <a:solidFill>
                <a:schemeClr val="dk1"/>
              </a:solidFill>
              <a:effectLst/>
              <a:latin typeface="+mn-lt"/>
              <a:ea typeface="+mn-ea"/>
              <a:cs typeface="+mn-cs"/>
            </a:rPr>
            <a:t>円となり、前年度比</a:t>
          </a:r>
          <a:r>
            <a:rPr kumimoji="1" lang="en-US" altLang="ja-JP" sz="1100">
              <a:solidFill>
                <a:schemeClr val="dk1"/>
              </a:solidFill>
              <a:effectLst/>
              <a:latin typeface="+mn-lt"/>
              <a:ea typeface="+mn-ea"/>
              <a:cs typeface="+mn-cs"/>
            </a:rPr>
            <a:t>7.2</a:t>
          </a:r>
          <a:r>
            <a:rPr kumimoji="1" lang="ja-JP" altLang="en-US" sz="1100">
              <a:solidFill>
                <a:schemeClr val="dk1"/>
              </a:solidFill>
              <a:effectLst/>
              <a:latin typeface="+mn-lt"/>
              <a:ea typeface="+mn-ea"/>
              <a:cs typeface="+mn-cs"/>
            </a:rPr>
            <a:t>％減となった。通学路整備事業工事費、住ノ江住宅用地購入費の減少が主な要因である。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31,993</a:t>
          </a:r>
          <a:r>
            <a:rPr kumimoji="1" lang="ja-JP" altLang="en-US" sz="1100">
              <a:solidFill>
                <a:schemeClr val="dk1"/>
              </a:solidFill>
              <a:effectLst/>
              <a:latin typeface="+mn-lt"/>
              <a:ea typeface="+mn-ea"/>
              <a:cs typeface="+mn-cs"/>
            </a:rPr>
            <a:t>円となり、前年度比</a:t>
          </a:r>
          <a:r>
            <a:rPr kumimoji="1" lang="en-US" altLang="ja-JP" sz="1100">
              <a:solidFill>
                <a:schemeClr val="dk1"/>
              </a:solidFill>
              <a:effectLst/>
              <a:latin typeface="+mn-lt"/>
              <a:ea typeface="+mn-ea"/>
              <a:cs typeface="+mn-cs"/>
            </a:rPr>
            <a:t>35.5</a:t>
          </a:r>
          <a:r>
            <a:rPr kumimoji="1" lang="ja-JP" altLang="en-US" sz="1100">
              <a:solidFill>
                <a:schemeClr val="dk1"/>
              </a:solidFill>
              <a:effectLst/>
              <a:latin typeface="+mn-lt"/>
              <a:ea typeface="+mn-ea"/>
              <a:cs typeface="+mn-cs"/>
            </a:rPr>
            <a:t>％増となった。防災行政無線施設の機能拡充等に係る整備により工事費が増加したことが主な要因である。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90,674</a:t>
          </a:r>
          <a:r>
            <a:rPr kumimoji="1" lang="ja-JP" altLang="ja-JP" sz="1100">
              <a:solidFill>
                <a:schemeClr val="dk1"/>
              </a:solidFill>
              <a:effectLst/>
              <a:latin typeface="+mn-lt"/>
              <a:ea typeface="+mn-ea"/>
              <a:cs typeface="+mn-cs"/>
            </a:rPr>
            <a:t>円となり、前年度比</a:t>
          </a:r>
          <a:r>
            <a:rPr kumimoji="1" lang="en-US" altLang="ja-JP" sz="1100">
              <a:solidFill>
                <a:schemeClr val="dk1"/>
              </a:solidFill>
              <a:effectLst/>
              <a:latin typeface="+mn-lt"/>
              <a:ea typeface="+mn-ea"/>
              <a:cs typeface="+mn-cs"/>
            </a:rPr>
            <a:t>49.2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となった。学校統合再編に伴う中学校の施設整備費、新給食センターの建設事業費が</a:t>
          </a:r>
          <a:r>
            <a:rPr kumimoji="1" lang="ja-JP" altLang="en-US" sz="1100">
              <a:solidFill>
                <a:schemeClr val="dk1"/>
              </a:solidFill>
              <a:effectLst/>
              <a:latin typeface="+mn-lt"/>
              <a:ea typeface="+mn-ea"/>
              <a:cs typeface="+mn-cs"/>
            </a:rPr>
            <a:t>事業完了に伴い大きく減少したこと</a:t>
          </a:r>
          <a:r>
            <a:rPr kumimoji="1" lang="ja-JP" altLang="ja-JP" sz="1100">
              <a:solidFill>
                <a:schemeClr val="dk1"/>
              </a:solidFill>
              <a:effectLst/>
              <a:latin typeface="+mn-lt"/>
              <a:ea typeface="+mn-ea"/>
              <a:cs typeface="+mn-cs"/>
            </a:rPr>
            <a:t>が要因である。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年度においては、財政調整基金</a:t>
          </a:r>
          <a:r>
            <a:rPr kumimoji="1" lang="ja-JP" altLang="en-US" sz="1100">
              <a:solidFill>
                <a:schemeClr val="dk1"/>
              </a:solidFill>
              <a:effectLst/>
              <a:latin typeface="+mn-lt"/>
              <a:ea typeface="+mn-ea"/>
              <a:cs typeface="+mn-cs"/>
            </a:rPr>
            <a:t>はほぼ同額だが</a:t>
          </a:r>
          <a:r>
            <a:rPr kumimoji="1" lang="ja-JP" altLang="ja-JP" sz="1100">
              <a:solidFill>
                <a:schemeClr val="dk1"/>
              </a:solidFill>
              <a:effectLst/>
              <a:latin typeface="+mn-lt"/>
              <a:ea typeface="+mn-ea"/>
              <a:cs typeface="+mn-cs"/>
            </a:rPr>
            <a:t>、標準財政規模</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増となったため比率は</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ポイント減少した。実質単年度収支</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ﾎﾟイント減少し</a:t>
          </a:r>
          <a:r>
            <a:rPr kumimoji="1" lang="ja-JP" altLang="en-US" sz="1100">
              <a:solidFill>
                <a:schemeClr val="dk1"/>
              </a:solidFill>
              <a:effectLst/>
              <a:latin typeface="+mn-lt"/>
              <a:ea typeface="+mn-ea"/>
              <a:cs typeface="+mn-cs"/>
            </a:rPr>
            <a:t>赤字となった。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物価高騰に伴うコスト増大や</a:t>
          </a:r>
          <a:r>
            <a:rPr kumimoji="1" lang="ja-JP" altLang="ja-JP" sz="1100">
              <a:solidFill>
                <a:schemeClr val="dk1"/>
              </a:solidFill>
              <a:effectLst/>
              <a:latin typeface="+mn-lt"/>
              <a:ea typeface="+mn-ea"/>
              <a:cs typeface="+mn-cs"/>
            </a:rPr>
            <a:t>一部事務組合の負担金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扶助費の増加が予想される</a:t>
          </a:r>
          <a:r>
            <a:rPr kumimoji="1" lang="ja-JP" altLang="en-US" sz="1100">
              <a:solidFill>
                <a:schemeClr val="dk1"/>
              </a:solidFill>
              <a:effectLst/>
              <a:latin typeface="+mn-lt"/>
              <a:ea typeface="+mn-ea"/>
              <a:cs typeface="+mn-cs"/>
            </a:rPr>
            <a:t>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人口減少に伴う</a:t>
          </a:r>
          <a:r>
            <a:rPr kumimoji="1" lang="ja-JP" altLang="ja-JP" sz="1100">
              <a:solidFill>
                <a:schemeClr val="dk1"/>
              </a:solidFill>
              <a:effectLst/>
              <a:latin typeface="+mn-lt"/>
              <a:ea typeface="+mn-ea"/>
              <a:cs typeface="+mn-cs"/>
            </a:rPr>
            <a:t>小学校統合再編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大規模な建設事業が続いていくことから、引き続き自主財源の確保策とともに、経常経費の抑制に努力する必要がある。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国民健康保険特別会計については、平成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年度以降赤字が続いていたが、平成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年度からその運営が県広域化となったため、平成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年度に一般会計からの繰入れを行い赤字を解消している。しかし、保険給付費は今後も増加傾向にあることから、健診や健康づくりの推進に努める。</a:t>
          </a:r>
          <a:endParaRPr lang="ja-JP" altLang="ja-JP" sz="1400">
            <a:effectLst/>
          </a:endParaRPr>
        </a:p>
        <a:p>
          <a:r>
            <a:rPr kumimoji="1" lang="ja-JP" altLang="ja-JP" sz="1100">
              <a:solidFill>
                <a:schemeClr val="dk1"/>
              </a:solidFill>
              <a:effectLst/>
              <a:latin typeface="+mn-lt"/>
              <a:ea typeface="+mn-ea"/>
              <a:cs typeface="+mn-cs"/>
            </a:rPr>
            <a:t>　下水道事業会計については、令和元年度から法適用となり公営企業会計となった。令和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年度で管路整備が終了したことから、今後は企業債残高の減少が見込まれる。経営の効率化、経費削減等を行いながら健全な事業運営に努める。</a:t>
          </a:r>
          <a:endParaRPr lang="ja-JP" altLang="ja-JP" sz="1400">
            <a:effectLst/>
          </a:endParaRPr>
        </a:p>
        <a:p>
          <a:r>
            <a:rPr kumimoji="1" lang="ja-JP" altLang="ja-JP" sz="1100">
              <a:solidFill>
                <a:schemeClr val="dk1"/>
              </a:solidFill>
              <a:effectLst/>
              <a:latin typeface="+mn-lt"/>
              <a:ea typeface="+mn-ea"/>
              <a:cs typeface="+mn-cs"/>
            </a:rPr>
            <a:t>　水道事業会計については、令和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年度より佐賀西部広域水道企業団と統合した。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17412776</v>
      </c>
      <c r="BO4" s="358"/>
      <c r="BP4" s="358"/>
      <c r="BQ4" s="358"/>
      <c r="BR4" s="358"/>
      <c r="BS4" s="358"/>
      <c r="BT4" s="358"/>
      <c r="BU4" s="359"/>
      <c r="BV4" s="357">
        <v>19948763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6.7</v>
      </c>
      <c r="CU4" s="364"/>
      <c r="CV4" s="364"/>
      <c r="CW4" s="364"/>
      <c r="CX4" s="364"/>
      <c r="CY4" s="364"/>
      <c r="CZ4" s="364"/>
      <c r="DA4" s="365"/>
      <c r="DB4" s="363">
        <v>8.6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16798703</v>
      </c>
      <c r="BO5" s="395"/>
      <c r="BP5" s="395"/>
      <c r="BQ5" s="395"/>
      <c r="BR5" s="395"/>
      <c r="BS5" s="395"/>
      <c r="BT5" s="395"/>
      <c r="BU5" s="396"/>
      <c r="BV5" s="394">
        <v>19179590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93.5</v>
      </c>
      <c r="CU5" s="392"/>
      <c r="CV5" s="392"/>
      <c r="CW5" s="392"/>
      <c r="CX5" s="392"/>
      <c r="CY5" s="392"/>
      <c r="CZ5" s="392"/>
      <c r="DA5" s="393"/>
      <c r="DB5" s="391">
        <v>91.6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614073</v>
      </c>
      <c r="BO6" s="395"/>
      <c r="BP6" s="395"/>
      <c r="BQ6" s="395"/>
      <c r="BR6" s="395"/>
      <c r="BS6" s="395"/>
      <c r="BT6" s="395"/>
      <c r="BU6" s="396"/>
      <c r="BV6" s="394">
        <v>769173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93.8</v>
      </c>
      <c r="CU6" s="432"/>
      <c r="CV6" s="432"/>
      <c r="CW6" s="432"/>
      <c r="CX6" s="432"/>
      <c r="CY6" s="432"/>
      <c r="CZ6" s="432"/>
      <c r="DA6" s="433"/>
      <c r="DB6" s="431">
        <v>92.1</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57895</v>
      </c>
      <c r="BO7" s="395"/>
      <c r="BP7" s="395"/>
      <c r="BQ7" s="395"/>
      <c r="BR7" s="395"/>
      <c r="BS7" s="395"/>
      <c r="BT7" s="395"/>
      <c r="BU7" s="396"/>
      <c r="BV7" s="394">
        <v>88354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8251491</v>
      </c>
      <c r="CU7" s="395"/>
      <c r="CV7" s="395"/>
      <c r="CW7" s="395"/>
      <c r="CX7" s="395"/>
      <c r="CY7" s="395"/>
      <c r="CZ7" s="395"/>
      <c r="DA7" s="396"/>
      <c r="DB7" s="394">
        <v>7921754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556178</v>
      </c>
      <c r="BO8" s="395"/>
      <c r="BP8" s="395"/>
      <c r="BQ8" s="395"/>
      <c r="BR8" s="395"/>
      <c r="BS8" s="395"/>
      <c r="BT8" s="395"/>
      <c r="BU8" s="396"/>
      <c r="BV8" s="394">
        <v>680819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0.33</v>
      </c>
      <c r="CU8" s="435"/>
      <c r="CV8" s="435"/>
      <c r="CW8" s="435"/>
      <c r="CX8" s="435"/>
      <c r="CY8" s="435"/>
      <c r="CZ8" s="435"/>
      <c r="DA8" s="436"/>
      <c r="DB8" s="434">
        <v>0.33</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22051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-124641</v>
      </c>
      <c r="BO9" s="395"/>
      <c r="BP9" s="395"/>
      <c r="BQ9" s="395"/>
      <c r="BR9" s="395"/>
      <c r="BS9" s="395"/>
      <c r="BT9" s="395"/>
      <c r="BU9" s="396"/>
      <c r="BV9" s="394">
        <v>96025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18.899999999999999</v>
      </c>
      <c r="CU9" s="392"/>
      <c r="CV9" s="392"/>
      <c r="CW9" s="392"/>
      <c r="CX9" s="392"/>
      <c r="CY9" s="392"/>
      <c r="CZ9" s="392"/>
      <c r="DA9" s="393"/>
      <c r="DB9" s="391">
        <v>18.8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23941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344077</v>
      </c>
      <c r="BO10" s="395"/>
      <c r="BP10" s="395"/>
      <c r="BQ10" s="395"/>
      <c r="BR10" s="395"/>
      <c r="BS10" s="395"/>
      <c r="BT10" s="395"/>
      <c r="BU10" s="396"/>
      <c r="BV10" s="394">
        <v>294214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21010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344113</v>
      </c>
      <c r="BO12" s="395"/>
      <c r="BP12" s="395"/>
      <c r="BQ12" s="395"/>
      <c r="BR12" s="395"/>
      <c r="BS12" s="395"/>
      <c r="BT12" s="395"/>
      <c r="BU12" s="396"/>
      <c r="BV12" s="394">
        <v>297753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20690</v>
      </c>
      <c r="S13" s="479"/>
      <c r="T13" s="479"/>
      <c r="U13" s="479"/>
      <c r="V13" s="480"/>
      <c r="W13" s="410" t="s">
        <v>131</v>
      </c>
      <c r="X13" s="411"/>
      <c r="Y13" s="411"/>
      <c r="Z13" s="411"/>
      <c r="AA13" s="411"/>
      <c r="AB13" s="401"/>
      <c r="AC13" s="445">
        <v>2936</v>
      </c>
      <c r="AD13" s="446"/>
      <c r="AE13" s="446"/>
      <c r="AF13" s="446"/>
      <c r="AG13" s="488"/>
      <c r="AH13" s="445">
        <v>3606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-124677</v>
      </c>
      <c r="BO13" s="395"/>
      <c r="BP13" s="395"/>
      <c r="BQ13" s="395"/>
      <c r="BR13" s="395"/>
      <c r="BS13" s="395"/>
      <c r="BT13" s="395"/>
      <c r="BU13" s="396"/>
      <c r="BV13" s="394">
        <v>92486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10.9</v>
      </c>
      <c r="CU13" s="392"/>
      <c r="CV13" s="392"/>
      <c r="CW13" s="392"/>
      <c r="CX13" s="392"/>
      <c r="CY13" s="392"/>
      <c r="CZ13" s="392"/>
      <c r="DA13" s="393"/>
      <c r="DB13" s="391">
        <v>10.199999999999999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21398</v>
      </c>
      <c r="S14" s="479"/>
      <c r="T14" s="479"/>
      <c r="U14" s="479"/>
      <c r="V14" s="480"/>
      <c r="W14" s="384"/>
      <c r="X14" s="385"/>
      <c r="Y14" s="385"/>
      <c r="Z14" s="385"/>
      <c r="AA14" s="385"/>
      <c r="AB14" s="374"/>
      <c r="AC14" s="481">
        <v>24.9</v>
      </c>
      <c r="AD14" s="482"/>
      <c r="AE14" s="482"/>
      <c r="AF14" s="482"/>
      <c r="AG14" s="483"/>
      <c r="AH14" s="481">
        <v>28.3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21120</v>
      </c>
      <c r="S15" s="479"/>
      <c r="T15" s="479"/>
      <c r="U15" s="479"/>
      <c r="V15" s="480"/>
      <c r="W15" s="410" t="s">
        <v>137</v>
      </c>
      <c r="X15" s="411"/>
      <c r="Y15" s="411"/>
      <c r="Z15" s="411"/>
      <c r="AA15" s="411"/>
      <c r="AB15" s="401"/>
      <c r="AC15" s="445">
        <v>2334</v>
      </c>
      <c r="AD15" s="446"/>
      <c r="AE15" s="446"/>
      <c r="AF15" s="446"/>
      <c r="AG15" s="488"/>
      <c r="AH15" s="445">
        <v>2411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2596396</v>
      </c>
      <c r="BO15" s="358"/>
      <c r="BP15" s="358"/>
      <c r="BQ15" s="358"/>
      <c r="BR15" s="358"/>
      <c r="BS15" s="358"/>
      <c r="BT15" s="358"/>
      <c r="BU15" s="359"/>
      <c r="BV15" s="357">
        <v>2398659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19.8</v>
      </c>
      <c r="AD16" s="482"/>
      <c r="AE16" s="482"/>
      <c r="AF16" s="482"/>
      <c r="AG16" s="483"/>
      <c r="AH16" s="481">
        <v>18.899999999999999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7570858</v>
      </c>
      <c r="BO16" s="395"/>
      <c r="BP16" s="395"/>
      <c r="BQ16" s="395"/>
      <c r="BR16" s="395"/>
      <c r="BS16" s="395"/>
      <c r="BT16" s="395"/>
      <c r="BU16" s="396"/>
      <c r="BV16" s="394">
        <v>7303370</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6543</v>
      </c>
      <c r="AD17" s="446"/>
      <c r="AE17" s="446"/>
      <c r="AF17" s="446"/>
      <c r="AG17" s="488"/>
      <c r="AH17" s="445">
        <v>6735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3254083</v>
      </c>
      <c r="BO17" s="395"/>
      <c r="BP17" s="395"/>
      <c r="BQ17" s="395"/>
      <c r="BR17" s="395"/>
      <c r="BS17" s="395"/>
      <c r="BT17" s="395"/>
      <c r="BU17" s="396"/>
      <c r="BV17" s="394">
        <v>2976455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99.56</v>
      </c>
      <c r="M18" s="518"/>
      <c r="N18" s="518"/>
      <c r="O18" s="518"/>
      <c r="P18" s="518"/>
      <c r="Q18" s="518"/>
      <c r="R18" s="519"/>
      <c r="S18" s="519"/>
      <c r="T18" s="519"/>
      <c r="U18" s="519"/>
      <c r="V18" s="520"/>
      <c r="W18" s="412"/>
      <c r="X18" s="413"/>
      <c r="Y18" s="413"/>
      <c r="Z18" s="413"/>
      <c r="AA18" s="413"/>
      <c r="AB18" s="404"/>
      <c r="AC18" s="521">
        <v>55.4</v>
      </c>
      <c r="AD18" s="522"/>
      <c r="AE18" s="522"/>
      <c r="AF18" s="522"/>
      <c r="AG18" s="523"/>
      <c r="AH18" s="521">
        <v>52.8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7608190</v>
      </c>
      <c r="BO18" s="395"/>
      <c r="BP18" s="395"/>
      <c r="BQ18" s="395"/>
      <c r="BR18" s="395"/>
      <c r="BS18" s="395"/>
      <c r="BT18" s="395"/>
      <c r="BU18" s="396"/>
      <c r="BV18" s="394">
        <v>7474774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221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10346707</v>
      </c>
      <c r="BO19" s="395"/>
      <c r="BP19" s="395"/>
      <c r="BQ19" s="395"/>
      <c r="BR19" s="395"/>
      <c r="BS19" s="395"/>
      <c r="BT19" s="395"/>
      <c r="BU19" s="396"/>
      <c r="BV19" s="394">
        <v>10290197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7247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13807880</v>
      </c>
      <c r="BO22" s="358"/>
      <c r="BP22" s="358"/>
      <c r="BQ22" s="358"/>
      <c r="BR22" s="358"/>
      <c r="BS22" s="358"/>
      <c r="BT22" s="358"/>
      <c r="BU22" s="359"/>
      <c r="BV22" s="357">
        <v>14644548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9753823</v>
      </c>
      <c r="BO23" s="395"/>
      <c r="BP23" s="395"/>
      <c r="BQ23" s="395"/>
      <c r="BR23" s="395"/>
      <c r="BS23" s="395"/>
      <c r="BT23" s="395"/>
      <c r="BU23" s="396"/>
      <c r="BV23" s="394">
        <v>10581530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7760</v>
      </c>
      <c r="R24" s="446"/>
      <c r="S24" s="446"/>
      <c r="T24" s="446"/>
      <c r="U24" s="446"/>
      <c r="V24" s="488"/>
      <c r="W24" s="540"/>
      <c r="X24" s="541"/>
      <c r="Y24" s="542"/>
      <c r="Z24" s="444" t="s">
        <v>162</v>
      </c>
      <c r="AA24" s="424"/>
      <c r="AB24" s="424"/>
      <c r="AC24" s="424"/>
      <c r="AD24" s="424"/>
      <c r="AE24" s="424"/>
      <c r="AF24" s="424"/>
      <c r="AG24" s="425"/>
      <c r="AH24" s="445">
        <v>233</v>
      </c>
      <c r="AI24" s="446"/>
      <c r="AJ24" s="446"/>
      <c r="AK24" s="446"/>
      <c r="AL24" s="488"/>
      <c r="AM24" s="445">
        <v>756085</v>
      </c>
      <c r="AN24" s="446"/>
      <c r="AO24" s="446"/>
      <c r="AP24" s="446"/>
      <c r="AQ24" s="446"/>
      <c r="AR24" s="488"/>
      <c r="AS24" s="445">
        <v>3245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10556638</v>
      </c>
      <c r="BO24" s="395"/>
      <c r="BP24" s="395"/>
      <c r="BQ24" s="395"/>
      <c r="BR24" s="395"/>
      <c r="BS24" s="395"/>
      <c r="BT24" s="395"/>
      <c r="BU24" s="396"/>
      <c r="BV24" s="394">
        <v>10982433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1342869</v>
      </c>
      <c r="BO25" s="358"/>
      <c r="BP25" s="358"/>
      <c r="BQ25" s="358"/>
      <c r="BR25" s="358"/>
      <c r="BS25" s="358"/>
      <c r="BT25" s="358"/>
      <c r="BU25" s="359"/>
      <c r="BV25" s="357">
        <v>1031339</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5380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18914</v>
      </c>
      <c r="AN26" s="446"/>
      <c r="AO26" s="446"/>
      <c r="AP26" s="446"/>
      <c r="AQ26" s="446"/>
      <c r="AR26" s="488"/>
      <c r="AS26" s="445">
        <v>2702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3280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385000</v>
      </c>
      <c r="BO27" s="514"/>
      <c r="BP27" s="514"/>
      <c r="BQ27" s="514"/>
      <c r="BR27" s="514"/>
      <c r="BS27" s="514"/>
      <c r="BT27" s="514"/>
      <c r="BU27" s="515"/>
      <c r="BV27" s="513">
        <v>385000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2740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2830879</v>
      </c>
      <c r="BO28" s="358"/>
      <c r="BP28" s="358"/>
      <c r="BQ28" s="358"/>
      <c r="BR28" s="358"/>
      <c r="BS28" s="358"/>
      <c r="BT28" s="358"/>
      <c r="BU28" s="359"/>
      <c r="BV28" s="357">
        <v>2830914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14</v>
      </c>
      <c r="M29" s="446"/>
      <c r="N29" s="446"/>
      <c r="O29" s="446"/>
      <c r="P29" s="488"/>
      <c r="Q29" s="445">
        <v>2550</v>
      </c>
      <c r="R29" s="446"/>
      <c r="S29" s="446"/>
      <c r="T29" s="446"/>
      <c r="U29" s="446"/>
      <c r="V29" s="488"/>
      <c r="W29" s="543"/>
      <c r="X29" s="544"/>
      <c r="Y29" s="545"/>
      <c r="Z29" s="444" t="s">
        <v>178</v>
      </c>
      <c r="AA29" s="424"/>
      <c r="AB29" s="424"/>
      <c r="AC29" s="424"/>
      <c r="AD29" s="424"/>
      <c r="AE29" s="424"/>
      <c r="AF29" s="424"/>
      <c r="AG29" s="425"/>
      <c r="AH29" s="445">
        <v>235</v>
      </c>
      <c r="AI29" s="446"/>
      <c r="AJ29" s="446"/>
      <c r="AK29" s="446"/>
      <c r="AL29" s="488"/>
      <c r="AM29" s="445">
        <v>764909</v>
      </c>
      <c r="AN29" s="446"/>
      <c r="AO29" s="446"/>
      <c r="AP29" s="446"/>
      <c r="AQ29" s="446"/>
      <c r="AR29" s="488"/>
      <c r="AS29" s="445">
        <v>3255</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2140540</v>
      </c>
      <c r="BO29" s="395"/>
      <c r="BP29" s="395"/>
      <c r="BQ29" s="395"/>
      <c r="BR29" s="395"/>
      <c r="BS29" s="395"/>
      <c r="BT29" s="395"/>
      <c r="BU29" s="396"/>
      <c r="BV29" s="394">
        <v>2019572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95.9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4534185</v>
      </c>
      <c r="BO30" s="514"/>
      <c r="BP30" s="514"/>
      <c r="BQ30" s="514"/>
      <c r="BR30" s="514"/>
      <c r="BS30" s="514"/>
      <c r="BT30" s="514"/>
      <c r="BU30" s="515"/>
      <c r="BV30" s="513">
        <v>4571062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白石町国民健康保険特別会計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白石町下水道事業会計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杵藤地区広域市町村圏組合（一般会計）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財団法人文化振興財団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白石町後期高齢者医療特別会計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杵藤地区広域市町村圏組合（特別会計）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株式会社只江川スポーツパーク</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佐賀県市町総合事務組合（一般会計）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佐賀県市町総合事務組合（特別会計）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佐賀県西部広域環境組合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10</v>
      </c>
      <c r="BX39" s="584"/>
      <c r="BY39" s="585" t="str">
        <f>IF('各会計、関係団体の財政状況及び健全化判断比率'!B73="","",'各会計、関係団体の財政状況及び健全化判断比率'!B73)</f>
        <v>杵島地区衛生処理組合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11</v>
      </c>
      <c r="BX40" s="584"/>
      <c r="BY40" s="585" t="str">
        <f>IF('各会計、関係団体の財政状況及び健全化判断比率'!B74="","",'各会計、関係団体の財政状況及び健全化判断比率'!B74)</f>
        <v>佐賀県後期高齢者医療広域連合（一般会計）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12</v>
      </c>
      <c r="BX41" s="584"/>
      <c r="BY41" s="585" t="str">
        <f>IF('各会計、関係団体の財政状況及び健全化判断比率'!B75="","",'各会計、関係団体の財政状況及び健全化判断比率'!B75)</f>
        <v>佐賀県後期高齢者医療広域連合（特別会計）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13</v>
      </c>
      <c r="BX42" s="584"/>
      <c r="BY42" s="585" t="str">
        <f>IF('各会計、関係団体の財政状況及び健全化判断比率'!B76="","",'各会計、関係団体の財政状況及び健全化判断比率'!B76)</f>
        <v>佐賀西部広域水道企業団（水道事業会計）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14</v>
      </c>
      <c r="BX43" s="584"/>
      <c r="BY43" s="585" t="str">
        <f>IF('各会計、関係団体の財政状況及び健全化判断比率'!B77="","",'各会計、関係団体の財政状況及び健全化判断比率'!B77)</f>
        <v>佐賀西部広域水道企業団（用水供給事業会計）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CBLbojnuPDFn68HxhWjEHCrUljhW5gpt4ObC1C+qTV7d+pb9sjhBbRqz9UKGy0AL4CL2twQ2mcIj5ZYGzHodg==" saltValue="BsINKwWM6euW8DDQQjU6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529</v>
      </c>
      <c r="D34" s="1136"/>
      <c r="E34" s="1137"/>
      <c r="F34" s="32">
        <v>7.1</v>
      </c>
      <c r="G34" s="33">
        <v>7.07</v>
      </c>
      <c r="H34" s="33">
        <v>7.32</v>
      </c>
      <c r="I34" s="33">
        <v>7.46</v>
      </c>
      <c r="J34" s="34">
        <v>7.27</v>
      </c>
      <c r="K34" s="22"/>
      <c r="L34" s="22"/>
      <c r="M34" s="22"/>
      <c r="N34" s="22"/>
      <c r="O34" s="22"/>
      <c r="P34" s="22"/>
    </row>
    <row r="35" spans="1:16" ht="39" customHeight="1" x14ac:dyDescent="0.2">
      <c r="A35" s="22"/>
      <c r="B35" s="35"/>
      <c r="C35" s="1132" t="s">
        <v>530</v>
      </c>
      <c r="D35" s="1132"/>
      <c r="E35" s="1133"/>
      <c r="F35" s="36">
        <v>5.83</v>
      </c>
      <c r="G35" s="37">
        <v>7.06</v>
      </c>
      <c r="H35" s="37">
        <v>7.5</v>
      </c>
      <c r="I35" s="37">
        <v>8.59</v>
      </c>
      <c r="J35" s="38">
        <v>6.74</v>
      </c>
      <c r="K35" s="22"/>
      <c r="L35" s="22"/>
      <c r="M35" s="22"/>
      <c r="N35" s="22"/>
      <c r="O35" s="22"/>
      <c r="P35" s="22"/>
    </row>
    <row r="36" spans="1:16" ht="39" customHeight="1" x14ac:dyDescent="0.2">
      <c r="A36" s="22"/>
      <c r="B36" s="35"/>
      <c r="C36" s="1132" t="s">
        <v>531</v>
      </c>
      <c r="D36" s="1132"/>
      <c r="E36" s="1133"/>
      <c r="F36" s="36">
        <v>1.98</v>
      </c>
      <c r="G36" s="37">
        <v>3.24</v>
      </c>
      <c r="H36" s="37">
        <v>3.78</v>
      </c>
      <c r="I36" s="37">
        <v>5.69</v>
      </c>
      <c r="J36" s="38">
        <v>3.79</v>
      </c>
      <c r="K36" s="22"/>
      <c r="L36" s="22"/>
      <c r="M36" s="22"/>
      <c r="N36" s="22"/>
      <c r="O36" s="22"/>
      <c r="P36" s="22"/>
    </row>
    <row r="37" spans="1:16" ht="39" customHeight="1" x14ac:dyDescent="0.2">
      <c r="A37" s="22"/>
      <c r="B37" s="35"/>
      <c r="C37" s="1132" t="s">
        <v>532</v>
      </c>
      <c r="D37" s="1132"/>
      <c r="E37" s="1133"/>
      <c r="F37" s="36">
        <v>0.01</v>
      </c>
      <c r="G37" s="37">
        <v>0.01</v>
      </c>
      <c r="H37" s="37">
        <v>0.01</v>
      </c>
      <c r="I37" s="37">
        <v>0.01</v>
      </c>
      <c r="J37" s="38">
        <v>0.01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534</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0owp5q+vh/Bs1AoOh8RnVks3EVZ2+UJyam49IP9w2RY8y2pbGK+pxcFqqVDitRljg14k2C59I+Wiz+K8oEZJw==" saltValue="x+HyrPVDUvEBug7qtr+x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1666</v>
      </c>
      <c r="L45" s="58">
        <v>1667</v>
      </c>
      <c r="M45" s="58">
        <v>1741</v>
      </c>
      <c r="N45" s="58">
        <v>1945</v>
      </c>
      <c r="O45" s="59">
        <v>1968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304</v>
      </c>
      <c r="L48" s="62">
        <v>289</v>
      </c>
      <c r="M48" s="62">
        <v>289</v>
      </c>
      <c r="N48" s="62">
        <v>290</v>
      </c>
      <c r="O48" s="63">
        <v>279</v>
      </c>
      <c r="P48" s="46"/>
      <c r="Q48" s="46"/>
      <c r="R48" s="46"/>
      <c r="S48" s="46"/>
      <c r="T48" s="46"/>
      <c r="U48" s="46"/>
    </row>
    <row r="49" spans="1:21" ht="30.75" customHeight="1" x14ac:dyDescent="0.2">
      <c r="A49" s="46"/>
      <c r="B49" s="1140"/>
      <c r="C49" s="1141"/>
      <c r="D49" s="60"/>
      <c r="E49" s="1146" t="s">
        <v>14</v>
      </c>
      <c r="F49" s="1146"/>
      <c r="G49" s="1146"/>
      <c r="H49" s="1146"/>
      <c r="I49" s="1146"/>
      <c r="J49" s="1147"/>
      <c r="K49" s="61">
        <v>96</v>
      </c>
      <c r="L49" s="62">
        <v>97</v>
      </c>
      <c r="M49" s="62">
        <v>98</v>
      </c>
      <c r="N49" s="62">
        <v>102</v>
      </c>
      <c r="O49" s="63">
        <v>104</v>
      </c>
      <c r="P49" s="46"/>
      <c r="Q49" s="46"/>
      <c r="R49" s="46"/>
      <c r="S49" s="46"/>
      <c r="T49" s="46"/>
      <c r="U49" s="46"/>
    </row>
    <row r="50" spans="1:21" ht="30.75" customHeight="1" x14ac:dyDescent="0.2">
      <c r="A50" s="46"/>
      <c r="B50" s="1140"/>
      <c r="C50" s="1141"/>
      <c r="D50" s="60"/>
      <c r="E50" s="1146" t="s">
        <v>15</v>
      </c>
      <c r="F50" s="1146"/>
      <c r="G50" s="1146"/>
      <c r="H50" s="1146"/>
      <c r="I50" s="1146"/>
      <c r="J50" s="1147"/>
      <c r="K50" s="61">
        <v>13</v>
      </c>
      <c r="L50" s="62">
        <v>18</v>
      </c>
      <c r="M50" s="62">
        <v>2</v>
      </c>
      <c r="N50" s="62">
        <v>2</v>
      </c>
      <c r="O50" s="63">
        <v>86</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1400</v>
      </c>
      <c r="L52" s="62">
        <v>1464</v>
      </c>
      <c r="M52" s="62">
        <v>1510</v>
      </c>
      <c r="N52" s="62">
        <v>1611</v>
      </c>
      <c r="O52" s="63">
        <v>1678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679</v>
      </c>
      <c r="L53" s="67">
        <v>607</v>
      </c>
      <c r="M53" s="67">
        <v>620</v>
      </c>
      <c r="N53" s="67">
        <v>728</v>
      </c>
      <c r="O53" s="68">
        <v>759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ocbV0f7X5ljqwbJy3QWmrEEXrT9KZTUXYWFiYXgO87bZPNFjzrfnqLHq9NmDAVj2uKAYEuq72MgV4hxjdKZFw==" saltValue="mTanPkY5YAEa/eH/g5LI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69" t="s">
        <v>30</v>
      </c>
      <c r="C41" s="1170"/>
      <c r="D41" s="103"/>
      <c r="E41" s="1175" t="s">
        <v>31</v>
      </c>
      <c r="F41" s="1175"/>
      <c r="G41" s="1175"/>
      <c r="H41" s="1176"/>
      <c r="I41" s="330">
        <v>13775</v>
      </c>
      <c r="J41" s="331">
        <v>14045</v>
      </c>
      <c r="K41" s="331">
        <v>14020</v>
      </c>
      <c r="L41" s="331">
        <v>14645</v>
      </c>
      <c r="M41" s="332">
        <v>13808</v>
      </c>
    </row>
    <row r="42" spans="2:13" ht="27.75" customHeight="1" x14ac:dyDescent="0.2">
      <c r="B42" s="1171"/>
      <c r="C42" s="1172"/>
      <c r="D42" s="104"/>
      <c r="E42" s="1177" t="s">
        <v>32</v>
      </c>
      <c r="F42" s="1177"/>
      <c r="G42" s="1177"/>
      <c r="H42" s="1178"/>
      <c r="I42" s="333" t="s">
        <v>485</v>
      </c>
      <c r="J42" s="334" t="s">
        <v>485</v>
      </c>
      <c r="K42" s="334" t="s">
        <v>485</v>
      </c>
      <c r="L42" s="334" t="s">
        <v>485</v>
      </c>
      <c r="M42" s="335" t="s">
        <v>485</v>
      </c>
    </row>
    <row r="43" spans="2:13" ht="27.75" customHeight="1" x14ac:dyDescent="0.2">
      <c r="B43" s="1171"/>
      <c r="C43" s="1172"/>
      <c r="D43" s="104"/>
      <c r="E43" s="1177" t="s">
        <v>33</v>
      </c>
      <c r="F43" s="1177"/>
      <c r="G43" s="1177"/>
      <c r="H43" s="1178"/>
      <c r="I43" s="333">
        <v>5200</v>
      </c>
      <c r="J43" s="334">
        <v>4517</v>
      </c>
      <c r="K43" s="334">
        <v>4016</v>
      </c>
      <c r="L43" s="334">
        <v>3656</v>
      </c>
      <c r="M43" s="335">
        <v>3389</v>
      </c>
    </row>
    <row r="44" spans="2:13" ht="27.75" customHeight="1" x14ac:dyDescent="0.2">
      <c r="B44" s="1171"/>
      <c r="C44" s="1172"/>
      <c r="D44" s="104"/>
      <c r="E44" s="1177" t="s">
        <v>34</v>
      </c>
      <c r="F44" s="1177"/>
      <c r="G44" s="1177"/>
      <c r="H44" s="1178"/>
      <c r="I44" s="333">
        <v>1162</v>
      </c>
      <c r="J44" s="334">
        <v>1128</v>
      </c>
      <c r="K44" s="334">
        <v>1116</v>
      </c>
      <c r="L44" s="334">
        <v>1000</v>
      </c>
      <c r="M44" s="335">
        <v>875</v>
      </c>
    </row>
    <row r="45" spans="2:13" ht="27.75" customHeight="1" x14ac:dyDescent="0.2">
      <c r="B45" s="1171"/>
      <c r="C45" s="1172"/>
      <c r="D45" s="104"/>
      <c r="E45" s="1177" t="s">
        <v>35</v>
      </c>
      <c r="F45" s="1177"/>
      <c r="G45" s="1177"/>
      <c r="H45" s="1178"/>
      <c r="I45" s="333">
        <v>1478</v>
      </c>
      <c r="J45" s="334">
        <v>1358</v>
      </c>
      <c r="K45" s="334">
        <v>1376</v>
      </c>
      <c r="L45" s="334">
        <v>1317</v>
      </c>
      <c r="M45" s="335">
        <v>1272</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7301</v>
      </c>
      <c r="J50" s="334">
        <v>7924</v>
      </c>
      <c r="K50" s="334">
        <v>8385</v>
      </c>
      <c r="L50" s="334">
        <v>8378</v>
      </c>
      <c r="M50" s="335">
        <v>8637</v>
      </c>
    </row>
    <row r="51" spans="2:13" ht="27.75" customHeight="1" x14ac:dyDescent="0.2">
      <c r="B51" s="1171"/>
      <c r="C51" s="1172"/>
      <c r="D51" s="104"/>
      <c r="E51" s="1177" t="s">
        <v>42</v>
      </c>
      <c r="F51" s="1177"/>
      <c r="G51" s="1177"/>
      <c r="H51" s="1178"/>
      <c r="I51" s="333">
        <v>61</v>
      </c>
      <c r="J51" s="334">
        <v>51</v>
      </c>
      <c r="K51" s="334">
        <v>41</v>
      </c>
      <c r="L51" s="334">
        <v>32</v>
      </c>
      <c r="M51" s="335">
        <v>48</v>
      </c>
    </row>
    <row r="52" spans="2:13" ht="27.75" customHeight="1" x14ac:dyDescent="0.2">
      <c r="B52" s="1173"/>
      <c r="C52" s="1174"/>
      <c r="D52" s="104"/>
      <c r="E52" s="1177" t="s">
        <v>43</v>
      </c>
      <c r="F52" s="1177"/>
      <c r="G52" s="1177"/>
      <c r="H52" s="1178"/>
      <c r="I52" s="333">
        <v>13986</v>
      </c>
      <c r="J52" s="334">
        <v>14129</v>
      </c>
      <c r="K52" s="334">
        <v>13878</v>
      </c>
      <c r="L52" s="334">
        <v>14141</v>
      </c>
      <c r="M52" s="335">
        <v>13146</v>
      </c>
    </row>
    <row r="53" spans="2:13" ht="27.75" customHeight="1" thickBot="1" x14ac:dyDescent="0.25">
      <c r="B53" s="1184" t="s">
        <v>19</v>
      </c>
      <c r="C53" s="1185"/>
      <c r="D53" s="108"/>
      <c r="E53" s="1186" t="s">
        <v>44</v>
      </c>
      <c r="F53" s="1186"/>
      <c r="G53" s="1186"/>
      <c r="H53" s="1187"/>
      <c r="I53" s="336">
        <v>267</v>
      </c>
      <c r="J53" s="337">
        <v>-1055</v>
      </c>
      <c r="K53" s="337">
        <v>-1777</v>
      </c>
      <c r="L53" s="337">
        <v>-1933</v>
      </c>
      <c r="M53" s="338">
        <v>-2487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s4uaDFCgHAA2VFAzYs8lH623gYW+Ztz8GHuUQo8OskY5hFv8LciaSAEaIKy8XrHi9JriuRMoZZp0hfRQgvshg==" saltValue="Tei8DTaBHpORbyibfldd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2834</v>
      </c>
      <c r="G55" s="339">
        <v>2831</v>
      </c>
      <c r="H55" s="340">
        <v>2831</v>
      </c>
    </row>
    <row r="56" spans="2:8" ht="52.5" customHeight="1" x14ac:dyDescent="0.2">
      <c r="B56" s="120"/>
      <c r="C56" s="1198" t="s">
        <v>47</v>
      </c>
      <c r="D56" s="1198"/>
      <c r="E56" s="1199"/>
      <c r="F56" s="341">
        <v>2013</v>
      </c>
      <c r="G56" s="341">
        <v>2020</v>
      </c>
      <c r="H56" s="342">
        <v>2141</v>
      </c>
    </row>
    <row r="57" spans="2:8" ht="53.25" customHeight="1" x14ac:dyDescent="0.2">
      <c r="B57" s="120"/>
      <c r="C57" s="1200" t="s">
        <v>48</v>
      </c>
      <c r="D57" s="1200"/>
      <c r="E57" s="1201"/>
      <c r="F57" s="343">
        <v>4578</v>
      </c>
      <c r="G57" s="343">
        <v>4571</v>
      </c>
      <c r="H57" s="344">
        <v>4534</v>
      </c>
    </row>
    <row r="58" spans="2:8" ht="45.75" customHeight="1" x14ac:dyDescent="0.2">
      <c r="B58" s="121"/>
      <c r="C58" s="1188" t="s">
        <v>540</v>
      </c>
      <c r="D58" s="1189"/>
      <c r="E58" s="1190"/>
      <c r="F58" s="345">
        <v>1472</v>
      </c>
      <c r="G58" s="345">
        <v>1480</v>
      </c>
      <c r="H58" s="346">
        <v>1378</v>
      </c>
    </row>
    <row r="59" spans="2:8" ht="45.75" customHeight="1" x14ac:dyDescent="0.2">
      <c r="B59" s="121"/>
      <c r="C59" s="1188" t="s">
        <v>541</v>
      </c>
      <c r="D59" s="1189"/>
      <c r="E59" s="1190"/>
      <c r="F59" s="345">
        <v>1155</v>
      </c>
      <c r="G59" s="345">
        <v>1148</v>
      </c>
      <c r="H59" s="346">
        <v>1242</v>
      </c>
    </row>
    <row r="60" spans="2:8" ht="45.75" customHeight="1" x14ac:dyDescent="0.2">
      <c r="B60" s="121"/>
      <c r="C60" s="1188" t="s">
        <v>542</v>
      </c>
      <c r="D60" s="1189"/>
      <c r="E60" s="1190"/>
      <c r="F60" s="345">
        <v>1104</v>
      </c>
      <c r="G60" s="345">
        <v>1144</v>
      </c>
      <c r="H60" s="346">
        <v>1033</v>
      </c>
    </row>
    <row r="61" spans="2:8" ht="45.75" customHeight="1" x14ac:dyDescent="0.2">
      <c r="B61" s="121"/>
      <c r="C61" s="1188" t="s">
        <v>543</v>
      </c>
      <c r="D61" s="1189"/>
      <c r="E61" s="1190"/>
      <c r="F61" s="345">
        <v>357</v>
      </c>
      <c r="G61" s="345">
        <v>354</v>
      </c>
      <c r="H61" s="346">
        <v>403</v>
      </c>
    </row>
    <row r="62" spans="2:8" ht="45.75" customHeight="1" thickBot="1" x14ac:dyDescent="0.25">
      <c r="B62" s="122"/>
      <c r="C62" s="1191" t="s">
        <v>544</v>
      </c>
      <c r="D62" s="1192"/>
      <c r="E62" s="1193"/>
      <c r="F62" s="347">
        <v>378</v>
      </c>
      <c r="G62" s="347">
        <v>347</v>
      </c>
      <c r="H62" s="348">
        <v>347</v>
      </c>
    </row>
    <row r="63" spans="2:8" ht="52.5" customHeight="1" thickBot="1" x14ac:dyDescent="0.25">
      <c r="B63" s="123"/>
      <c r="C63" s="1194" t="s">
        <v>49</v>
      </c>
      <c r="D63" s="1194"/>
      <c r="E63" s="1195"/>
      <c r="F63" s="349">
        <v>9425</v>
      </c>
      <c r="G63" s="349">
        <v>9422</v>
      </c>
      <c r="H63" s="350">
        <v>9506</v>
      </c>
    </row>
    <row r="64" spans="2:8" ht="13.2" x14ac:dyDescent="0.2"/>
  </sheetData>
  <sheetProtection algorithmName="SHA-512" hashValue="yn/i/AT0LZD2HlIMK8qk/HitqaR5Eh7K6n8KnLNqzGXCpvf1dMTwELykbovbaxC02zgTHbLwJAEkGBuz/WLGmA==" saltValue="msYgzFUcP5JD68J2rtXP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98453</v>
      </c>
      <c r="E3" s="142"/>
      <c r="F3" s="143">
        <v>78575</v>
      </c>
      <c r="G3" s="144"/>
      <c r="H3" s="145"/>
    </row>
    <row r="4" spans="1:8" x14ac:dyDescent="0.2">
      <c r="A4" s="146"/>
      <c r="B4" s="147"/>
      <c r="C4" s="148"/>
      <c r="D4" s="149">
        <v>26347</v>
      </c>
      <c r="E4" s="150"/>
      <c r="F4" s="151">
        <v>41766</v>
      </c>
      <c r="G4" s="152"/>
      <c r="H4" s="153"/>
    </row>
    <row r="5" spans="1:8" x14ac:dyDescent="0.2">
      <c r="A5" s="134" t="s">
        <v>517</v>
      </c>
      <c r="B5" s="139"/>
      <c r="C5" s="140"/>
      <c r="D5" s="141">
        <v>69807</v>
      </c>
      <c r="E5" s="142"/>
      <c r="F5" s="143">
        <v>61630</v>
      </c>
      <c r="G5" s="144"/>
      <c r="H5" s="145"/>
    </row>
    <row r="6" spans="1:8" x14ac:dyDescent="0.2">
      <c r="A6" s="146"/>
      <c r="B6" s="147"/>
      <c r="C6" s="148"/>
      <c r="D6" s="149">
        <v>30353</v>
      </c>
      <c r="E6" s="150"/>
      <c r="F6" s="151">
        <v>28910</v>
      </c>
      <c r="G6" s="152"/>
      <c r="H6" s="153"/>
    </row>
    <row r="7" spans="1:8" x14ac:dyDescent="0.2">
      <c r="A7" s="134" t="s">
        <v>518</v>
      </c>
      <c r="B7" s="139"/>
      <c r="C7" s="140"/>
      <c r="D7" s="141">
        <v>135824</v>
      </c>
      <c r="E7" s="142"/>
      <c r="F7" s="143">
        <v>76485</v>
      </c>
      <c r="G7" s="144"/>
      <c r="H7" s="145"/>
    </row>
    <row r="8" spans="1:8" x14ac:dyDescent="0.2">
      <c r="A8" s="146"/>
      <c r="B8" s="147"/>
      <c r="C8" s="148"/>
      <c r="D8" s="149">
        <v>54366</v>
      </c>
      <c r="E8" s="150"/>
      <c r="F8" s="151">
        <v>29566</v>
      </c>
      <c r="G8" s="152"/>
      <c r="H8" s="153"/>
    </row>
    <row r="9" spans="1:8" x14ac:dyDescent="0.2">
      <c r="A9" s="134" t="s">
        <v>519</v>
      </c>
      <c r="B9" s="139"/>
      <c r="C9" s="140"/>
      <c r="D9" s="141">
        <v>244085</v>
      </c>
      <c r="E9" s="142"/>
      <c r="F9" s="143">
        <v>112663</v>
      </c>
      <c r="G9" s="144"/>
      <c r="H9" s="145"/>
    </row>
    <row r="10" spans="1:8" x14ac:dyDescent="0.2">
      <c r="A10" s="146"/>
      <c r="B10" s="147"/>
      <c r="C10" s="148"/>
      <c r="D10" s="149">
        <v>83471</v>
      </c>
      <c r="E10" s="150"/>
      <c r="F10" s="151">
        <v>40851</v>
      </c>
      <c r="G10" s="152"/>
      <c r="H10" s="153"/>
    </row>
    <row r="11" spans="1:8" x14ac:dyDescent="0.2">
      <c r="A11" s="134" t="s">
        <v>520</v>
      </c>
      <c r="B11" s="139"/>
      <c r="C11" s="140"/>
      <c r="D11" s="141">
        <v>110588</v>
      </c>
      <c r="E11" s="142"/>
      <c r="F11" s="143">
        <v>82715</v>
      </c>
      <c r="G11" s="144"/>
      <c r="H11" s="145"/>
    </row>
    <row r="12" spans="1:8" x14ac:dyDescent="0.2">
      <c r="A12" s="146"/>
      <c r="B12" s="147"/>
      <c r="C12" s="154"/>
      <c r="D12" s="149">
        <v>49173</v>
      </c>
      <c r="E12" s="150"/>
      <c r="F12" s="151">
        <v>46196</v>
      </c>
      <c r="G12" s="152"/>
      <c r="H12" s="153"/>
    </row>
    <row r="13" spans="1:8" x14ac:dyDescent="0.2">
      <c r="A13" s="134"/>
      <c r="B13" s="139"/>
      <c r="C13" s="140"/>
      <c r="D13" s="141">
        <v>131751</v>
      </c>
      <c r="E13" s="142"/>
      <c r="F13" s="143">
        <v>82414</v>
      </c>
      <c r="G13" s="155"/>
      <c r="H13" s="145"/>
    </row>
    <row r="14" spans="1:8" x14ac:dyDescent="0.2">
      <c r="A14" s="146"/>
      <c r="B14" s="147"/>
      <c r="C14" s="148"/>
      <c r="D14" s="149">
        <v>48742</v>
      </c>
      <c r="E14" s="150"/>
      <c r="F14" s="151">
        <v>37458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5.33</v>
      </c>
      <c r="C19" s="156">
        <f>ROUND(VALUE(SUBSTITUTE(実質収支比率等に係る経年分析!G$48,"▲","-")),2)</f>
        <v>7.07</v>
      </c>
      <c r="D19" s="156">
        <f>ROUND(VALUE(SUBSTITUTE(実質収支比率等に係る経年分析!H$48,"▲","-")),2)</f>
        <v>7.5</v>
      </c>
      <c r="E19" s="156">
        <f>ROUND(VALUE(SUBSTITUTE(実質収支比率等に係る経年分析!I$48,"▲","-")),2)</f>
        <v>8.59</v>
      </c>
      <c r="F19" s="156">
        <f>ROUND(VALUE(SUBSTITUTE(実質収支比率等に係る経年分析!J$48,"▲","-")),2)</f>
        <v>6.74</v>
      </c>
    </row>
    <row r="20" spans="1:11" x14ac:dyDescent="0.2">
      <c r="A20" s="156" t="s">
        <v>53</v>
      </c>
      <c r="B20" s="156">
        <f>ROUND(VALUE(SUBSTITUTE(実質収支比率等に係る経年分析!F$47,"▲","-")),2)</f>
        <v>32.450000000000003</v>
      </c>
      <c r="C20" s="156">
        <f>ROUND(VALUE(SUBSTITUTE(実質収支比率等に係る経年分析!G$47,"▲","-")),2)</f>
        <v>30.89</v>
      </c>
      <c r="D20" s="156">
        <f>ROUND(VALUE(SUBSTITUTE(実質収支比率等に係る経年分析!H$47,"▲","-")),2)</f>
        <v>36.36</v>
      </c>
      <c r="E20" s="156">
        <f>ROUND(VALUE(SUBSTITUTE(実質収支比率等に係る経年分析!I$47,"▲","-")),2)</f>
        <v>35.74</v>
      </c>
      <c r="F20" s="156">
        <f>ROUND(VALUE(SUBSTITUTE(実質収支比率等に係る経年分析!J$47,"▲","-")),2)</f>
        <v>34.31</v>
      </c>
    </row>
    <row r="21" spans="1:11" x14ac:dyDescent="0.2">
      <c r="A21" s="156" t="s">
        <v>54</v>
      </c>
      <c r="B21" s="156">
        <f>IF(ISNUMBER(VALUE(SUBSTITUTE(実質収支比率等に係る経年分析!F$49,"▲","-"))),ROUND(VALUE(SUBSTITUTE(実質収支比率等に係る経年分析!F$49,"▲","-")),2),NA())</f>
        <v>3.87</v>
      </c>
      <c r="C21" s="156">
        <f>IF(ISNUMBER(VALUE(SUBSTITUTE(実質収支比率等に係る経年分析!G$49,"▲","-"))),ROUND(VALUE(SUBSTITUTE(実質収支比率等に係る経年分析!G$49,"▲","-")),2),NA())</f>
        <v>1.87</v>
      </c>
      <c r="D21" s="156">
        <f>IF(ISNUMBER(VALUE(SUBSTITUTE(実質収支比率等に係る経年分析!H$49,"▲","-"))),ROUND(VALUE(SUBSTITUTE(実質収支比率等に係る経年分析!H$49,"▲","-")),2),NA())</f>
        <v>5.23</v>
      </c>
      <c r="E21" s="156">
        <f>IF(ISNUMBER(VALUE(SUBSTITUTE(実質収支比率等に係る経年分析!I$49,"▲","-"))),ROUND(VALUE(SUBSTITUTE(実質収支比率等に係る経年分析!I$49,"▲","-")),2),NA())</f>
        <v>1.17</v>
      </c>
      <c r="F21" s="156">
        <f>IF(ISNUMBER(VALUE(SUBSTITUTE(実質収支比率等に係る経年分析!J$49,"▲","-"))),ROUND(VALUE(SUBSTITUTE(実質収支比率等に係る経年分析!J$49,"▲","-")),2),NA())</f>
        <v>-1.51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白石町後期高齢者医療特別会計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白石町国民健康保険特別会計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3.24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5.69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6.74</v>
      </c>
    </row>
    <row r="36" spans="1:16" x14ac:dyDescent="0.2">
      <c r="A36" s="157" t="str">
        <f>IF(連結実質赤字比率に係る赤字・黒字の構成分析!C$34="",NA(),連結実質赤字比率に係る赤字・黒字の構成分析!C$34)</f>
        <v>白石町下水道事業会計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7.07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7.32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7.46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7.27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1400</v>
      </c>
      <c r="E42" s="158"/>
      <c r="F42" s="158"/>
      <c r="G42" s="158">
        <f>'実質公債費比率（分子）の構造'!L$52</f>
        <v>1464</v>
      </c>
      <c r="H42" s="158"/>
      <c r="I42" s="158"/>
      <c r="J42" s="158">
        <f>'実質公債費比率（分子）の構造'!M$52</f>
        <v>1510</v>
      </c>
      <c r="K42" s="158"/>
      <c r="L42" s="158"/>
      <c r="M42" s="158">
        <f>'実質公債費比率（分子）の構造'!N$52</f>
        <v>1611</v>
      </c>
      <c r="N42" s="158"/>
      <c r="O42" s="158"/>
      <c r="P42" s="158">
        <f>'実質公債費比率（分子）の構造'!O$52</f>
        <v>1678</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13</v>
      </c>
      <c r="C44" s="158"/>
      <c r="D44" s="158"/>
      <c r="E44" s="158">
        <f>'実質公債費比率（分子）の構造'!L$50</f>
        <v>18</v>
      </c>
      <c r="F44" s="158"/>
      <c r="G44" s="158"/>
      <c r="H44" s="158">
        <f>'実質公債費比率（分子）の構造'!M$50</f>
        <v>2</v>
      </c>
      <c r="I44" s="158"/>
      <c r="J44" s="158"/>
      <c r="K44" s="158">
        <f>'実質公債費比率（分子）の構造'!N$50</f>
        <v>2</v>
      </c>
      <c r="L44" s="158"/>
      <c r="M44" s="158"/>
      <c r="N44" s="158">
        <f>'実質公債費比率（分子）の構造'!O$50</f>
        <v>86</v>
      </c>
      <c r="O44" s="158"/>
      <c r="P44" s="158"/>
    </row>
    <row r="45" spans="1:16" x14ac:dyDescent="0.2">
      <c r="A45" s="158" t="s">
        <v>63</v>
      </c>
      <c r="B45" s="158">
        <f>'実質公債費比率（分子）の構造'!K$49</f>
        <v>96</v>
      </c>
      <c r="C45" s="158"/>
      <c r="D45" s="158"/>
      <c r="E45" s="158">
        <f>'実質公債費比率（分子）の構造'!L$49</f>
        <v>97</v>
      </c>
      <c r="F45" s="158"/>
      <c r="G45" s="158"/>
      <c r="H45" s="158">
        <f>'実質公債費比率（分子）の構造'!M$49</f>
        <v>98</v>
      </c>
      <c r="I45" s="158"/>
      <c r="J45" s="158"/>
      <c r="K45" s="158">
        <f>'実質公債費比率（分子）の構造'!N$49</f>
        <v>102</v>
      </c>
      <c r="L45" s="158"/>
      <c r="M45" s="158"/>
      <c r="N45" s="158">
        <f>'実質公債費比率（分子）の構造'!O$49</f>
        <v>104</v>
      </c>
      <c r="O45" s="158"/>
      <c r="P45" s="158"/>
    </row>
    <row r="46" spans="1:16" x14ac:dyDescent="0.2">
      <c r="A46" s="158" t="s">
        <v>64</v>
      </c>
      <c r="B46" s="158">
        <f>'実質公債費比率（分子）の構造'!K$48</f>
        <v>304</v>
      </c>
      <c r="C46" s="158"/>
      <c r="D46" s="158"/>
      <c r="E46" s="158">
        <f>'実質公債費比率（分子）の構造'!L$48</f>
        <v>289</v>
      </c>
      <c r="F46" s="158"/>
      <c r="G46" s="158"/>
      <c r="H46" s="158">
        <f>'実質公債費比率（分子）の構造'!M$48</f>
        <v>289</v>
      </c>
      <c r="I46" s="158"/>
      <c r="J46" s="158"/>
      <c r="K46" s="158">
        <f>'実質公債費比率（分子）の構造'!N$48</f>
        <v>290</v>
      </c>
      <c r="L46" s="158"/>
      <c r="M46" s="158"/>
      <c r="N46" s="158">
        <f>'実質公債費比率（分子）の構造'!O$48</f>
        <v>279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1666</v>
      </c>
      <c r="C49" s="158"/>
      <c r="D49" s="158"/>
      <c r="E49" s="158">
        <f>'実質公債費比率（分子）の構造'!L$45</f>
        <v>1667</v>
      </c>
      <c r="F49" s="158"/>
      <c r="G49" s="158"/>
      <c r="H49" s="158">
        <f>'実質公債費比率（分子）の構造'!M$45</f>
        <v>1741</v>
      </c>
      <c r="I49" s="158"/>
      <c r="J49" s="158"/>
      <c r="K49" s="158">
        <f>'実質公債費比率（分子）の構造'!N$45</f>
        <v>1945</v>
      </c>
      <c r="L49" s="158"/>
      <c r="M49" s="158"/>
      <c r="N49" s="158">
        <f>'実質公債費比率（分子）の構造'!O$45</f>
        <v>1968</v>
      </c>
      <c r="O49" s="158"/>
      <c r="P49" s="158"/>
    </row>
    <row r="50" spans="1:16" x14ac:dyDescent="0.2">
      <c r="A50" s="158" t="s">
        <v>67</v>
      </c>
      <c r="B50" s="158" t="e">
        <f>NA()</f>
        <v>#N/A</v>
      </c>
      <c r="C50" s="158">
        <f>IF(ISNUMBER('実質公債費比率（分子）の構造'!K$53),'実質公債費比率（分子）の構造'!K$53,NA())</f>
        <v>679</v>
      </c>
      <c r="D50" s="158" t="e">
        <f>NA()</f>
        <v>#N/A</v>
      </c>
      <c r="E50" s="158" t="e">
        <f>NA()</f>
        <v>#N/A</v>
      </c>
      <c r="F50" s="158">
        <f>IF(ISNUMBER('実質公債費比率（分子）の構造'!L$53),'実質公債費比率（分子）の構造'!L$53,NA())</f>
        <v>607</v>
      </c>
      <c r="G50" s="158" t="e">
        <f>NA()</f>
        <v>#N/A</v>
      </c>
      <c r="H50" s="158" t="e">
        <f>NA()</f>
        <v>#N/A</v>
      </c>
      <c r="I50" s="158">
        <f>IF(ISNUMBER('実質公債費比率（分子）の構造'!M$53),'実質公債費比率（分子）の構造'!M$53,NA())</f>
        <v>620</v>
      </c>
      <c r="J50" s="158" t="e">
        <f>NA()</f>
        <v>#N/A</v>
      </c>
      <c r="K50" s="158" t="e">
        <f>NA()</f>
        <v>#N/A</v>
      </c>
      <c r="L50" s="158">
        <f>IF(ISNUMBER('実質公債費比率（分子）の構造'!N$53),'実質公債費比率（分子）の構造'!N$53,NA())</f>
        <v>728</v>
      </c>
      <c r="M50" s="158" t="e">
        <f>NA()</f>
        <v>#N/A</v>
      </c>
      <c r="N50" s="158" t="e">
        <f>NA()</f>
        <v>#N/A</v>
      </c>
      <c r="O50" s="158">
        <f>IF(ISNUMBER('実質公債費比率（分子）の構造'!O$53),'実質公債費比率（分子）の構造'!O$53,NA())</f>
        <v>759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13986</v>
      </c>
      <c r="E56" s="157"/>
      <c r="F56" s="157"/>
      <c r="G56" s="157">
        <f>'将来負担比率（分子）の構造'!J$52</f>
        <v>14129</v>
      </c>
      <c r="H56" s="157"/>
      <c r="I56" s="157"/>
      <c r="J56" s="157">
        <f>'将来負担比率（分子）の構造'!K$52</f>
        <v>13878</v>
      </c>
      <c r="K56" s="157"/>
      <c r="L56" s="157"/>
      <c r="M56" s="157">
        <f>'将来負担比率（分子）の構造'!L$52</f>
        <v>14141</v>
      </c>
      <c r="N56" s="157"/>
      <c r="O56" s="157"/>
      <c r="P56" s="157">
        <f>'将来負担比率（分子）の構造'!M$52</f>
        <v>13146</v>
      </c>
    </row>
    <row r="57" spans="1:16" x14ac:dyDescent="0.2">
      <c r="A57" s="157" t="s">
        <v>42</v>
      </c>
      <c r="B57" s="157"/>
      <c r="C57" s="157"/>
      <c r="D57" s="157">
        <f>'将来負担比率（分子）の構造'!I$51</f>
        <v>61</v>
      </c>
      <c r="E57" s="157"/>
      <c r="F57" s="157"/>
      <c r="G57" s="157">
        <f>'将来負担比率（分子）の構造'!J$51</f>
        <v>51</v>
      </c>
      <c r="H57" s="157"/>
      <c r="I57" s="157"/>
      <c r="J57" s="157">
        <f>'将来負担比率（分子）の構造'!K$51</f>
        <v>41</v>
      </c>
      <c r="K57" s="157"/>
      <c r="L57" s="157"/>
      <c r="M57" s="157">
        <f>'将来負担比率（分子）の構造'!L$51</f>
        <v>32</v>
      </c>
      <c r="N57" s="157"/>
      <c r="O57" s="157"/>
      <c r="P57" s="157">
        <f>'将来負担比率（分子）の構造'!M$51</f>
        <v>48</v>
      </c>
    </row>
    <row r="58" spans="1:16" x14ac:dyDescent="0.2">
      <c r="A58" s="157" t="s">
        <v>41</v>
      </c>
      <c r="B58" s="157"/>
      <c r="C58" s="157"/>
      <c r="D58" s="157">
        <f>'将来負担比率（分子）の構造'!I$50</f>
        <v>7301</v>
      </c>
      <c r="E58" s="157"/>
      <c r="F58" s="157"/>
      <c r="G58" s="157">
        <f>'将来負担比率（分子）の構造'!J$50</f>
        <v>7924</v>
      </c>
      <c r="H58" s="157"/>
      <c r="I58" s="157"/>
      <c r="J58" s="157">
        <f>'将来負担比率（分子）の構造'!K$50</f>
        <v>8385</v>
      </c>
      <c r="K58" s="157"/>
      <c r="L58" s="157"/>
      <c r="M58" s="157">
        <f>'将来負担比率（分子）の構造'!L$50</f>
        <v>8378</v>
      </c>
      <c r="N58" s="157"/>
      <c r="O58" s="157"/>
      <c r="P58" s="157">
        <f>'将来負担比率（分子）の構造'!M$50</f>
        <v>8637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1478</v>
      </c>
      <c r="C62" s="157"/>
      <c r="D62" s="157"/>
      <c r="E62" s="157">
        <f>'将来負担比率（分子）の構造'!J$45</f>
        <v>1358</v>
      </c>
      <c r="F62" s="157"/>
      <c r="G62" s="157"/>
      <c r="H62" s="157">
        <f>'将来負担比率（分子）の構造'!K$45</f>
        <v>1376</v>
      </c>
      <c r="I62" s="157"/>
      <c r="J62" s="157"/>
      <c r="K62" s="157">
        <f>'将来負担比率（分子）の構造'!L$45</f>
        <v>1317</v>
      </c>
      <c r="L62" s="157"/>
      <c r="M62" s="157"/>
      <c r="N62" s="157">
        <f>'将来負担比率（分子）の構造'!M$45</f>
        <v>1272</v>
      </c>
      <c r="O62" s="157"/>
      <c r="P62" s="157"/>
    </row>
    <row r="63" spans="1:16" x14ac:dyDescent="0.2">
      <c r="A63" s="157" t="s">
        <v>34</v>
      </c>
      <c r="B63" s="157">
        <f>'将来負担比率（分子）の構造'!I$44</f>
        <v>1162</v>
      </c>
      <c r="C63" s="157"/>
      <c r="D63" s="157"/>
      <c r="E63" s="157">
        <f>'将来負担比率（分子）の構造'!J$44</f>
        <v>1128</v>
      </c>
      <c r="F63" s="157"/>
      <c r="G63" s="157"/>
      <c r="H63" s="157">
        <f>'将来負担比率（分子）の構造'!K$44</f>
        <v>1116</v>
      </c>
      <c r="I63" s="157"/>
      <c r="J63" s="157"/>
      <c r="K63" s="157">
        <f>'将来負担比率（分子）の構造'!L$44</f>
        <v>1000</v>
      </c>
      <c r="L63" s="157"/>
      <c r="M63" s="157"/>
      <c r="N63" s="157">
        <f>'将来負担比率（分子）の構造'!M$44</f>
        <v>875</v>
      </c>
      <c r="O63" s="157"/>
      <c r="P63" s="157"/>
    </row>
    <row r="64" spans="1:16" x14ac:dyDescent="0.2">
      <c r="A64" s="157" t="s">
        <v>33</v>
      </c>
      <c r="B64" s="157">
        <f>'将来負担比率（分子）の構造'!I$43</f>
        <v>5200</v>
      </c>
      <c r="C64" s="157"/>
      <c r="D64" s="157"/>
      <c r="E64" s="157">
        <f>'将来負担比率（分子）の構造'!J$43</f>
        <v>4517</v>
      </c>
      <c r="F64" s="157"/>
      <c r="G64" s="157"/>
      <c r="H64" s="157">
        <f>'将来負担比率（分子）の構造'!K$43</f>
        <v>4016</v>
      </c>
      <c r="I64" s="157"/>
      <c r="J64" s="157"/>
      <c r="K64" s="157">
        <f>'将来負担比率（分子）の構造'!L$43</f>
        <v>3656</v>
      </c>
      <c r="L64" s="157"/>
      <c r="M64" s="157"/>
      <c r="N64" s="157">
        <f>'将来負担比率（分子）の構造'!M$43</f>
        <v>3389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13775</v>
      </c>
      <c r="C66" s="157"/>
      <c r="D66" s="157"/>
      <c r="E66" s="157">
        <f>'将来負担比率（分子）の構造'!J$41</f>
        <v>14045</v>
      </c>
      <c r="F66" s="157"/>
      <c r="G66" s="157"/>
      <c r="H66" s="157">
        <f>'将来負担比率（分子）の構造'!K$41</f>
        <v>14020</v>
      </c>
      <c r="I66" s="157"/>
      <c r="J66" s="157"/>
      <c r="K66" s="157">
        <f>'将来負担比率（分子）の構造'!L$41</f>
        <v>14645</v>
      </c>
      <c r="L66" s="157"/>
      <c r="M66" s="157"/>
      <c r="N66" s="157">
        <f>'将来負担比率（分子）の構造'!M$41</f>
        <v>13808</v>
      </c>
      <c r="O66" s="157"/>
      <c r="P66" s="157"/>
    </row>
    <row r="67" spans="1:16" x14ac:dyDescent="0.2">
      <c r="A67" s="157" t="s">
        <v>71</v>
      </c>
      <c r="B67" s="157" t="e">
        <f>NA()</f>
        <v>#N/A</v>
      </c>
      <c r="C67" s="157">
        <f>IF(ISNUMBER('将来負担比率（分子）の構造'!I$53), IF('将来負担比率（分子）の構造'!I$53 &lt; 0, 0, '将来負担比率（分子）の構造'!I$53), NA())</f>
        <v>267</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2834</v>
      </c>
      <c r="C72" s="161">
        <f>基金残高に係る経年分析!G55</f>
        <v>2831</v>
      </c>
      <c r="D72" s="161">
        <f>基金残高に係る経年分析!H55</f>
        <v>2831</v>
      </c>
    </row>
    <row r="73" spans="1:16" x14ac:dyDescent="0.2">
      <c r="A73" s="160" t="s">
        <v>74</v>
      </c>
      <c r="B73" s="161">
        <f>基金残高に係る経年分析!F56</f>
        <v>2013</v>
      </c>
      <c r="C73" s="161">
        <f>基金残高に係る経年分析!G56</f>
        <v>2020</v>
      </c>
      <c r="D73" s="161">
        <f>基金残高に係る経年分析!H56</f>
        <v>2141</v>
      </c>
    </row>
    <row r="74" spans="1:16" x14ac:dyDescent="0.2">
      <c r="A74" s="160" t="s">
        <v>75</v>
      </c>
      <c r="B74" s="161">
        <f>基金残高に係る経年分析!F57</f>
        <v>4578</v>
      </c>
      <c r="C74" s="161">
        <f>基金残高に係る経年分析!G57</f>
        <v>4571</v>
      </c>
      <c r="D74" s="161">
        <f>基金残高に係る経年分析!H57</f>
        <v>4534</v>
      </c>
    </row>
  </sheetData>
  <sheetProtection algorithmName="SHA-512" hashValue="uQ0jPC0m6zYRyegKUgthgRYi0RUXF2Hm+Jzbv0jO6YhKAAp4XJgsGjNlNu99BdHzXMFC/FzQs7Qlc0Pq4OJ6tg==" saltValue="NoI/2+8MG4L5yhfoq7j6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2240953</v>
      </c>
      <c r="S5" s="600"/>
      <c r="T5" s="600"/>
      <c r="U5" s="600"/>
      <c r="V5" s="600"/>
      <c r="W5" s="600"/>
      <c r="X5" s="600"/>
      <c r="Y5" s="601"/>
      <c r="Z5" s="602">
        <v>12.9</v>
      </c>
      <c r="AA5" s="602"/>
      <c r="AB5" s="602"/>
      <c r="AC5" s="602"/>
      <c r="AD5" s="603">
        <v>2240953</v>
      </c>
      <c r="AE5" s="603"/>
      <c r="AF5" s="603"/>
      <c r="AG5" s="603"/>
      <c r="AH5" s="603"/>
      <c r="AI5" s="603"/>
      <c r="AJ5" s="603"/>
      <c r="AK5" s="603"/>
      <c r="AL5" s="604">
        <v>27.6</v>
      </c>
      <c r="AM5" s="605"/>
      <c r="AN5" s="605"/>
      <c r="AO5" s="606"/>
      <c r="AP5" s="596" t="s">
        <v>217</v>
      </c>
      <c r="AQ5" s="597"/>
      <c r="AR5" s="597"/>
      <c r="AS5" s="597"/>
      <c r="AT5" s="597"/>
      <c r="AU5" s="597"/>
      <c r="AV5" s="597"/>
      <c r="AW5" s="597"/>
      <c r="AX5" s="597"/>
      <c r="AY5" s="597"/>
      <c r="AZ5" s="597"/>
      <c r="BA5" s="597"/>
      <c r="BB5" s="597"/>
      <c r="BC5" s="597"/>
      <c r="BD5" s="597"/>
      <c r="BE5" s="597"/>
      <c r="BF5" s="598"/>
      <c r="BG5" s="610">
        <v>2240953</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136803</v>
      </c>
      <c r="S6" s="611"/>
      <c r="T6" s="611"/>
      <c r="U6" s="611"/>
      <c r="V6" s="611"/>
      <c r="W6" s="611"/>
      <c r="X6" s="611"/>
      <c r="Y6" s="612"/>
      <c r="Z6" s="613">
        <v>0.8</v>
      </c>
      <c r="AA6" s="613"/>
      <c r="AB6" s="613"/>
      <c r="AC6" s="613"/>
      <c r="AD6" s="614">
        <v>136803</v>
      </c>
      <c r="AE6" s="614"/>
      <c r="AF6" s="614"/>
      <c r="AG6" s="614"/>
      <c r="AH6" s="614"/>
      <c r="AI6" s="614"/>
      <c r="AJ6" s="614"/>
      <c r="AK6" s="614"/>
      <c r="AL6" s="615">
        <v>1.7</v>
      </c>
      <c r="AM6" s="616"/>
      <c r="AN6" s="616"/>
      <c r="AO6" s="617"/>
      <c r="AP6" s="607" t="s">
        <v>222</v>
      </c>
      <c r="AQ6" s="608"/>
      <c r="AR6" s="608"/>
      <c r="AS6" s="608"/>
      <c r="AT6" s="608"/>
      <c r="AU6" s="608"/>
      <c r="AV6" s="608"/>
      <c r="AW6" s="608"/>
      <c r="AX6" s="608"/>
      <c r="AY6" s="608"/>
      <c r="AZ6" s="608"/>
      <c r="BA6" s="608"/>
      <c r="BB6" s="608"/>
      <c r="BC6" s="608"/>
      <c r="BD6" s="608"/>
      <c r="BE6" s="608"/>
      <c r="BF6" s="609"/>
      <c r="BG6" s="610">
        <v>2240953</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109370</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109354</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965</v>
      </c>
      <c r="S7" s="611"/>
      <c r="T7" s="611"/>
      <c r="U7" s="611"/>
      <c r="V7" s="611"/>
      <c r="W7" s="611"/>
      <c r="X7" s="611"/>
      <c r="Y7" s="612"/>
      <c r="Z7" s="613">
        <v>0</v>
      </c>
      <c r="AA7" s="613"/>
      <c r="AB7" s="613"/>
      <c r="AC7" s="613"/>
      <c r="AD7" s="614">
        <v>965</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890172</v>
      </c>
      <c r="BH7" s="611"/>
      <c r="BI7" s="611"/>
      <c r="BJ7" s="611"/>
      <c r="BK7" s="611"/>
      <c r="BL7" s="611"/>
      <c r="BM7" s="611"/>
      <c r="BN7" s="612"/>
      <c r="BO7" s="613">
        <v>39.700000000000003</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3375121</v>
      </c>
      <c r="CS7" s="611"/>
      <c r="CT7" s="611"/>
      <c r="CU7" s="611"/>
      <c r="CV7" s="611"/>
      <c r="CW7" s="611"/>
      <c r="CX7" s="611"/>
      <c r="CY7" s="612"/>
      <c r="CZ7" s="613">
        <v>20.100000000000001</v>
      </c>
      <c r="DA7" s="613"/>
      <c r="DB7" s="613"/>
      <c r="DC7" s="613"/>
      <c r="DD7" s="619">
        <v>52543</v>
      </c>
      <c r="DE7" s="611"/>
      <c r="DF7" s="611"/>
      <c r="DG7" s="611"/>
      <c r="DH7" s="611"/>
      <c r="DI7" s="611"/>
      <c r="DJ7" s="611"/>
      <c r="DK7" s="611"/>
      <c r="DL7" s="611"/>
      <c r="DM7" s="611"/>
      <c r="DN7" s="611"/>
      <c r="DO7" s="611"/>
      <c r="DP7" s="612"/>
      <c r="DQ7" s="619">
        <v>2053850</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14995</v>
      </c>
      <c r="S8" s="611"/>
      <c r="T8" s="611"/>
      <c r="U8" s="611"/>
      <c r="V8" s="611"/>
      <c r="W8" s="611"/>
      <c r="X8" s="611"/>
      <c r="Y8" s="612"/>
      <c r="Z8" s="613">
        <v>0.1</v>
      </c>
      <c r="AA8" s="613"/>
      <c r="AB8" s="613"/>
      <c r="AC8" s="613"/>
      <c r="AD8" s="614">
        <v>14995</v>
      </c>
      <c r="AE8" s="614"/>
      <c r="AF8" s="614"/>
      <c r="AG8" s="614"/>
      <c r="AH8" s="614"/>
      <c r="AI8" s="614"/>
      <c r="AJ8" s="614"/>
      <c r="AK8" s="614"/>
      <c r="AL8" s="615">
        <v>0.2</v>
      </c>
      <c r="AM8" s="616"/>
      <c r="AN8" s="616"/>
      <c r="AO8" s="617"/>
      <c r="AP8" s="607" t="s">
        <v>228</v>
      </c>
      <c r="AQ8" s="608"/>
      <c r="AR8" s="608"/>
      <c r="AS8" s="608"/>
      <c r="AT8" s="608"/>
      <c r="AU8" s="608"/>
      <c r="AV8" s="608"/>
      <c r="AW8" s="608"/>
      <c r="AX8" s="608"/>
      <c r="AY8" s="608"/>
      <c r="AZ8" s="608"/>
      <c r="BA8" s="608"/>
      <c r="BB8" s="608"/>
      <c r="BC8" s="608"/>
      <c r="BD8" s="608"/>
      <c r="BE8" s="608"/>
      <c r="BF8" s="609"/>
      <c r="BG8" s="610">
        <v>34317</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4454411</v>
      </c>
      <c r="CS8" s="611"/>
      <c r="CT8" s="611"/>
      <c r="CU8" s="611"/>
      <c r="CV8" s="611"/>
      <c r="CW8" s="611"/>
      <c r="CX8" s="611"/>
      <c r="CY8" s="612"/>
      <c r="CZ8" s="613">
        <v>26.5</v>
      </c>
      <c r="DA8" s="613"/>
      <c r="DB8" s="613"/>
      <c r="DC8" s="613"/>
      <c r="DD8" s="619">
        <v>266939</v>
      </c>
      <c r="DE8" s="611"/>
      <c r="DF8" s="611"/>
      <c r="DG8" s="611"/>
      <c r="DH8" s="611"/>
      <c r="DI8" s="611"/>
      <c r="DJ8" s="611"/>
      <c r="DK8" s="611"/>
      <c r="DL8" s="611"/>
      <c r="DM8" s="611"/>
      <c r="DN8" s="611"/>
      <c r="DO8" s="611"/>
      <c r="DP8" s="612"/>
      <c r="DQ8" s="619">
        <v>1877849</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18658</v>
      </c>
      <c r="S9" s="611"/>
      <c r="T9" s="611"/>
      <c r="U9" s="611"/>
      <c r="V9" s="611"/>
      <c r="W9" s="611"/>
      <c r="X9" s="611"/>
      <c r="Y9" s="612"/>
      <c r="Z9" s="613">
        <v>0.1</v>
      </c>
      <c r="AA9" s="613"/>
      <c r="AB9" s="613"/>
      <c r="AC9" s="613"/>
      <c r="AD9" s="614">
        <v>18658</v>
      </c>
      <c r="AE9" s="614"/>
      <c r="AF9" s="614"/>
      <c r="AG9" s="614"/>
      <c r="AH9" s="614"/>
      <c r="AI9" s="614"/>
      <c r="AJ9" s="614"/>
      <c r="AK9" s="614"/>
      <c r="AL9" s="615">
        <v>0.2</v>
      </c>
      <c r="AM9" s="616"/>
      <c r="AN9" s="616"/>
      <c r="AO9" s="617"/>
      <c r="AP9" s="607" t="s">
        <v>231</v>
      </c>
      <c r="AQ9" s="608"/>
      <c r="AR9" s="608"/>
      <c r="AS9" s="608"/>
      <c r="AT9" s="608"/>
      <c r="AU9" s="608"/>
      <c r="AV9" s="608"/>
      <c r="AW9" s="608"/>
      <c r="AX9" s="608"/>
      <c r="AY9" s="608"/>
      <c r="AZ9" s="608"/>
      <c r="BA9" s="608"/>
      <c r="BB9" s="608"/>
      <c r="BC9" s="608"/>
      <c r="BD9" s="608"/>
      <c r="BE9" s="608"/>
      <c r="BF9" s="609"/>
      <c r="BG9" s="610">
        <v>797362</v>
      </c>
      <c r="BH9" s="611"/>
      <c r="BI9" s="611"/>
      <c r="BJ9" s="611"/>
      <c r="BK9" s="611"/>
      <c r="BL9" s="611"/>
      <c r="BM9" s="611"/>
      <c r="BN9" s="612"/>
      <c r="BO9" s="613">
        <v>35.6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1037585</v>
      </c>
      <c r="CS9" s="611"/>
      <c r="CT9" s="611"/>
      <c r="CU9" s="611"/>
      <c r="CV9" s="611"/>
      <c r="CW9" s="611"/>
      <c r="CX9" s="611"/>
      <c r="CY9" s="612"/>
      <c r="CZ9" s="613">
        <v>6.2</v>
      </c>
      <c r="DA9" s="613"/>
      <c r="DB9" s="613"/>
      <c r="DC9" s="613"/>
      <c r="DD9" s="619">
        <v>46269</v>
      </c>
      <c r="DE9" s="611"/>
      <c r="DF9" s="611"/>
      <c r="DG9" s="611"/>
      <c r="DH9" s="611"/>
      <c r="DI9" s="611"/>
      <c r="DJ9" s="611"/>
      <c r="DK9" s="611"/>
      <c r="DL9" s="611"/>
      <c r="DM9" s="611"/>
      <c r="DN9" s="611"/>
      <c r="DO9" s="611"/>
      <c r="DP9" s="612"/>
      <c r="DQ9" s="619">
        <v>733503</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33403</v>
      </c>
      <c r="BH10" s="611"/>
      <c r="BI10" s="611"/>
      <c r="BJ10" s="611"/>
      <c r="BK10" s="611"/>
      <c r="BL10" s="611"/>
      <c r="BM10" s="611"/>
      <c r="BN10" s="612"/>
      <c r="BO10" s="613">
        <v>1.5</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2096</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96</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550461</v>
      </c>
      <c r="S11" s="611"/>
      <c r="T11" s="611"/>
      <c r="U11" s="611"/>
      <c r="V11" s="611"/>
      <c r="W11" s="611"/>
      <c r="X11" s="611"/>
      <c r="Y11" s="612"/>
      <c r="Z11" s="615">
        <v>3.2</v>
      </c>
      <c r="AA11" s="616"/>
      <c r="AB11" s="616"/>
      <c r="AC11" s="622"/>
      <c r="AD11" s="619">
        <v>550461</v>
      </c>
      <c r="AE11" s="611"/>
      <c r="AF11" s="611"/>
      <c r="AG11" s="611"/>
      <c r="AH11" s="611"/>
      <c r="AI11" s="611"/>
      <c r="AJ11" s="611"/>
      <c r="AK11" s="612"/>
      <c r="AL11" s="615">
        <v>6.8</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25090</v>
      </c>
      <c r="BH11" s="611"/>
      <c r="BI11" s="611"/>
      <c r="BJ11" s="611"/>
      <c r="BK11" s="611"/>
      <c r="BL11" s="611"/>
      <c r="BM11" s="611"/>
      <c r="BN11" s="612"/>
      <c r="BO11" s="613">
        <v>1.1000000000000001</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1904785</v>
      </c>
      <c r="CS11" s="611"/>
      <c r="CT11" s="611"/>
      <c r="CU11" s="611"/>
      <c r="CV11" s="611"/>
      <c r="CW11" s="611"/>
      <c r="CX11" s="611"/>
      <c r="CY11" s="612"/>
      <c r="CZ11" s="613">
        <v>11.3</v>
      </c>
      <c r="DA11" s="613"/>
      <c r="DB11" s="613"/>
      <c r="DC11" s="613"/>
      <c r="DD11" s="619">
        <v>986087</v>
      </c>
      <c r="DE11" s="611"/>
      <c r="DF11" s="611"/>
      <c r="DG11" s="611"/>
      <c r="DH11" s="611"/>
      <c r="DI11" s="611"/>
      <c r="DJ11" s="611"/>
      <c r="DK11" s="611"/>
      <c r="DL11" s="611"/>
      <c r="DM11" s="611"/>
      <c r="DN11" s="611"/>
      <c r="DO11" s="611"/>
      <c r="DP11" s="612"/>
      <c r="DQ11" s="619">
        <v>637410</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1170</v>
      </c>
      <c r="S12" s="611"/>
      <c r="T12" s="611"/>
      <c r="U12" s="611"/>
      <c r="V12" s="611"/>
      <c r="W12" s="611"/>
      <c r="X12" s="611"/>
      <c r="Y12" s="612"/>
      <c r="Z12" s="613">
        <v>0</v>
      </c>
      <c r="AA12" s="613"/>
      <c r="AB12" s="613"/>
      <c r="AC12" s="613"/>
      <c r="AD12" s="614">
        <v>1170</v>
      </c>
      <c r="AE12" s="614"/>
      <c r="AF12" s="614"/>
      <c r="AG12" s="614"/>
      <c r="AH12" s="614"/>
      <c r="AI12" s="614"/>
      <c r="AJ12" s="614"/>
      <c r="AK12" s="614"/>
      <c r="AL12" s="615">
        <v>0</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1051241</v>
      </c>
      <c r="BH12" s="611"/>
      <c r="BI12" s="611"/>
      <c r="BJ12" s="611"/>
      <c r="BK12" s="611"/>
      <c r="BL12" s="611"/>
      <c r="BM12" s="611"/>
      <c r="BN12" s="612"/>
      <c r="BO12" s="613">
        <v>46.9</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194997</v>
      </c>
      <c r="CS12" s="611"/>
      <c r="CT12" s="611"/>
      <c r="CU12" s="611"/>
      <c r="CV12" s="611"/>
      <c r="CW12" s="611"/>
      <c r="CX12" s="611"/>
      <c r="CY12" s="612"/>
      <c r="CZ12" s="613">
        <v>1.2</v>
      </c>
      <c r="DA12" s="613"/>
      <c r="DB12" s="613"/>
      <c r="DC12" s="613"/>
      <c r="DD12" s="619">
        <v>5732</v>
      </c>
      <c r="DE12" s="611"/>
      <c r="DF12" s="611"/>
      <c r="DG12" s="611"/>
      <c r="DH12" s="611"/>
      <c r="DI12" s="611"/>
      <c r="DJ12" s="611"/>
      <c r="DK12" s="611"/>
      <c r="DL12" s="611"/>
      <c r="DM12" s="611"/>
      <c r="DN12" s="611"/>
      <c r="DO12" s="611"/>
      <c r="DP12" s="612"/>
      <c r="DQ12" s="619">
        <v>130046</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1048847</v>
      </c>
      <c r="BH13" s="611"/>
      <c r="BI13" s="611"/>
      <c r="BJ13" s="611"/>
      <c r="BK13" s="611"/>
      <c r="BL13" s="611"/>
      <c r="BM13" s="611"/>
      <c r="BN13" s="612"/>
      <c r="BO13" s="613">
        <v>46.8</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1175047</v>
      </c>
      <c r="CS13" s="611"/>
      <c r="CT13" s="611"/>
      <c r="CU13" s="611"/>
      <c r="CV13" s="611"/>
      <c r="CW13" s="611"/>
      <c r="CX13" s="611"/>
      <c r="CY13" s="612"/>
      <c r="CZ13" s="613">
        <v>7</v>
      </c>
      <c r="DA13" s="613"/>
      <c r="DB13" s="613"/>
      <c r="DC13" s="613"/>
      <c r="DD13" s="619">
        <v>462909</v>
      </c>
      <c r="DE13" s="611"/>
      <c r="DF13" s="611"/>
      <c r="DG13" s="611"/>
      <c r="DH13" s="611"/>
      <c r="DI13" s="611"/>
      <c r="DJ13" s="611"/>
      <c r="DK13" s="611"/>
      <c r="DL13" s="611"/>
      <c r="DM13" s="611"/>
      <c r="DN13" s="611"/>
      <c r="DO13" s="611"/>
      <c r="DP13" s="612"/>
      <c r="DQ13" s="619">
        <v>721009</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114218</v>
      </c>
      <c r="BH14" s="611"/>
      <c r="BI14" s="611"/>
      <c r="BJ14" s="611"/>
      <c r="BK14" s="611"/>
      <c r="BL14" s="611"/>
      <c r="BM14" s="611"/>
      <c r="BN14" s="612"/>
      <c r="BO14" s="613">
        <v>5.0999999999999996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672168</v>
      </c>
      <c r="CS14" s="611"/>
      <c r="CT14" s="611"/>
      <c r="CU14" s="611"/>
      <c r="CV14" s="611"/>
      <c r="CW14" s="611"/>
      <c r="CX14" s="611"/>
      <c r="CY14" s="612"/>
      <c r="CZ14" s="613">
        <v>4</v>
      </c>
      <c r="DA14" s="613"/>
      <c r="DB14" s="613"/>
      <c r="DC14" s="613"/>
      <c r="DD14" s="619">
        <v>194678</v>
      </c>
      <c r="DE14" s="611"/>
      <c r="DF14" s="611"/>
      <c r="DG14" s="611"/>
      <c r="DH14" s="611"/>
      <c r="DI14" s="611"/>
      <c r="DJ14" s="611"/>
      <c r="DK14" s="611"/>
      <c r="DL14" s="611"/>
      <c r="DM14" s="611"/>
      <c r="DN14" s="611"/>
      <c r="DO14" s="611"/>
      <c r="DP14" s="612"/>
      <c r="DQ14" s="619">
        <v>454766</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13542</v>
      </c>
      <c r="S15" s="611"/>
      <c r="T15" s="611"/>
      <c r="U15" s="611"/>
      <c r="V15" s="611"/>
      <c r="W15" s="611"/>
      <c r="X15" s="611"/>
      <c r="Y15" s="612"/>
      <c r="Z15" s="613">
        <v>0.1</v>
      </c>
      <c r="AA15" s="613"/>
      <c r="AB15" s="613"/>
      <c r="AC15" s="613"/>
      <c r="AD15" s="614">
        <v>13542</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185322</v>
      </c>
      <c r="BH15" s="611"/>
      <c r="BI15" s="611"/>
      <c r="BJ15" s="611"/>
      <c r="BK15" s="611"/>
      <c r="BL15" s="611"/>
      <c r="BM15" s="611"/>
      <c r="BN15" s="612"/>
      <c r="BO15" s="613">
        <v>8.3000000000000007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1905057</v>
      </c>
      <c r="CS15" s="611"/>
      <c r="CT15" s="611"/>
      <c r="CU15" s="611"/>
      <c r="CV15" s="611"/>
      <c r="CW15" s="611"/>
      <c r="CX15" s="611"/>
      <c r="CY15" s="612"/>
      <c r="CZ15" s="613">
        <v>11.3</v>
      </c>
      <c r="DA15" s="613"/>
      <c r="DB15" s="613"/>
      <c r="DC15" s="613"/>
      <c r="DD15" s="619">
        <v>308306</v>
      </c>
      <c r="DE15" s="611"/>
      <c r="DF15" s="611"/>
      <c r="DG15" s="611"/>
      <c r="DH15" s="611"/>
      <c r="DI15" s="611"/>
      <c r="DJ15" s="611"/>
      <c r="DK15" s="611"/>
      <c r="DL15" s="611"/>
      <c r="DM15" s="611"/>
      <c r="DN15" s="611"/>
      <c r="DO15" s="611"/>
      <c r="DP15" s="612"/>
      <c r="DQ15" s="619">
        <v>1055086</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39125</v>
      </c>
      <c r="S16" s="611"/>
      <c r="T16" s="611"/>
      <c r="U16" s="611"/>
      <c r="V16" s="611"/>
      <c r="W16" s="611"/>
      <c r="X16" s="611"/>
      <c r="Y16" s="612"/>
      <c r="Z16" s="613">
        <v>0.2</v>
      </c>
      <c r="AA16" s="613"/>
      <c r="AB16" s="613"/>
      <c r="AC16" s="613"/>
      <c r="AD16" s="614">
        <v>39125</v>
      </c>
      <c r="AE16" s="614"/>
      <c r="AF16" s="614"/>
      <c r="AG16" s="614"/>
      <c r="AH16" s="614"/>
      <c r="AI16" s="614"/>
      <c r="AJ16" s="614"/>
      <c r="AK16" s="614"/>
      <c r="AL16" s="615">
        <v>0.5</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102831</v>
      </c>
      <c r="S17" s="611"/>
      <c r="T17" s="611"/>
      <c r="U17" s="611"/>
      <c r="V17" s="611"/>
      <c r="W17" s="611"/>
      <c r="X17" s="611"/>
      <c r="Y17" s="612"/>
      <c r="Z17" s="613">
        <v>0.6</v>
      </c>
      <c r="AA17" s="613"/>
      <c r="AB17" s="613"/>
      <c r="AC17" s="613"/>
      <c r="AD17" s="614">
        <v>102831</v>
      </c>
      <c r="AE17" s="614"/>
      <c r="AF17" s="614"/>
      <c r="AG17" s="614"/>
      <c r="AH17" s="614"/>
      <c r="AI17" s="614"/>
      <c r="AJ17" s="614"/>
      <c r="AK17" s="614"/>
      <c r="AL17" s="615">
        <v>1.3</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1968066</v>
      </c>
      <c r="CS17" s="611"/>
      <c r="CT17" s="611"/>
      <c r="CU17" s="611"/>
      <c r="CV17" s="611"/>
      <c r="CW17" s="611"/>
      <c r="CX17" s="611"/>
      <c r="CY17" s="612"/>
      <c r="CZ17" s="613">
        <v>11.7</v>
      </c>
      <c r="DA17" s="613"/>
      <c r="DB17" s="613"/>
      <c r="DC17" s="613"/>
      <c r="DD17" s="619" t="s">
        <v>122</v>
      </c>
      <c r="DE17" s="611"/>
      <c r="DF17" s="611"/>
      <c r="DG17" s="611"/>
      <c r="DH17" s="611"/>
      <c r="DI17" s="611"/>
      <c r="DJ17" s="611"/>
      <c r="DK17" s="611"/>
      <c r="DL17" s="611"/>
      <c r="DM17" s="611"/>
      <c r="DN17" s="611"/>
      <c r="DO17" s="611"/>
      <c r="DP17" s="612"/>
      <c r="DQ17" s="619">
        <v>1959665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13405</v>
      </c>
      <c r="S18" s="611"/>
      <c r="T18" s="611"/>
      <c r="U18" s="611"/>
      <c r="V18" s="611"/>
      <c r="W18" s="611"/>
      <c r="X18" s="611"/>
      <c r="Y18" s="612"/>
      <c r="Z18" s="613">
        <v>0.1</v>
      </c>
      <c r="AA18" s="613"/>
      <c r="AB18" s="613"/>
      <c r="AC18" s="613"/>
      <c r="AD18" s="614">
        <v>13405</v>
      </c>
      <c r="AE18" s="614"/>
      <c r="AF18" s="614"/>
      <c r="AG18" s="614"/>
      <c r="AH18" s="614"/>
      <c r="AI18" s="614"/>
      <c r="AJ18" s="614"/>
      <c r="AK18" s="614"/>
      <c r="AL18" s="615">
        <v>0.2</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88531</v>
      </c>
      <c r="S19" s="611"/>
      <c r="T19" s="611"/>
      <c r="U19" s="611"/>
      <c r="V19" s="611"/>
      <c r="W19" s="611"/>
      <c r="X19" s="611"/>
      <c r="Y19" s="612"/>
      <c r="Z19" s="613">
        <v>0.5</v>
      </c>
      <c r="AA19" s="613"/>
      <c r="AB19" s="613"/>
      <c r="AC19" s="613"/>
      <c r="AD19" s="614">
        <v>88531</v>
      </c>
      <c r="AE19" s="614"/>
      <c r="AF19" s="614"/>
      <c r="AG19" s="614"/>
      <c r="AH19" s="614"/>
      <c r="AI19" s="614"/>
      <c r="AJ19" s="614"/>
      <c r="AK19" s="614"/>
      <c r="AL19" s="615">
        <v>1.1000000000000001</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895</v>
      </c>
      <c r="S20" s="611"/>
      <c r="T20" s="611"/>
      <c r="U20" s="611"/>
      <c r="V20" s="611"/>
      <c r="W20" s="611"/>
      <c r="X20" s="611"/>
      <c r="Y20" s="612"/>
      <c r="Z20" s="613">
        <v>0</v>
      </c>
      <c r="AA20" s="613"/>
      <c r="AB20" s="613"/>
      <c r="AC20" s="613"/>
      <c r="AD20" s="614">
        <v>895</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16798703</v>
      </c>
      <c r="CS20" s="611"/>
      <c r="CT20" s="611"/>
      <c r="CU20" s="611"/>
      <c r="CV20" s="611"/>
      <c r="CW20" s="611"/>
      <c r="CX20" s="611"/>
      <c r="CY20" s="612"/>
      <c r="CZ20" s="613">
        <v>100</v>
      </c>
      <c r="DA20" s="613"/>
      <c r="DB20" s="613"/>
      <c r="DC20" s="613"/>
      <c r="DD20" s="619">
        <v>2323463</v>
      </c>
      <c r="DE20" s="611"/>
      <c r="DF20" s="611"/>
      <c r="DG20" s="611"/>
      <c r="DH20" s="611"/>
      <c r="DI20" s="611"/>
      <c r="DJ20" s="611"/>
      <c r="DK20" s="611"/>
      <c r="DL20" s="611"/>
      <c r="DM20" s="611"/>
      <c r="DN20" s="611"/>
      <c r="DO20" s="611"/>
      <c r="DP20" s="612"/>
      <c r="DQ20" s="619">
        <v>9732634</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5487065</v>
      </c>
      <c r="S21" s="611"/>
      <c r="T21" s="611"/>
      <c r="U21" s="611"/>
      <c r="V21" s="611"/>
      <c r="W21" s="611"/>
      <c r="X21" s="611"/>
      <c r="Y21" s="612"/>
      <c r="Z21" s="613">
        <v>31.5</v>
      </c>
      <c r="AA21" s="613"/>
      <c r="AB21" s="613"/>
      <c r="AC21" s="613"/>
      <c r="AD21" s="614">
        <v>4977673</v>
      </c>
      <c r="AE21" s="614"/>
      <c r="AF21" s="614"/>
      <c r="AG21" s="614"/>
      <c r="AH21" s="614"/>
      <c r="AI21" s="614"/>
      <c r="AJ21" s="614"/>
      <c r="AK21" s="614"/>
      <c r="AL21" s="615">
        <v>61.3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4977673</v>
      </c>
      <c r="S22" s="611"/>
      <c r="T22" s="611"/>
      <c r="U22" s="611"/>
      <c r="V22" s="611"/>
      <c r="W22" s="611"/>
      <c r="X22" s="611"/>
      <c r="Y22" s="612"/>
      <c r="Z22" s="613">
        <v>28.6</v>
      </c>
      <c r="AA22" s="613"/>
      <c r="AB22" s="613"/>
      <c r="AC22" s="613"/>
      <c r="AD22" s="614">
        <v>4977673</v>
      </c>
      <c r="AE22" s="614"/>
      <c r="AF22" s="614"/>
      <c r="AG22" s="614"/>
      <c r="AH22" s="614"/>
      <c r="AI22" s="614"/>
      <c r="AJ22" s="614"/>
      <c r="AK22" s="614"/>
      <c r="AL22" s="615">
        <v>61.3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509392</v>
      </c>
      <c r="S23" s="611"/>
      <c r="T23" s="611"/>
      <c r="U23" s="611"/>
      <c r="V23" s="611"/>
      <c r="W23" s="611"/>
      <c r="X23" s="611"/>
      <c r="Y23" s="612"/>
      <c r="Z23" s="613">
        <v>2.9</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7077354</v>
      </c>
      <c r="CS24" s="600"/>
      <c r="CT24" s="600"/>
      <c r="CU24" s="600"/>
      <c r="CV24" s="600"/>
      <c r="CW24" s="600"/>
      <c r="CX24" s="600"/>
      <c r="CY24" s="601"/>
      <c r="CZ24" s="604">
        <v>42.1</v>
      </c>
      <c r="DA24" s="605"/>
      <c r="DB24" s="605"/>
      <c r="DC24" s="621"/>
      <c r="DD24" s="640">
        <v>4664349</v>
      </c>
      <c r="DE24" s="600"/>
      <c r="DF24" s="600"/>
      <c r="DG24" s="600"/>
      <c r="DH24" s="600"/>
      <c r="DI24" s="600"/>
      <c r="DJ24" s="600"/>
      <c r="DK24" s="601"/>
      <c r="DL24" s="640">
        <v>4338693</v>
      </c>
      <c r="DM24" s="600"/>
      <c r="DN24" s="600"/>
      <c r="DO24" s="600"/>
      <c r="DP24" s="600"/>
      <c r="DQ24" s="600"/>
      <c r="DR24" s="600"/>
      <c r="DS24" s="600"/>
      <c r="DT24" s="600"/>
      <c r="DU24" s="600"/>
      <c r="DV24" s="601"/>
      <c r="DW24" s="604">
        <v>53.3</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8606568</v>
      </c>
      <c r="S25" s="611"/>
      <c r="T25" s="611"/>
      <c r="U25" s="611"/>
      <c r="V25" s="611"/>
      <c r="W25" s="611"/>
      <c r="X25" s="611"/>
      <c r="Y25" s="612"/>
      <c r="Z25" s="613">
        <v>49.4</v>
      </c>
      <c r="AA25" s="613"/>
      <c r="AB25" s="613"/>
      <c r="AC25" s="613"/>
      <c r="AD25" s="614">
        <v>8097176</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2475018</v>
      </c>
      <c r="CS25" s="643"/>
      <c r="CT25" s="643"/>
      <c r="CU25" s="643"/>
      <c r="CV25" s="643"/>
      <c r="CW25" s="643"/>
      <c r="CX25" s="643"/>
      <c r="CY25" s="644"/>
      <c r="CZ25" s="615">
        <v>14.7</v>
      </c>
      <c r="DA25" s="641"/>
      <c r="DB25" s="641"/>
      <c r="DC25" s="645"/>
      <c r="DD25" s="619">
        <v>2186615</v>
      </c>
      <c r="DE25" s="643"/>
      <c r="DF25" s="643"/>
      <c r="DG25" s="643"/>
      <c r="DH25" s="643"/>
      <c r="DI25" s="643"/>
      <c r="DJ25" s="643"/>
      <c r="DK25" s="644"/>
      <c r="DL25" s="619">
        <v>2169579</v>
      </c>
      <c r="DM25" s="643"/>
      <c r="DN25" s="643"/>
      <c r="DO25" s="643"/>
      <c r="DP25" s="643"/>
      <c r="DQ25" s="643"/>
      <c r="DR25" s="643"/>
      <c r="DS25" s="643"/>
      <c r="DT25" s="643"/>
      <c r="DU25" s="643"/>
      <c r="DV25" s="644"/>
      <c r="DW25" s="615">
        <v>26.7</v>
      </c>
      <c r="DX25" s="641"/>
      <c r="DY25" s="641"/>
      <c r="DZ25" s="641"/>
      <c r="EA25" s="641"/>
      <c r="EB25" s="641"/>
      <c r="EC25" s="642"/>
    </row>
    <row r="26" spans="2:133" ht="11.25" customHeight="1" x14ac:dyDescent="0.2">
      <c r="B26" s="607" t="s">
        <v>284</v>
      </c>
      <c r="C26" s="608"/>
      <c r="D26" s="608"/>
      <c r="E26" s="608"/>
      <c r="F26" s="608"/>
      <c r="G26" s="608"/>
      <c r="H26" s="608"/>
      <c r="I26" s="608"/>
      <c r="J26" s="608"/>
      <c r="K26" s="608"/>
      <c r="L26" s="608"/>
      <c r="M26" s="608"/>
      <c r="N26" s="608"/>
      <c r="O26" s="608"/>
      <c r="P26" s="608"/>
      <c r="Q26" s="609"/>
      <c r="R26" s="610">
        <v>2719</v>
      </c>
      <c r="S26" s="611"/>
      <c r="T26" s="611"/>
      <c r="U26" s="611"/>
      <c r="V26" s="611"/>
      <c r="W26" s="611"/>
      <c r="X26" s="611"/>
      <c r="Y26" s="612"/>
      <c r="Z26" s="613">
        <v>0</v>
      </c>
      <c r="AA26" s="613"/>
      <c r="AB26" s="613"/>
      <c r="AC26" s="613"/>
      <c r="AD26" s="614">
        <v>2719</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1474186</v>
      </c>
      <c r="CS26" s="611"/>
      <c r="CT26" s="611"/>
      <c r="CU26" s="611"/>
      <c r="CV26" s="611"/>
      <c r="CW26" s="611"/>
      <c r="CX26" s="611"/>
      <c r="CY26" s="612"/>
      <c r="CZ26" s="615">
        <v>8.8000000000000007</v>
      </c>
      <c r="DA26" s="641"/>
      <c r="DB26" s="641"/>
      <c r="DC26" s="645"/>
      <c r="DD26" s="619">
        <v>1321612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287</v>
      </c>
      <c r="C27" s="608"/>
      <c r="D27" s="608"/>
      <c r="E27" s="608"/>
      <c r="F27" s="608"/>
      <c r="G27" s="608"/>
      <c r="H27" s="608"/>
      <c r="I27" s="608"/>
      <c r="J27" s="608"/>
      <c r="K27" s="608"/>
      <c r="L27" s="608"/>
      <c r="M27" s="608"/>
      <c r="N27" s="608"/>
      <c r="O27" s="608"/>
      <c r="P27" s="608"/>
      <c r="Q27" s="609"/>
      <c r="R27" s="610">
        <v>240626</v>
      </c>
      <c r="S27" s="611"/>
      <c r="T27" s="611"/>
      <c r="U27" s="611"/>
      <c r="V27" s="611"/>
      <c r="W27" s="611"/>
      <c r="X27" s="611"/>
      <c r="Y27" s="612"/>
      <c r="Z27" s="613">
        <v>1.4</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2240953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2634270</v>
      </c>
      <c r="CS27" s="643"/>
      <c r="CT27" s="643"/>
      <c r="CU27" s="643"/>
      <c r="CV27" s="643"/>
      <c r="CW27" s="643"/>
      <c r="CX27" s="643"/>
      <c r="CY27" s="644"/>
      <c r="CZ27" s="615">
        <v>15.7</v>
      </c>
      <c r="DA27" s="641"/>
      <c r="DB27" s="641"/>
      <c r="DC27" s="645"/>
      <c r="DD27" s="619">
        <v>518069</v>
      </c>
      <c r="DE27" s="643"/>
      <c r="DF27" s="643"/>
      <c r="DG27" s="643"/>
      <c r="DH27" s="643"/>
      <c r="DI27" s="643"/>
      <c r="DJ27" s="643"/>
      <c r="DK27" s="644"/>
      <c r="DL27" s="619">
        <v>209449</v>
      </c>
      <c r="DM27" s="643"/>
      <c r="DN27" s="643"/>
      <c r="DO27" s="643"/>
      <c r="DP27" s="643"/>
      <c r="DQ27" s="643"/>
      <c r="DR27" s="643"/>
      <c r="DS27" s="643"/>
      <c r="DT27" s="643"/>
      <c r="DU27" s="643"/>
      <c r="DV27" s="644"/>
      <c r="DW27" s="615">
        <v>2.6</v>
      </c>
      <c r="DX27" s="641"/>
      <c r="DY27" s="641"/>
      <c r="DZ27" s="641"/>
      <c r="EA27" s="641"/>
      <c r="EB27" s="641"/>
      <c r="EC27" s="642"/>
    </row>
    <row r="28" spans="2:133" ht="11.25" customHeight="1" x14ac:dyDescent="0.2">
      <c r="B28" s="607" t="s">
        <v>290</v>
      </c>
      <c r="C28" s="608"/>
      <c r="D28" s="608"/>
      <c r="E28" s="608"/>
      <c r="F28" s="608"/>
      <c r="G28" s="608"/>
      <c r="H28" s="608"/>
      <c r="I28" s="608"/>
      <c r="J28" s="608"/>
      <c r="K28" s="608"/>
      <c r="L28" s="608"/>
      <c r="M28" s="608"/>
      <c r="N28" s="608"/>
      <c r="O28" s="608"/>
      <c r="P28" s="608"/>
      <c r="Q28" s="609"/>
      <c r="R28" s="610">
        <v>58691</v>
      </c>
      <c r="S28" s="611"/>
      <c r="T28" s="611"/>
      <c r="U28" s="611"/>
      <c r="V28" s="611"/>
      <c r="W28" s="611"/>
      <c r="X28" s="611"/>
      <c r="Y28" s="612"/>
      <c r="Z28" s="613">
        <v>0.3</v>
      </c>
      <c r="AA28" s="613"/>
      <c r="AB28" s="613"/>
      <c r="AC28" s="613"/>
      <c r="AD28" s="614">
        <v>7274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1968066</v>
      </c>
      <c r="CS28" s="611"/>
      <c r="CT28" s="611"/>
      <c r="CU28" s="611"/>
      <c r="CV28" s="611"/>
      <c r="CW28" s="611"/>
      <c r="CX28" s="611"/>
      <c r="CY28" s="612"/>
      <c r="CZ28" s="615">
        <v>11.7</v>
      </c>
      <c r="DA28" s="641"/>
      <c r="DB28" s="641"/>
      <c r="DC28" s="645"/>
      <c r="DD28" s="619">
        <v>1959665</v>
      </c>
      <c r="DE28" s="611"/>
      <c r="DF28" s="611"/>
      <c r="DG28" s="611"/>
      <c r="DH28" s="611"/>
      <c r="DI28" s="611"/>
      <c r="DJ28" s="611"/>
      <c r="DK28" s="612"/>
      <c r="DL28" s="619">
        <v>1959665</v>
      </c>
      <c r="DM28" s="611"/>
      <c r="DN28" s="611"/>
      <c r="DO28" s="611"/>
      <c r="DP28" s="611"/>
      <c r="DQ28" s="611"/>
      <c r="DR28" s="611"/>
      <c r="DS28" s="611"/>
      <c r="DT28" s="611"/>
      <c r="DU28" s="611"/>
      <c r="DV28" s="612"/>
      <c r="DW28" s="615">
        <v>24.1</v>
      </c>
      <c r="DX28" s="641"/>
      <c r="DY28" s="641"/>
      <c r="DZ28" s="641"/>
      <c r="EA28" s="641"/>
      <c r="EB28" s="641"/>
      <c r="EC28" s="642"/>
    </row>
    <row r="29" spans="2:133" ht="11.25" customHeight="1" x14ac:dyDescent="0.2">
      <c r="B29" s="607" t="s">
        <v>292</v>
      </c>
      <c r="C29" s="608"/>
      <c r="D29" s="608"/>
      <c r="E29" s="608"/>
      <c r="F29" s="608"/>
      <c r="G29" s="608"/>
      <c r="H29" s="608"/>
      <c r="I29" s="608"/>
      <c r="J29" s="608"/>
      <c r="K29" s="608"/>
      <c r="L29" s="608"/>
      <c r="M29" s="608"/>
      <c r="N29" s="608"/>
      <c r="O29" s="608"/>
      <c r="P29" s="608"/>
      <c r="Q29" s="609"/>
      <c r="R29" s="610">
        <v>60661</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1968066</v>
      </c>
      <c r="CS29" s="643"/>
      <c r="CT29" s="643"/>
      <c r="CU29" s="643"/>
      <c r="CV29" s="643"/>
      <c r="CW29" s="643"/>
      <c r="CX29" s="643"/>
      <c r="CY29" s="644"/>
      <c r="CZ29" s="615">
        <v>11.7</v>
      </c>
      <c r="DA29" s="641"/>
      <c r="DB29" s="641"/>
      <c r="DC29" s="645"/>
      <c r="DD29" s="619">
        <v>1959665</v>
      </c>
      <c r="DE29" s="643"/>
      <c r="DF29" s="643"/>
      <c r="DG29" s="643"/>
      <c r="DH29" s="643"/>
      <c r="DI29" s="643"/>
      <c r="DJ29" s="643"/>
      <c r="DK29" s="644"/>
      <c r="DL29" s="619">
        <v>1959665</v>
      </c>
      <c r="DM29" s="643"/>
      <c r="DN29" s="643"/>
      <c r="DO29" s="643"/>
      <c r="DP29" s="643"/>
      <c r="DQ29" s="643"/>
      <c r="DR29" s="643"/>
      <c r="DS29" s="643"/>
      <c r="DT29" s="643"/>
      <c r="DU29" s="643"/>
      <c r="DV29" s="644"/>
      <c r="DW29" s="615">
        <v>24.1</v>
      </c>
      <c r="DX29" s="641"/>
      <c r="DY29" s="641"/>
      <c r="DZ29" s="641"/>
      <c r="EA29" s="641"/>
      <c r="EB29" s="641"/>
      <c r="EC29" s="642"/>
    </row>
    <row r="30" spans="2:133" ht="11.25" customHeight="1" x14ac:dyDescent="0.2">
      <c r="B30" s="607" t="s">
        <v>294</v>
      </c>
      <c r="C30" s="608"/>
      <c r="D30" s="608"/>
      <c r="E30" s="608"/>
      <c r="F30" s="608"/>
      <c r="G30" s="608"/>
      <c r="H30" s="608"/>
      <c r="I30" s="608"/>
      <c r="J30" s="608"/>
      <c r="K30" s="608"/>
      <c r="L30" s="608"/>
      <c r="M30" s="608"/>
      <c r="N30" s="608"/>
      <c r="O30" s="608"/>
      <c r="P30" s="608"/>
      <c r="Q30" s="609"/>
      <c r="R30" s="610">
        <v>2014961</v>
      </c>
      <c r="S30" s="611"/>
      <c r="T30" s="611"/>
      <c r="U30" s="611"/>
      <c r="V30" s="611"/>
      <c r="W30" s="611"/>
      <c r="X30" s="611"/>
      <c r="Y30" s="612"/>
      <c r="Z30" s="613">
        <v>11.6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1904868</v>
      </c>
      <c r="CS30" s="611"/>
      <c r="CT30" s="611"/>
      <c r="CU30" s="611"/>
      <c r="CV30" s="611"/>
      <c r="CW30" s="611"/>
      <c r="CX30" s="611"/>
      <c r="CY30" s="612"/>
      <c r="CZ30" s="615">
        <v>11.3</v>
      </c>
      <c r="DA30" s="641"/>
      <c r="DB30" s="641"/>
      <c r="DC30" s="645"/>
      <c r="DD30" s="619">
        <v>1896467</v>
      </c>
      <c r="DE30" s="611"/>
      <c r="DF30" s="611"/>
      <c r="DG30" s="611"/>
      <c r="DH30" s="611"/>
      <c r="DI30" s="611"/>
      <c r="DJ30" s="611"/>
      <c r="DK30" s="612"/>
      <c r="DL30" s="619">
        <v>1896467</v>
      </c>
      <c r="DM30" s="611"/>
      <c r="DN30" s="611"/>
      <c r="DO30" s="611"/>
      <c r="DP30" s="611"/>
      <c r="DQ30" s="611"/>
      <c r="DR30" s="611"/>
      <c r="DS30" s="611"/>
      <c r="DT30" s="611"/>
      <c r="DU30" s="611"/>
      <c r="DV30" s="612"/>
      <c r="DW30" s="615">
        <v>23.3</v>
      </c>
      <c r="DX30" s="641"/>
      <c r="DY30" s="641"/>
      <c r="DZ30" s="641"/>
      <c r="EA30" s="641"/>
      <c r="EB30" s="641"/>
      <c r="EC30" s="642"/>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99.4</v>
      </c>
      <c r="BH31" s="654"/>
      <c r="BI31" s="654"/>
      <c r="BJ31" s="654"/>
      <c r="BK31" s="654"/>
      <c r="BL31" s="654"/>
      <c r="BM31" s="605">
        <v>98.5</v>
      </c>
      <c r="BN31" s="654"/>
      <c r="BO31" s="654"/>
      <c r="BP31" s="654"/>
      <c r="BQ31" s="655"/>
      <c r="BR31" s="666">
        <v>99.2</v>
      </c>
      <c r="BS31" s="654"/>
      <c r="BT31" s="654"/>
      <c r="BU31" s="654"/>
      <c r="BV31" s="654"/>
      <c r="BW31" s="654"/>
      <c r="BX31" s="605">
        <v>98.1</v>
      </c>
      <c r="BY31" s="654"/>
      <c r="BZ31" s="654"/>
      <c r="CA31" s="654"/>
      <c r="CB31" s="655"/>
      <c r="CD31" s="648"/>
      <c r="CE31" s="649"/>
      <c r="CF31" s="607" t="s">
        <v>301</v>
      </c>
      <c r="CG31" s="608"/>
      <c r="CH31" s="608"/>
      <c r="CI31" s="608"/>
      <c r="CJ31" s="608"/>
      <c r="CK31" s="608"/>
      <c r="CL31" s="608"/>
      <c r="CM31" s="608"/>
      <c r="CN31" s="608"/>
      <c r="CO31" s="608"/>
      <c r="CP31" s="608"/>
      <c r="CQ31" s="609"/>
      <c r="CR31" s="610">
        <v>63198</v>
      </c>
      <c r="CS31" s="643"/>
      <c r="CT31" s="643"/>
      <c r="CU31" s="643"/>
      <c r="CV31" s="643"/>
      <c r="CW31" s="643"/>
      <c r="CX31" s="643"/>
      <c r="CY31" s="644"/>
      <c r="CZ31" s="615">
        <v>0.4</v>
      </c>
      <c r="DA31" s="641"/>
      <c r="DB31" s="641"/>
      <c r="DC31" s="645"/>
      <c r="DD31" s="619">
        <v>63198</v>
      </c>
      <c r="DE31" s="643"/>
      <c r="DF31" s="643"/>
      <c r="DG31" s="643"/>
      <c r="DH31" s="643"/>
      <c r="DI31" s="643"/>
      <c r="DJ31" s="643"/>
      <c r="DK31" s="644"/>
      <c r="DL31" s="619">
        <v>63198</v>
      </c>
      <c r="DM31" s="643"/>
      <c r="DN31" s="643"/>
      <c r="DO31" s="643"/>
      <c r="DP31" s="643"/>
      <c r="DQ31" s="643"/>
      <c r="DR31" s="643"/>
      <c r="DS31" s="643"/>
      <c r="DT31" s="643"/>
      <c r="DU31" s="643"/>
      <c r="DV31" s="644"/>
      <c r="DW31" s="615">
        <v>0.8</v>
      </c>
      <c r="DX31" s="641"/>
      <c r="DY31" s="641"/>
      <c r="DZ31" s="641"/>
      <c r="EA31" s="641"/>
      <c r="EB31" s="641"/>
      <c r="EC31" s="642"/>
    </row>
    <row r="32" spans="2:133" ht="11.25" customHeight="1" x14ac:dyDescent="0.2">
      <c r="B32" s="607" t="s">
        <v>302</v>
      </c>
      <c r="C32" s="608"/>
      <c r="D32" s="608"/>
      <c r="E32" s="608"/>
      <c r="F32" s="608"/>
      <c r="G32" s="608"/>
      <c r="H32" s="608"/>
      <c r="I32" s="608"/>
      <c r="J32" s="608"/>
      <c r="K32" s="608"/>
      <c r="L32" s="608"/>
      <c r="M32" s="608"/>
      <c r="N32" s="608"/>
      <c r="O32" s="608"/>
      <c r="P32" s="608"/>
      <c r="Q32" s="609"/>
      <c r="R32" s="610">
        <v>1828388</v>
      </c>
      <c r="S32" s="611"/>
      <c r="T32" s="611"/>
      <c r="U32" s="611"/>
      <c r="V32" s="611"/>
      <c r="W32" s="611"/>
      <c r="X32" s="611"/>
      <c r="Y32" s="612"/>
      <c r="Z32" s="613">
        <v>10.5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99.4</v>
      </c>
      <c r="BH32" s="643"/>
      <c r="BI32" s="643"/>
      <c r="BJ32" s="643"/>
      <c r="BK32" s="643"/>
      <c r="BL32" s="643"/>
      <c r="BM32" s="616">
        <v>98.6</v>
      </c>
      <c r="BN32" s="643"/>
      <c r="BO32" s="643"/>
      <c r="BP32" s="643"/>
      <c r="BQ32" s="665"/>
      <c r="BR32" s="667">
        <v>99.2</v>
      </c>
      <c r="BS32" s="643"/>
      <c r="BT32" s="643"/>
      <c r="BU32" s="643"/>
      <c r="BV32" s="643"/>
      <c r="BW32" s="643"/>
      <c r="BX32" s="616">
        <v>98.4</v>
      </c>
      <c r="BY32" s="643"/>
      <c r="BZ32" s="643"/>
      <c r="CA32" s="643"/>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306</v>
      </c>
      <c r="C33" s="608"/>
      <c r="D33" s="608"/>
      <c r="E33" s="608"/>
      <c r="F33" s="608"/>
      <c r="G33" s="608"/>
      <c r="H33" s="608"/>
      <c r="I33" s="608"/>
      <c r="J33" s="608"/>
      <c r="K33" s="608"/>
      <c r="L33" s="608"/>
      <c r="M33" s="608"/>
      <c r="N33" s="608"/>
      <c r="O33" s="608"/>
      <c r="P33" s="608"/>
      <c r="Q33" s="609"/>
      <c r="R33" s="610">
        <v>20337</v>
      </c>
      <c r="S33" s="611"/>
      <c r="T33" s="611"/>
      <c r="U33" s="611"/>
      <c r="V33" s="611"/>
      <c r="W33" s="611"/>
      <c r="X33" s="611"/>
      <c r="Y33" s="612"/>
      <c r="Z33" s="613">
        <v>0.1</v>
      </c>
      <c r="AA33" s="613"/>
      <c r="AB33" s="613"/>
      <c r="AC33" s="613"/>
      <c r="AD33" s="614">
        <v>5966</v>
      </c>
      <c r="AE33" s="614"/>
      <c r="AF33" s="614"/>
      <c r="AG33" s="614"/>
      <c r="AH33" s="614"/>
      <c r="AI33" s="614"/>
      <c r="AJ33" s="614"/>
      <c r="AK33" s="614"/>
      <c r="AL33" s="615">
        <v>0.1</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99.3</v>
      </c>
      <c r="BH33" s="669"/>
      <c r="BI33" s="669"/>
      <c r="BJ33" s="669"/>
      <c r="BK33" s="669"/>
      <c r="BL33" s="669"/>
      <c r="BM33" s="670">
        <v>98.2</v>
      </c>
      <c r="BN33" s="669"/>
      <c r="BO33" s="669"/>
      <c r="BP33" s="669"/>
      <c r="BQ33" s="671"/>
      <c r="BR33" s="668">
        <v>99.1</v>
      </c>
      <c r="BS33" s="669"/>
      <c r="BT33" s="669"/>
      <c r="BU33" s="669"/>
      <c r="BV33" s="669"/>
      <c r="BW33" s="669"/>
      <c r="BX33" s="670">
        <v>97.5</v>
      </c>
      <c r="BY33" s="669"/>
      <c r="BZ33" s="669"/>
      <c r="CA33" s="669"/>
      <c r="CB33" s="671"/>
      <c r="CD33" s="607" t="s">
        <v>308</v>
      </c>
      <c r="CE33" s="608"/>
      <c r="CF33" s="608"/>
      <c r="CG33" s="608"/>
      <c r="CH33" s="608"/>
      <c r="CI33" s="608"/>
      <c r="CJ33" s="608"/>
      <c r="CK33" s="608"/>
      <c r="CL33" s="608"/>
      <c r="CM33" s="608"/>
      <c r="CN33" s="608"/>
      <c r="CO33" s="608"/>
      <c r="CP33" s="608"/>
      <c r="CQ33" s="609"/>
      <c r="CR33" s="610">
        <v>7397886</v>
      </c>
      <c r="CS33" s="643"/>
      <c r="CT33" s="643"/>
      <c r="CU33" s="643"/>
      <c r="CV33" s="643"/>
      <c r="CW33" s="643"/>
      <c r="CX33" s="643"/>
      <c r="CY33" s="644"/>
      <c r="CZ33" s="615">
        <v>44</v>
      </c>
      <c r="DA33" s="641"/>
      <c r="DB33" s="641"/>
      <c r="DC33" s="645"/>
      <c r="DD33" s="619">
        <v>4749437</v>
      </c>
      <c r="DE33" s="643"/>
      <c r="DF33" s="643"/>
      <c r="DG33" s="643"/>
      <c r="DH33" s="643"/>
      <c r="DI33" s="643"/>
      <c r="DJ33" s="643"/>
      <c r="DK33" s="644"/>
      <c r="DL33" s="619">
        <v>3269497</v>
      </c>
      <c r="DM33" s="643"/>
      <c r="DN33" s="643"/>
      <c r="DO33" s="643"/>
      <c r="DP33" s="643"/>
      <c r="DQ33" s="643"/>
      <c r="DR33" s="643"/>
      <c r="DS33" s="643"/>
      <c r="DT33" s="643"/>
      <c r="DU33" s="643"/>
      <c r="DV33" s="644"/>
      <c r="DW33" s="615">
        <v>40.200000000000003</v>
      </c>
      <c r="DX33" s="641"/>
      <c r="DY33" s="641"/>
      <c r="DZ33" s="641"/>
      <c r="EA33" s="641"/>
      <c r="EB33" s="641"/>
      <c r="EC33" s="642"/>
    </row>
    <row r="34" spans="2:133" ht="11.25" customHeight="1" x14ac:dyDescent="0.2">
      <c r="B34" s="607" t="s">
        <v>309</v>
      </c>
      <c r="C34" s="608"/>
      <c r="D34" s="608"/>
      <c r="E34" s="608"/>
      <c r="F34" s="608"/>
      <c r="G34" s="608"/>
      <c r="H34" s="608"/>
      <c r="I34" s="608"/>
      <c r="J34" s="608"/>
      <c r="K34" s="608"/>
      <c r="L34" s="608"/>
      <c r="M34" s="608"/>
      <c r="N34" s="608"/>
      <c r="O34" s="608"/>
      <c r="P34" s="608"/>
      <c r="Q34" s="609"/>
      <c r="R34" s="610">
        <v>1133094</v>
      </c>
      <c r="S34" s="611"/>
      <c r="T34" s="611"/>
      <c r="U34" s="611"/>
      <c r="V34" s="611"/>
      <c r="W34" s="611"/>
      <c r="X34" s="611"/>
      <c r="Y34" s="612"/>
      <c r="Z34" s="613">
        <v>6.5</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2401610</v>
      </c>
      <c r="CS34" s="611"/>
      <c r="CT34" s="611"/>
      <c r="CU34" s="611"/>
      <c r="CV34" s="611"/>
      <c r="CW34" s="611"/>
      <c r="CX34" s="611"/>
      <c r="CY34" s="612"/>
      <c r="CZ34" s="615">
        <v>14.3</v>
      </c>
      <c r="DA34" s="641"/>
      <c r="DB34" s="641"/>
      <c r="DC34" s="645"/>
      <c r="DD34" s="619">
        <v>1198809</v>
      </c>
      <c r="DE34" s="611"/>
      <c r="DF34" s="611"/>
      <c r="DG34" s="611"/>
      <c r="DH34" s="611"/>
      <c r="DI34" s="611"/>
      <c r="DJ34" s="611"/>
      <c r="DK34" s="612"/>
      <c r="DL34" s="619">
        <v>942023</v>
      </c>
      <c r="DM34" s="611"/>
      <c r="DN34" s="611"/>
      <c r="DO34" s="611"/>
      <c r="DP34" s="611"/>
      <c r="DQ34" s="611"/>
      <c r="DR34" s="611"/>
      <c r="DS34" s="611"/>
      <c r="DT34" s="611"/>
      <c r="DU34" s="611"/>
      <c r="DV34" s="612"/>
      <c r="DW34" s="615">
        <v>11.6</v>
      </c>
      <c r="DX34" s="641"/>
      <c r="DY34" s="641"/>
      <c r="DZ34" s="641"/>
      <c r="EA34" s="641"/>
      <c r="EB34" s="641"/>
      <c r="EC34" s="642"/>
    </row>
    <row r="35" spans="2:133" ht="11.25" customHeight="1" x14ac:dyDescent="0.2">
      <c r="B35" s="607" t="s">
        <v>311</v>
      </c>
      <c r="C35" s="608"/>
      <c r="D35" s="608"/>
      <c r="E35" s="608"/>
      <c r="F35" s="608"/>
      <c r="G35" s="608"/>
      <c r="H35" s="608"/>
      <c r="I35" s="608"/>
      <c r="J35" s="608"/>
      <c r="K35" s="608"/>
      <c r="L35" s="608"/>
      <c r="M35" s="608"/>
      <c r="N35" s="608"/>
      <c r="O35" s="608"/>
      <c r="P35" s="608"/>
      <c r="Q35" s="609"/>
      <c r="R35" s="610">
        <v>1429469</v>
      </c>
      <c r="S35" s="611"/>
      <c r="T35" s="611"/>
      <c r="U35" s="611"/>
      <c r="V35" s="611"/>
      <c r="W35" s="611"/>
      <c r="X35" s="611"/>
      <c r="Y35" s="612"/>
      <c r="Z35" s="613">
        <v>8.1999999999999993</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136099</v>
      </c>
      <c r="CS35" s="643"/>
      <c r="CT35" s="643"/>
      <c r="CU35" s="643"/>
      <c r="CV35" s="643"/>
      <c r="CW35" s="643"/>
      <c r="CX35" s="643"/>
      <c r="CY35" s="644"/>
      <c r="CZ35" s="615">
        <v>0.8</v>
      </c>
      <c r="DA35" s="641"/>
      <c r="DB35" s="641"/>
      <c r="DC35" s="645"/>
      <c r="DD35" s="619">
        <v>58094</v>
      </c>
      <c r="DE35" s="643"/>
      <c r="DF35" s="643"/>
      <c r="DG35" s="643"/>
      <c r="DH35" s="643"/>
      <c r="DI35" s="643"/>
      <c r="DJ35" s="643"/>
      <c r="DK35" s="644"/>
      <c r="DL35" s="619">
        <v>48674</v>
      </c>
      <c r="DM35" s="643"/>
      <c r="DN35" s="643"/>
      <c r="DO35" s="643"/>
      <c r="DP35" s="643"/>
      <c r="DQ35" s="643"/>
      <c r="DR35" s="643"/>
      <c r="DS35" s="643"/>
      <c r="DT35" s="643"/>
      <c r="DU35" s="643"/>
      <c r="DV35" s="644"/>
      <c r="DW35" s="615">
        <v>0.6</v>
      </c>
      <c r="DX35" s="641"/>
      <c r="DY35" s="641"/>
      <c r="DZ35" s="641"/>
      <c r="EA35" s="641"/>
      <c r="EB35" s="641"/>
      <c r="EC35" s="642"/>
    </row>
    <row r="36" spans="2:133" ht="11.25" customHeight="1" x14ac:dyDescent="0.2">
      <c r="B36" s="607" t="s">
        <v>315</v>
      </c>
      <c r="C36" s="608"/>
      <c r="D36" s="608"/>
      <c r="E36" s="608"/>
      <c r="F36" s="608"/>
      <c r="G36" s="608"/>
      <c r="H36" s="608"/>
      <c r="I36" s="608"/>
      <c r="J36" s="608"/>
      <c r="K36" s="608"/>
      <c r="L36" s="608"/>
      <c r="M36" s="608"/>
      <c r="N36" s="608"/>
      <c r="O36" s="608"/>
      <c r="P36" s="608"/>
      <c r="Q36" s="609"/>
      <c r="R36" s="610">
        <v>769173</v>
      </c>
      <c r="S36" s="611"/>
      <c r="T36" s="611"/>
      <c r="U36" s="611"/>
      <c r="V36" s="611"/>
      <c r="W36" s="611"/>
      <c r="X36" s="611"/>
      <c r="Y36" s="612"/>
      <c r="Z36" s="613">
        <v>4.4000000000000004</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1651232</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313294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2029653</v>
      </c>
      <c r="CS36" s="611"/>
      <c r="CT36" s="611"/>
      <c r="CU36" s="611"/>
      <c r="CV36" s="611"/>
      <c r="CW36" s="611"/>
      <c r="CX36" s="611"/>
      <c r="CY36" s="612"/>
      <c r="CZ36" s="615">
        <v>12.1</v>
      </c>
      <c r="DA36" s="641"/>
      <c r="DB36" s="641"/>
      <c r="DC36" s="645"/>
      <c r="DD36" s="619">
        <v>1507207</v>
      </c>
      <c r="DE36" s="611"/>
      <c r="DF36" s="611"/>
      <c r="DG36" s="611"/>
      <c r="DH36" s="611"/>
      <c r="DI36" s="611"/>
      <c r="DJ36" s="611"/>
      <c r="DK36" s="612"/>
      <c r="DL36" s="619">
        <v>1212777</v>
      </c>
      <c r="DM36" s="611"/>
      <c r="DN36" s="611"/>
      <c r="DO36" s="611"/>
      <c r="DP36" s="611"/>
      <c r="DQ36" s="611"/>
      <c r="DR36" s="611"/>
      <c r="DS36" s="611"/>
      <c r="DT36" s="611"/>
      <c r="DU36" s="611"/>
      <c r="DV36" s="612"/>
      <c r="DW36" s="615">
        <v>14.9</v>
      </c>
      <c r="DX36" s="641"/>
      <c r="DY36" s="641"/>
      <c r="DZ36" s="641"/>
      <c r="EA36" s="641"/>
      <c r="EB36" s="641"/>
      <c r="EC36" s="642"/>
    </row>
    <row r="37" spans="2:133" ht="11.25" customHeight="1" x14ac:dyDescent="0.2">
      <c r="B37" s="607" t="s">
        <v>319</v>
      </c>
      <c r="C37" s="608"/>
      <c r="D37" s="608"/>
      <c r="E37" s="608"/>
      <c r="F37" s="608"/>
      <c r="G37" s="608"/>
      <c r="H37" s="608"/>
      <c r="I37" s="608"/>
      <c r="J37" s="608"/>
      <c r="K37" s="608"/>
      <c r="L37" s="608"/>
      <c r="M37" s="608"/>
      <c r="N37" s="608"/>
      <c r="O37" s="608"/>
      <c r="P37" s="608"/>
      <c r="Q37" s="609"/>
      <c r="R37" s="610">
        <v>179889</v>
      </c>
      <c r="S37" s="611"/>
      <c r="T37" s="611"/>
      <c r="U37" s="611"/>
      <c r="V37" s="611"/>
      <c r="W37" s="611"/>
      <c r="X37" s="611"/>
      <c r="Y37" s="612"/>
      <c r="Z37" s="613">
        <v>1</v>
      </c>
      <c r="AA37" s="613"/>
      <c r="AB37" s="613"/>
      <c r="AC37" s="613"/>
      <c r="AD37" s="614">
        <v>972</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497304</v>
      </c>
      <c r="BA37" s="611"/>
      <c r="BB37" s="611"/>
      <c r="BC37" s="611"/>
      <c r="BD37" s="643"/>
      <c r="BE37" s="643"/>
      <c r="BF37" s="665"/>
      <c r="BG37" s="607" t="s">
        <v>321</v>
      </c>
      <c r="BH37" s="608"/>
      <c r="BI37" s="608"/>
      <c r="BJ37" s="608"/>
      <c r="BK37" s="608"/>
      <c r="BL37" s="608"/>
      <c r="BM37" s="608"/>
      <c r="BN37" s="608"/>
      <c r="BO37" s="608"/>
      <c r="BP37" s="608"/>
      <c r="BQ37" s="608"/>
      <c r="BR37" s="608"/>
      <c r="BS37" s="608"/>
      <c r="BT37" s="608"/>
      <c r="BU37" s="609"/>
      <c r="BV37" s="610">
        <v>306127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774688</v>
      </c>
      <c r="CS37" s="643"/>
      <c r="CT37" s="643"/>
      <c r="CU37" s="643"/>
      <c r="CV37" s="643"/>
      <c r="CW37" s="643"/>
      <c r="CX37" s="643"/>
      <c r="CY37" s="644"/>
      <c r="CZ37" s="615">
        <v>4.5999999999999996</v>
      </c>
      <c r="DA37" s="641"/>
      <c r="DB37" s="641"/>
      <c r="DC37" s="645"/>
      <c r="DD37" s="619">
        <v>744894</v>
      </c>
      <c r="DE37" s="643"/>
      <c r="DF37" s="643"/>
      <c r="DG37" s="643"/>
      <c r="DH37" s="643"/>
      <c r="DI37" s="643"/>
      <c r="DJ37" s="643"/>
      <c r="DK37" s="644"/>
      <c r="DL37" s="619">
        <v>636208</v>
      </c>
      <c r="DM37" s="643"/>
      <c r="DN37" s="643"/>
      <c r="DO37" s="643"/>
      <c r="DP37" s="643"/>
      <c r="DQ37" s="643"/>
      <c r="DR37" s="643"/>
      <c r="DS37" s="643"/>
      <c r="DT37" s="643"/>
      <c r="DU37" s="643"/>
      <c r="DV37" s="644"/>
      <c r="DW37" s="615">
        <v>7.8</v>
      </c>
      <c r="DX37" s="641"/>
      <c r="DY37" s="641"/>
      <c r="DZ37" s="641"/>
      <c r="EA37" s="641"/>
      <c r="EB37" s="641"/>
      <c r="EC37" s="642"/>
    </row>
    <row r="38" spans="2:133" ht="11.25" customHeight="1" x14ac:dyDescent="0.2">
      <c r="B38" s="607" t="s">
        <v>323</v>
      </c>
      <c r="C38" s="608"/>
      <c r="D38" s="608"/>
      <c r="E38" s="608"/>
      <c r="F38" s="608"/>
      <c r="G38" s="608"/>
      <c r="H38" s="608"/>
      <c r="I38" s="608"/>
      <c r="J38" s="608"/>
      <c r="K38" s="608"/>
      <c r="L38" s="608"/>
      <c r="M38" s="608"/>
      <c r="N38" s="608"/>
      <c r="O38" s="608"/>
      <c r="P38" s="608"/>
      <c r="Q38" s="609"/>
      <c r="R38" s="610">
        <v>1068200</v>
      </c>
      <c r="S38" s="611"/>
      <c r="T38" s="611"/>
      <c r="U38" s="611"/>
      <c r="V38" s="611"/>
      <c r="W38" s="611"/>
      <c r="X38" s="611"/>
      <c r="Y38" s="612"/>
      <c r="Z38" s="613">
        <v>6.1</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63209</v>
      </c>
      <c r="BA38" s="611"/>
      <c r="BB38" s="611"/>
      <c r="BC38" s="611"/>
      <c r="BD38" s="643"/>
      <c r="BE38" s="643"/>
      <c r="BF38" s="665"/>
      <c r="BG38" s="607" t="s">
        <v>325</v>
      </c>
      <c r="BH38" s="608"/>
      <c r="BI38" s="608"/>
      <c r="BJ38" s="608"/>
      <c r="BK38" s="608"/>
      <c r="BL38" s="608"/>
      <c r="BM38" s="608"/>
      <c r="BN38" s="608"/>
      <c r="BO38" s="608"/>
      <c r="BP38" s="608"/>
      <c r="BQ38" s="608"/>
      <c r="BR38" s="608"/>
      <c r="BS38" s="608"/>
      <c r="BT38" s="608"/>
      <c r="BU38" s="609"/>
      <c r="BV38" s="610">
        <v>2990</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1090719</v>
      </c>
      <c r="CS38" s="611"/>
      <c r="CT38" s="611"/>
      <c r="CU38" s="611"/>
      <c r="CV38" s="611"/>
      <c r="CW38" s="611"/>
      <c r="CX38" s="611"/>
      <c r="CY38" s="612"/>
      <c r="CZ38" s="615">
        <v>6.5</v>
      </c>
      <c r="DA38" s="641"/>
      <c r="DB38" s="641"/>
      <c r="DC38" s="645"/>
      <c r="DD38" s="619">
        <v>906758</v>
      </c>
      <c r="DE38" s="611"/>
      <c r="DF38" s="611"/>
      <c r="DG38" s="611"/>
      <c r="DH38" s="611"/>
      <c r="DI38" s="611"/>
      <c r="DJ38" s="611"/>
      <c r="DK38" s="612"/>
      <c r="DL38" s="619">
        <v>894661</v>
      </c>
      <c r="DM38" s="611"/>
      <c r="DN38" s="611"/>
      <c r="DO38" s="611"/>
      <c r="DP38" s="611"/>
      <c r="DQ38" s="611"/>
      <c r="DR38" s="611"/>
      <c r="DS38" s="611"/>
      <c r="DT38" s="611"/>
      <c r="DU38" s="611"/>
      <c r="DV38" s="612"/>
      <c r="DW38" s="615">
        <v>11</v>
      </c>
      <c r="DX38" s="641"/>
      <c r="DY38" s="641"/>
      <c r="DZ38" s="641"/>
      <c r="EA38" s="641"/>
      <c r="EB38" s="641"/>
      <c r="EC38" s="642"/>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3"/>
      <c r="BE39" s="643"/>
      <c r="BF39" s="665"/>
      <c r="BG39" s="607" t="s">
        <v>329</v>
      </c>
      <c r="BH39" s="608"/>
      <c r="BI39" s="608"/>
      <c r="BJ39" s="608"/>
      <c r="BK39" s="608"/>
      <c r="BL39" s="608"/>
      <c r="BM39" s="608"/>
      <c r="BN39" s="608"/>
      <c r="BO39" s="608"/>
      <c r="BP39" s="608"/>
      <c r="BQ39" s="608"/>
      <c r="BR39" s="608"/>
      <c r="BS39" s="608"/>
      <c r="BT39" s="608"/>
      <c r="BU39" s="609"/>
      <c r="BV39" s="610">
        <v>5238</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1477943</v>
      </c>
      <c r="CS39" s="643"/>
      <c r="CT39" s="643"/>
      <c r="CU39" s="643"/>
      <c r="CV39" s="643"/>
      <c r="CW39" s="643"/>
      <c r="CX39" s="643"/>
      <c r="CY39" s="644"/>
      <c r="CZ39" s="615">
        <v>8.8000000000000007</v>
      </c>
      <c r="DA39" s="641"/>
      <c r="DB39" s="641"/>
      <c r="DC39" s="645"/>
      <c r="DD39" s="619">
        <v>907207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331</v>
      </c>
      <c r="C40" s="608"/>
      <c r="D40" s="608"/>
      <c r="E40" s="608"/>
      <c r="F40" s="608"/>
      <c r="G40" s="608"/>
      <c r="H40" s="608"/>
      <c r="I40" s="608"/>
      <c r="J40" s="608"/>
      <c r="K40" s="608"/>
      <c r="L40" s="608"/>
      <c r="M40" s="608"/>
      <c r="N40" s="608"/>
      <c r="O40" s="608"/>
      <c r="P40" s="608"/>
      <c r="Q40" s="609"/>
      <c r="R40" s="610">
        <v>19000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3"/>
      <c r="BE40" s="643"/>
      <c r="BF40" s="665"/>
      <c r="BG40" s="658" t="s">
        <v>333</v>
      </c>
      <c r="BH40" s="659"/>
      <c r="BI40" s="659"/>
      <c r="BJ40" s="659"/>
      <c r="BK40" s="659"/>
      <c r="BL40" s="205"/>
      <c r="BM40" s="608" t="s">
        <v>334</v>
      </c>
      <c r="BN40" s="608"/>
      <c r="BO40" s="608"/>
      <c r="BP40" s="608"/>
      <c r="BQ40" s="608"/>
      <c r="BR40" s="608"/>
      <c r="BS40" s="608"/>
      <c r="BT40" s="608"/>
      <c r="BU40" s="609"/>
      <c r="BV40" s="610">
        <v>147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261862</v>
      </c>
      <c r="CS40" s="611"/>
      <c r="CT40" s="611"/>
      <c r="CU40" s="611"/>
      <c r="CV40" s="611"/>
      <c r="CW40" s="611"/>
      <c r="CX40" s="611"/>
      <c r="CY40" s="612"/>
      <c r="CZ40" s="615">
        <v>1.6</v>
      </c>
      <c r="DA40" s="641"/>
      <c r="DB40" s="641"/>
      <c r="DC40" s="645"/>
      <c r="DD40" s="619">
        <v>171362</v>
      </c>
      <c r="DE40" s="611"/>
      <c r="DF40" s="611"/>
      <c r="DG40" s="611"/>
      <c r="DH40" s="611"/>
      <c r="DI40" s="611"/>
      <c r="DJ40" s="611"/>
      <c r="DK40" s="612"/>
      <c r="DL40" s="619">
        <v>171362</v>
      </c>
      <c r="DM40" s="611"/>
      <c r="DN40" s="611"/>
      <c r="DO40" s="611"/>
      <c r="DP40" s="611"/>
      <c r="DQ40" s="611"/>
      <c r="DR40" s="611"/>
      <c r="DS40" s="611"/>
      <c r="DT40" s="611"/>
      <c r="DU40" s="611"/>
      <c r="DV40" s="612"/>
      <c r="DW40" s="615">
        <v>2.1</v>
      </c>
      <c r="DX40" s="641"/>
      <c r="DY40" s="641"/>
      <c r="DZ40" s="641"/>
      <c r="EA40" s="641"/>
      <c r="EB40" s="641"/>
      <c r="EC40" s="642"/>
    </row>
    <row r="41" spans="2:133" ht="11.25" customHeight="1" x14ac:dyDescent="0.2">
      <c r="B41" s="631" t="s">
        <v>336</v>
      </c>
      <c r="C41" s="632"/>
      <c r="D41" s="632"/>
      <c r="E41" s="632"/>
      <c r="F41" s="632"/>
      <c r="G41" s="632"/>
      <c r="H41" s="632"/>
      <c r="I41" s="632"/>
      <c r="J41" s="632"/>
      <c r="K41" s="632"/>
      <c r="L41" s="632"/>
      <c r="M41" s="632"/>
      <c r="N41" s="632"/>
      <c r="O41" s="632"/>
      <c r="P41" s="632"/>
      <c r="Q41" s="633"/>
      <c r="R41" s="682">
        <v>17412776</v>
      </c>
      <c r="S41" s="683"/>
      <c r="T41" s="683"/>
      <c r="U41" s="683"/>
      <c r="V41" s="683"/>
      <c r="W41" s="683"/>
      <c r="X41" s="683"/>
      <c r="Y41" s="687"/>
      <c r="Z41" s="688">
        <v>100</v>
      </c>
      <c r="AA41" s="688"/>
      <c r="AB41" s="688"/>
      <c r="AC41" s="688"/>
      <c r="AD41" s="689">
        <v>8114107</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187882</v>
      </c>
      <c r="BA41" s="611"/>
      <c r="BB41" s="611"/>
      <c r="BC41" s="611"/>
      <c r="BD41" s="643"/>
      <c r="BE41" s="643"/>
      <c r="BF41" s="665"/>
      <c r="BG41" s="658"/>
      <c r="BH41" s="659"/>
      <c r="BI41" s="659"/>
      <c r="BJ41" s="659"/>
      <c r="BK41" s="659"/>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902837</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459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2323463</v>
      </c>
      <c r="CS42" s="643"/>
      <c r="CT42" s="643"/>
      <c r="CU42" s="643"/>
      <c r="CV42" s="643"/>
      <c r="CW42" s="643"/>
      <c r="CX42" s="643"/>
      <c r="CY42" s="644"/>
      <c r="CZ42" s="615">
        <v>13.8</v>
      </c>
      <c r="DA42" s="641"/>
      <c r="DB42" s="641"/>
      <c r="DC42" s="645"/>
      <c r="DD42" s="619">
        <v>318848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68494</v>
      </c>
      <c r="CS43" s="643"/>
      <c r="CT43" s="643"/>
      <c r="CU43" s="643"/>
      <c r="CV43" s="643"/>
      <c r="CW43" s="643"/>
      <c r="CX43" s="643"/>
      <c r="CY43" s="644"/>
      <c r="CZ43" s="615">
        <v>0.4</v>
      </c>
      <c r="DA43" s="641"/>
      <c r="DB43" s="641"/>
      <c r="DC43" s="645"/>
      <c r="DD43" s="619">
        <v>68494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2323463</v>
      </c>
      <c r="CS44" s="611"/>
      <c r="CT44" s="611"/>
      <c r="CU44" s="611"/>
      <c r="CV44" s="611"/>
      <c r="CW44" s="611"/>
      <c r="CX44" s="611"/>
      <c r="CY44" s="612"/>
      <c r="CZ44" s="615">
        <v>13.8</v>
      </c>
      <c r="DA44" s="616"/>
      <c r="DB44" s="616"/>
      <c r="DC44" s="622"/>
      <c r="DD44" s="619">
        <v>318848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1229274</v>
      </c>
      <c r="CS45" s="643"/>
      <c r="CT45" s="643"/>
      <c r="CU45" s="643"/>
      <c r="CV45" s="643"/>
      <c r="CW45" s="643"/>
      <c r="CX45" s="643"/>
      <c r="CY45" s="644"/>
      <c r="CZ45" s="615">
        <v>7.3</v>
      </c>
      <c r="DA45" s="641"/>
      <c r="DB45" s="641"/>
      <c r="DC45" s="645"/>
      <c r="DD45" s="619">
        <v>120856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1033127</v>
      </c>
      <c r="CS46" s="611"/>
      <c r="CT46" s="611"/>
      <c r="CU46" s="611"/>
      <c r="CV46" s="611"/>
      <c r="CW46" s="611"/>
      <c r="CX46" s="611"/>
      <c r="CY46" s="612"/>
      <c r="CZ46" s="615">
        <v>6.2</v>
      </c>
      <c r="DA46" s="616"/>
      <c r="DB46" s="616"/>
      <c r="DC46" s="622"/>
      <c r="DD46" s="619">
        <v>173430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16798703</v>
      </c>
      <c r="CS49" s="669"/>
      <c r="CT49" s="669"/>
      <c r="CU49" s="669"/>
      <c r="CV49" s="669"/>
      <c r="CW49" s="669"/>
      <c r="CX49" s="669"/>
      <c r="CY49" s="698"/>
      <c r="CZ49" s="690">
        <v>100</v>
      </c>
      <c r="DA49" s="699"/>
      <c r="DB49" s="699"/>
      <c r="DC49" s="700"/>
      <c r="DD49" s="701">
        <v>9732634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3RZrVvfkyKKs2HkLzOGqOCwAHbRnoWVK1oI37GZ+LMGPPxq85SN4MaAEnW/hPFnmHdfP4qyWPOcY1IyKqJElQ==" saltValue="D41dzUblfN+Gc5UM7155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3" t="s">
        <v>372</v>
      </c>
      <c r="DH5" s="754"/>
      <c r="DI5" s="754"/>
      <c r="DJ5" s="754"/>
      <c r="DK5" s="755"/>
      <c r="DL5" s="753" t="s">
        <v>373</v>
      </c>
      <c r="DM5" s="754"/>
      <c r="DN5" s="754"/>
      <c r="DO5" s="754"/>
      <c r="DP5" s="755"/>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6"/>
      <c r="DH6" s="757"/>
      <c r="DI6" s="757"/>
      <c r="DJ6" s="757"/>
      <c r="DK6" s="758"/>
      <c r="DL6" s="756"/>
      <c r="DM6" s="757"/>
      <c r="DN6" s="757"/>
      <c r="DO6" s="757"/>
      <c r="DP6" s="758"/>
      <c r="DQ6" s="723"/>
      <c r="DR6" s="724"/>
      <c r="DS6" s="724"/>
      <c r="DT6" s="724"/>
      <c r="DU6" s="725"/>
      <c r="DV6" s="723"/>
      <c r="DW6" s="724"/>
      <c r="DX6" s="724"/>
      <c r="DY6" s="724"/>
      <c r="DZ6" s="729"/>
      <c r="EA6" s="216"/>
    </row>
    <row r="7" spans="1:131" s="217" customFormat="1" ht="26.25" customHeight="1" thickTop="1" x14ac:dyDescent="0.2">
      <c r="A7" s="218">
        <v>1</v>
      </c>
      <c r="B7" s="739" t="s">
        <v>375</v>
      </c>
      <c r="C7" s="740"/>
      <c r="D7" s="740"/>
      <c r="E7" s="740"/>
      <c r="F7" s="740"/>
      <c r="G7" s="740"/>
      <c r="H7" s="740"/>
      <c r="I7" s="740"/>
      <c r="J7" s="740"/>
      <c r="K7" s="740"/>
      <c r="L7" s="740"/>
      <c r="M7" s="740"/>
      <c r="N7" s="740"/>
      <c r="O7" s="740"/>
      <c r="P7" s="741"/>
      <c r="Q7" s="742">
        <v>17427</v>
      </c>
      <c r="R7" s="743"/>
      <c r="S7" s="743"/>
      <c r="T7" s="743"/>
      <c r="U7" s="743"/>
      <c r="V7" s="743">
        <v>16813</v>
      </c>
      <c r="W7" s="743"/>
      <c r="X7" s="743"/>
      <c r="Y7" s="743"/>
      <c r="Z7" s="743"/>
      <c r="AA7" s="743">
        <v>614</v>
      </c>
      <c r="AB7" s="743"/>
      <c r="AC7" s="743"/>
      <c r="AD7" s="743"/>
      <c r="AE7" s="744"/>
      <c r="AF7" s="745">
        <v>556</v>
      </c>
      <c r="AG7" s="746"/>
      <c r="AH7" s="746"/>
      <c r="AI7" s="746"/>
      <c r="AJ7" s="747"/>
      <c r="AK7" s="748">
        <v>1429</v>
      </c>
      <c r="AL7" s="749"/>
      <c r="AM7" s="749"/>
      <c r="AN7" s="749"/>
      <c r="AO7" s="749"/>
      <c r="AP7" s="749">
        <v>13808</v>
      </c>
      <c r="AQ7" s="749"/>
      <c r="AR7" s="749"/>
      <c r="AS7" s="749"/>
      <c r="AT7" s="749"/>
      <c r="AU7" s="750"/>
      <c r="AV7" s="750"/>
      <c r="AW7" s="750"/>
      <c r="AX7" s="750"/>
      <c r="AY7" s="751"/>
      <c r="AZ7" s="214"/>
      <c r="BA7" s="214"/>
      <c r="BB7" s="214"/>
      <c r="BC7" s="214"/>
      <c r="BD7" s="214"/>
      <c r="BE7" s="215"/>
      <c r="BF7" s="215"/>
      <c r="BG7" s="215"/>
      <c r="BH7" s="215"/>
      <c r="BI7" s="215"/>
      <c r="BJ7" s="215"/>
      <c r="BK7" s="215"/>
      <c r="BL7" s="215"/>
      <c r="BM7" s="215"/>
      <c r="BN7" s="215"/>
      <c r="BO7" s="215"/>
      <c r="BP7" s="215"/>
      <c r="BQ7" s="218">
        <v>1</v>
      </c>
      <c r="BR7" s="219"/>
      <c r="BS7" s="733" t="s">
        <v>545</v>
      </c>
      <c r="BT7" s="734"/>
      <c r="BU7" s="734"/>
      <c r="BV7" s="734"/>
      <c r="BW7" s="734"/>
      <c r="BX7" s="734"/>
      <c r="BY7" s="734"/>
      <c r="BZ7" s="734"/>
      <c r="CA7" s="734"/>
      <c r="CB7" s="734"/>
      <c r="CC7" s="734"/>
      <c r="CD7" s="734"/>
      <c r="CE7" s="734"/>
      <c r="CF7" s="734"/>
      <c r="CG7" s="752"/>
      <c r="CH7" s="736">
        <v>-3</v>
      </c>
      <c r="CI7" s="737"/>
      <c r="CJ7" s="737"/>
      <c r="CK7" s="737"/>
      <c r="CL7" s="738"/>
      <c r="CM7" s="736">
        <v>45</v>
      </c>
      <c r="CN7" s="737"/>
      <c r="CO7" s="737"/>
      <c r="CP7" s="737"/>
      <c r="CQ7" s="738"/>
      <c r="CR7" s="736">
        <v>30</v>
      </c>
      <c r="CS7" s="737"/>
      <c r="CT7" s="737"/>
      <c r="CU7" s="737"/>
      <c r="CV7" s="738"/>
      <c r="CW7" s="736">
        <v>2</v>
      </c>
      <c r="CX7" s="737"/>
      <c r="CY7" s="737"/>
      <c r="CZ7" s="737"/>
      <c r="DA7" s="738"/>
      <c r="DB7" s="730" t="s">
        <v>548</v>
      </c>
      <c r="DC7" s="731"/>
      <c r="DD7" s="731"/>
      <c r="DE7" s="731"/>
      <c r="DF7" s="732"/>
      <c r="DG7" s="730" t="s">
        <v>548</v>
      </c>
      <c r="DH7" s="731"/>
      <c r="DI7" s="731"/>
      <c r="DJ7" s="731"/>
      <c r="DK7" s="732"/>
      <c r="DL7" s="730" t="s">
        <v>548</v>
      </c>
      <c r="DM7" s="731"/>
      <c r="DN7" s="731"/>
      <c r="DO7" s="731"/>
      <c r="DP7" s="732"/>
      <c r="DQ7" s="730" t="s">
        <v>548</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9"/>
      <c r="AL8" s="760"/>
      <c r="AM8" s="760"/>
      <c r="AN8" s="760"/>
      <c r="AO8" s="760"/>
      <c r="AP8" s="760"/>
      <c r="AQ8" s="760"/>
      <c r="AR8" s="760"/>
      <c r="AS8" s="760"/>
      <c r="AT8" s="760"/>
      <c r="AU8" s="761"/>
      <c r="AV8" s="761"/>
      <c r="AW8" s="761"/>
      <c r="AX8" s="761"/>
      <c r="AY8" s="762"/>
      <c r="AZ8" s="214"/>
      <c r="BA8" s="214"/>
      <c r="BB8" s="214"/>
      <c r="BC8" s="214"/>
      <c r="BD8" s="214"/>
      <c r="BE8" s="215"/>
      <c r="BF8" s="215"/>
      <c r="BG8" s="215"/>
      <c r="BH8" s="215"/>
      <c r="BI8" s="215"/>
      <c r="BJ8" s="215"/>
      <c r="BK8" s="215"/>
      <c r="BL8" s="215"/>
      <c r="BM8" s="215"/>
      <c r="BN8" s="215"/>
      <c r="BO8" s="215"/>
      <c r="BP8" s="215"/>
      <c r="BQ8" s="220">
        <v>2</v>
      </c>
      <c r="BR8" s="221"/>
      <c r="BS8" s="763" t="s">
        <v>546</v>
      </c>
      <c r="BT8" s="764"/>
      <c r="BU8" s="764"/>
      <c r="BV8" s="764"/>
      <c r="BW8" s="764"/>
      <c r="BX8" s="764"/>
      <c r="BY8" s="764"/>
      <c r="BZ8" s="764"/>
      <c r="CA8" s="764"/>
      <c r="CB8" s="764"/>
      <c r="CC8" s="764"/>
      <c r="CD8" s="764"/>
      <c r="CE8" s="764"/>
      <c r="CF8" s="764"/>
      <c r="CG8" s="765"/>
      <c r="CH8" s="730">
        <v>11</v>
      </c>
      <c r="CI8" s="731"/>
      <c r="CJ8" s="731"/>
      <c r="CK8" s="731"/>
      <c r="CL8" s="732"/>
      <c r="CM8" s="730">
        <v>293</v>
      </c>
      <c r="CN8" s="731"/>
      <c r="CO8" s="731"/>
      <c r="CP8" s="731"/>
      <c r="CQ8" s="732"/>
      <c r="CR8" s="730">
        <v>233</v>
      </c>
      <c r="CS8" s="731"/>
      <c r="CT8" s="731"/>
      <c r="CU8" s="731"/>
      <c r="CV8" s="732"/>
      <c r="CW8" s="730" t="s">
        <v>548</v>
      </c>
      <c r="CX8" s="731"/>
      <c r="CY8" s="731"/>
      <c r="CZ8" s="731"/>
      <c r="DA8" s="732"/>
      <c r="DB8" s="730" t="s">
        <v>548</v>
      </c>
      <c r="DC8" s="731"/>
      <c r="DD8" s="731"/>
      <c r="DE8" s="731"/>
      <c r="DF8" s="732"/>
      <c r="DG8" s="730" t="s">
        <v>548</v>
      </c>
      <c r="DH8" s="731"/>
      <c r="DI8" s="731"/>
      <c r="DJ8" s="731"/>
      <c r="DK8" s="732"/>
      <c r="DL8" s="730" t="s">
        <v>548</v>
      </c>
      <c r="DM8" s="731"/>
      <c r="DN8" s="731"/>
      <c r="DO8" s="731"/>
      <c r="DP8" s="732"/>
      <c r="DQ8" s="730" t="s">
        <v>548</v>
      </c>
      <c r="DR8" s="731"/>
      <c r="DS8" s="731"/>
      <c r="DT8" s="731"/>
      <c r="DU8" s="732"/>
      <c r="DV8" s="763"/>
      <c r="DW8" s="764"/>
      <c r="DX8" s="764"/>
      <c r="DY8" s="764"/>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9"/>
      <c r="AL9" s="760"/>
      <c r="AM9" s="760"/>
      <c r="AN9" s="760"/>
      <c r="AO9" s="760"/>
      <c r="AP9" s="760"/>
      <c r="AQ9" s="760"/>
      <c r="AR9" s="760"/>
      <c r="AS9" s="760"/>
      <c r="AT9" s="760"/>
      <c r="AU9" s="761"/>
      <c r="AV9" s="761"/>
      <c r="AW9" s="761"/>
      <c r="AX9" s="761"/>
      <c r="AY9" s="762"/>
      <c r="AZ9" s="214"/>
      <c r="BA9" s="214"/>
      <c r="BB9" s="214"/>
      <c r="BC9" s="214"/>
      <c r="BD9" s="214"/>
      <c r="BE9" s="215"/>
      <c r="BF9" s="215"/>
      <c r="BG9" s="215"/>
      <c r="BH9" s="215"/>
      <c r="BI9" s="215"/>
      <c r="BJ9" s="215"/>
      <c r="BK9" s="215"/>
      <c r="BL9" s="215"/>
      <c r="BM9" s="215"/>
      <c r="BN9" s="215"/>
      <c r="BO9" s="215"/>
      <c r="BP9" s="215"/>
      <c r="BQ9" s="220">
        <v>3</v>
      </c>
      <c r="BR9" s="221"/>
      <c r="BS9" s="763"/>
      <c r="BT9" s="764"/>
      <c r="BU9" s="764"/>
      <c r="BV9" s="764"/>
      <c r="BW9" s="764"/>
      <c r="BX9" s="764"/>
      <c r="BY9" s="764"/>
      <c r="BZ9" s="764"/>
      <c r="CA9" s="764"/>
      <c r="CB9" s="764"/>
      <c r="CC9" s="764"/>
      <c r="CD9" s="764"/>
      <c r="CE9" s="764"/>
      <c r="CF9" s="764"/>
      <c r="CG9" s="765"/>
      <c r="CH9" s="730"/>
      <c r="CI9" s="731"/>
      <c r="CJ9" s="731"/>
      <c r="CK9" s="731"/>
      <c r="CL9" s="732"/>
      <c r="CM9" s="730"/>
      <c r="CN9" s="731"/>
      <c r="CO9" s="731"/>
      <c r="CP9" s="731"/>
      <c r="CQ9" s="732"/>
      <c r="CR9" s="730"/>
      <c r="CS9" s="731"/>
      <c r="CT9" s="731"/>
      <c r="CU9" s="731"/>
      <c r="CV9" s="732"/>
      <c r="CW9" s="730"/>
      <c r="CX9" s="731"/>
      <c r="CY9" s="731"/>
      <c r="CZ9" s="731"/>
      <c r="DA9" s="732"/>
      <c r="DB9" s="730"/>
      <c r="DC9" s="731"/>
      <c r="DD9" s="731"/>
      <c r="DE9" s="731"/>
      <c r="DF9" s="732"/>
      <c r="DG9" s="730"/>
      <c r="DH9" s="731"/>
      <c r="DI9" s="731"/>
      <c r="DJ9" s="731"/>
      <c r="DK9" s="732"/>
      <c r="DL9" s="730"/>
      <c r="DM9" s="731"/>
      <c r="DN9" s="731"/>
      <c r="DO9" s="731"/>
      <c r="DP9" s="732"/>
      <c r="DQ9" s="730"/>
      <c r="DR9" s="731"/>
      <c r="DS9" s="731"/>
      <c r="DT9" s="731"/>
      <c r="DU9" s="732"/>
      <c r="DV9" s="763"/>
      <c r="DW9" s="764"/>
      <c r="DX9" s="764"/>
      <c r="DY9" s="764"/>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9"/>
      <c r="AL10" s="760"/>
      <c r="AM10" s="760"/>
      <c r="AN10" s="760"/>
      <c r="AO10" s="760"/>
      <c r="AP10" s="760"/>
      <c r="AQ10" s="760"/>
      <c r="AR10" s="760"/>
      <c r="AS10" s="760"/>
      <c r="AT10" s="760"/>
      <c r="AU10" s="761"/>
      <c r="AV10" s="761"/>
      <c r="AW10" s="761"/>
      <c r="AX10" s="761"/>
      <c r="AY10" s="762"/>
      <c r="AZ10" s="214"/>
      <c r="BA10" s="214"/>
      <c r="BB10" s="214"/>
      <c r="BC10" s="214"/>
      <c r="BD10" s="214"/>
      <c r="BE10" s="215"/>
      <c r="BF10" s="215"/>
      <c r="BG10" s="215"/>
      <c r="BH10" s="215"/>
      <c r="BI10" s="215"/>
      <c r="BJ10" s="215"/>
      <c r="BK10" s="215"/>
      <c r="BL10" s="215"/>
      <c r="BM10" s="215"/>
      <c r="BN10" s="215"/>
      <c r="BO10" s="215"/>
      <c r="BP10" s="215"/>
      <c r="BQ10" s="220">
        <v>4</v>
      </c>
      <c r="BR10" s="221"/>
      <c r="BS10" s="763"/>
      <c r="BT10" s="764"/>
      <c r="BU10" s="764"/>
      <c r="BV10" s="764"/>
      <c r="BW10" s="764"/>
      <c r="BX10" s="764"/>
      <c r="BY10" s="764"/>
      <c r="BZ10" s="764"/>
      <c r="CA10" s="764"/>
      <c r="CB10" s="764"/>
      <c r="CC10" s="764"/>
      <c r="CD10" s="764"/>
      <c r="CE10" s="764"/>
      <c r="CF10" s="764"/>
      <c r="CG10" s="765"/>
      <c r="CH10" s="730"/>
      <c r="CI10" s="731"/>
      <c r="CJ10" s="731"/>
      <c r="CK10" s="731"/>
      <c r="CL10" s="732"/>
      <c r="CM10" s="730"/>
      <c r="CN10" s="731"/>
      <c r="CO10" s="731"/>
      <c r="CP10" s="731"/>
      <c r="CQ10" s="732"/>
      <c r="CR10" s="730"/>
      <c r="CS10" s="731"/>
      <c r="CT10" s="731"/>
      <c r="CU10" s="731"/>
      <c r="CV10" s="732"/>
      <c r="CW10" s="730"/>
      <c r="CX10" s="731"/>
      <c r="CY10" s="731"/>
      <c r="CZ10" s="731"/>
      <c r="DA10" s="732"/>
      <c r="DB10" s="730"/>
      <c r="DC10" s="731"/>
      <c r="DD10" s="731"/>
      <c r="DE10" s="731"/>
      <c r="DF10" s="732"/>
      <c r="DG10" s="730"/>
      <c r="DH10" s="731"/>
      <c r="DI10" s="731"/>
      <c r="DJ10" s="731"/>
      <c r="DK10" s="732"/>
      <c r="DL10" s="730"/>
      <c r="DM10" s="731"/>
      <c r="DN10" s="731"/>
      <c r="DO10" s="731"/>
      <c r="DP10" s="732"/>
      <c r="DQ10" s="730"/>
      <c r="DR10" s="731"/>
      <c r="DS10" s="731"/>
      <c r="DT10" s="731"/>
      <c r="DU10" s="732"/>
      <c r="DV10" s="763"/>
      <c r="DW10" s="764"/>
      <c r="DX10" s="764"/>
      <c r="DY10" s="764"/>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9"/>
      <c r="AL11" s="760"/>
      <c r="AM11" s="760"/>
      <c r="AN11" s="760"/>
      <c r="AO11" s="760"/>
      <c r="AP11" s="760"/>
      <c r="AQ11" s="760"/>
      <c r="AR11" s="760"/>
      <c r="AS11" s="760"/>
      <c r="AT11" s="760"/>
      <c r="AU11" s="761"/>
      <c r="AV11" s="761"/>
      <c r="AW11" s="761"/>
      <c r="AX11" s="761"/>
      <c r="AY11" s="762"/>
      <c r="AZ11" s="214"/>
      <c r="BA11" s="214"/>
      <c r="BB11" s="214"/>
      <c r="BC11" s="214"/>
      <c r="BD11" s="214"/>
      <c r="BE11" s="215"/>
      <c r="BF11" s="215"/>
      <c r="BG11" s="215"/>
      <c r="BH11" s="215"/>
      <c r="BI11" s="215"/>
      <c r="BJ11" s="215"/>
      <c r="BK11" s="215"/>
      <c r="BL11" s="215"/>
      <c r="BM11" s="215"/>
      <c r="BN11" s="215"/>
      <c r="BO11" s="215"/>
      <c r="BP11" s="215"/>
      <c r="BQ11" s="220">
        <v>5</v>
      </c>
      <c r="BR11" s="221"/>
      <c r="BS11" s="763"/>
      <c r="BT11" s="764"/>
      <c r="BU11" s="764"/>
      <c r="BV11" s="764"/>
      <c r="BW11" s="764"/>
      <c r="BX11" s="764"/>
      <c r="BY11" s="764"/>
      <c r="BZ11" s="764"/>
      <c r="CA11" s="764"/>
      <c r="CB11" s="764"/>
      <c r="CC11" s="764"/>
      <c r="CD11" s="764"/>
      <c r="CE11" s="764"/>
      <c r="CF11" s="764"/>
      <c r="CG11" s="765"/>
      <c r="CH11" s="730"/>
      <c r="CI11" s="731"/>
      <c r="CJ11" s="731"/>
      <c r="CK11" s="731"/>
      <c r="CL11" s="732"/>
      <c r="CM11" s="730"/>
      <c r="CN11" s="731"/>
      <c r="CO11" s="731"/>
      <c r="CP11" s="731"/>
      <c r="CQ11" s="732"/>
      <c r="CR11" s="730"/>
      <c r="CS11" s="731"/>
      <c r="CT11" s="731"/>
      <c r="CU11" s="731"/>
      <c r="CV11" s="732"/>
      <c r="CW11" s="730"/>
      <c r="CX11" s="731"/>
      <c r="CY11" s="731"/>
      <c r="CZ11" s="731"/>
      <c r="DA11" s="732"/>
      <c r="DB11" s="730"/>
      <c r="DC11" s="731"/>
      <c r="DD11" s="731"/>
      <c r="DE11" s="731"/>
      <c r="DF11" s="732"/>
      <c r="DG11" s="730"/>
      <c r="DH11" s="731"/>
      <c r="DI11" s="731"/>
      <c r="DJ11" s="731"/>
      <c r="DK11" s="732"/>
      <c r="DL11" s="730"/>
      <c r="DM11" s="731"/>
      <c r="DN11" s="731"/>
      <c r="DO11" s="731"/>
      <c r="DP11" s="732"/>
      <c r="DQ11" s="730"/>
      <c r="DR11" s="731"/>
      <c r="DS11" s="731"/>
      <c r="DT11" s="731"/>
      <c r="DU11" s="732"/>
      <c r="DV11" s="763"/>
      <c r="DW11" s="764"/>
      <c r="DX11" s="764"/>
      <c r="DY11" s="764"/>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9"/>
      <c r="AL12" s="760"/>
      <c r="AM12" s="760"/>
      <c r="AN12" s="760"/>
      <c r="AO12" s="760"/>
      <c r="AP12" s="760"/>
      <c r="AQ12" s="760"/>
      <c r="AR12" s="760"/>
      <c r="AS12" s="760"/>
      <c r="AT12" s="760"/>
      <c r="AU12" s="761"/>
      <c r="AV12" s="761"/>
      <c r="AW12" s="761"/>
      <c r="AX12" s="761"/>
      <c r="AY12" s="762"/>
      <c r="AZ12" s="214"/>
      <c r="BA12" s="214"/>
      <c r="BB12" s="214"/>
      <c r="BC12" s="214"/>
      <c r="BD12" s="214"/>
      <c r="BE12" s="215"/>
      <c r="BF12" s="215"/>
      <c r="BG12" s="215"/>
      <c r="BH12" s="215"/>
      <c r="BI12" s="215"/>
      <c r="BJ12" s="215"/>
      <c r="BK12" s="215"/>
      <c r="BL12" s="215"/>
      <c r="BM12" s="215"/>
      <c r="BN12" s="215"/>
      <c r="BO12" s="215"/>
      <c r="BP12" s="215"/>
      <c r="BQ12" s="220">
        <v>6</v>
      </c>
      <c r="BR12" s="221"/>
      <c r="BS12" s="763"/>
      <c r="BT12" s="764"/>
      <c r="BU12" s="764"/>
      <c r="BV12" s="764"/>
      <c r="BW12" s="764"/>
      <c r="BX12" s="764"/>
      <c r="BY12" s="764"/>
      <c r="BZ12" s="764"/>
      <c r="CA12" s="764"/>
      <c r="CB12" s="764"/>
      <c r="CC12" s="764"/>
      <c r="CD12" s="764"/>
      <c r="CE12" s="764"/>
      <c r="CF12" s="764"/>
      <c r="CG12" s="765"/>
      <c r="CH12" s="730"/>
      <c r="CI12" s="731"/>
      <c r="CJ12" s="731"/>
      <c r="CK12" s="731"/>
      <c r="CL12" s="732"/>
      <c r="CM12" s="730"/>
      <c r="CN12" s="731"/>
      <c r="CO12" s="731"/>
      <c r="CP12" s="731"/>
      <c r="CQ12" s="732"/>
      <c r="CR12" s="730"/>
      <c r="CS12" s="731"/>
      <c r="CT12" s="731"/>
      <c r="CU12" s="731"/>
      <c r="CV12" s="732"/>
      <c r="CW12" s="730"/>
      <c r="CX12" s="731"/>
      <c r="CY12" s="731"/>
      <c r="CZ12" s="731"/>
      <c r="DA12" s="732"/>
      <c r="DB12" s="730"/>
      <c r="DC12" s="731"/>
      <c r="DD12" s="731"/>
      <c r="DE12" s="731"/>
      <c r="DF12" s="732"/>
      <c r="DG12" s="730"/>
      <c r="DH12" s="731"/>
      <c r="DI12" s="731"/>
      <c r="DJ12" s="731"/>
      <c r="DK12" s="732"/>
      <c r="DL12" s="730"/>
      <c r="DM12" s="731"/>
      <c r="DN12" s="731"/>
      <c r="DO12" s="731"/>
      <c r="DP12" s="732"/>
      <c r="DQ12" s="730"/>
      <c r="DR12" s="731"/>
      <c r="DS12" s="731"/>
      <c r="DT12" s="731"/>
      <c r="DU12" s="732"/>
      <c r="DV12" s="763"/>
      <c r="DW12" s="764"/>
      <c r="DX12" s="764"/>
      <c r="DY12" s="764"/>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9"/>
      <c r="AL13" s="760"/>
      <c r="AM13" s="760"/>
      <c r="AN13" s="760"/>
      <c r="AO13" s="760"/>
      <c r="AP13" s="760"/>
      <c r="AQ13" s="760"/>
      <c r="AR13" s="760"/>
      <c r="AS13" s="760"/>
      <c r="AT13" s="760"/>
      <c r="AU13" s="761"/>
      <c r="AV13" s="761"/>
      <c r="AW13" s="761"/>
      <c r="AX13" s="761"/>
      <c r="AY13" s="762"/>
      <c r="AZ13" s="214"/>
      <c r="BA13" s="214"/>
      <c r="BB13" s="214"/>
      <c r="BC13" s="214"/>
      <c r="BD13" s="214"/>
      <c r="BE13" s="215"/>
      <c r="BF13" s="215"/>
      <c r="BG13" s="215"/>
      <c r="BH13" s="215"/>
      <c r="BI13" s="215"/>
      <c r="BJ13" s="215"/>
      <c r="BK13" s="215"/>
      <c r="BL13" s="215"/>
      <c r="BM13" s="215"/>
      <c r="BN13" s="215"/>
      <c r="BO13" s="215"/>
      <c r="BP13" s="215"/>
      <c r="BQ13" s="220">
        <v>7</v>
      </c>
      <c r="BR13" s="221"/>
      <c r="BS13" s="763"/>
      <c r="BT13" s="764"/>
      <c r="BU13" s="764"/>
      <c r="BV13" s="764"/>
      <c r="BW13" s="764"/>
      <c r="BX13" s="764"/>
      <c r="BY13" s="764"/>
      <c r="BZ13" s="764"/>
      <c r="CA13" s="764"/>
      <c r="CB13" s="764"/>
      <c r="CC13" s="764"/>
      <c r="CD13" s="764"/>
      <c r="CE13" s="764"/>
      <c r="CF13" s="764"/>
      <c r="CG13" s="765"/>
      <c r="CH13" s="730"/>
      <c r="CI13" s="731"/>
      <c r="CJ13" s="731"/>
      <c r="CK13" s="731"/>
      <c r="CL13" s="732"/>
      <c r="CM13" s="730"/>
      <c r="CN13" s="731"/>
      <c r="CO13" s="731"/>
      <c r="CP13" s="731"/>
      <c r="CQ13" s="732"/>
      <c r="CR13" s="730"/>
      <c r="CS13" s="731"/>
      <c r="CT13" s="731"/>
      <c r="CU13" s="731"/>
      <c r="CV13" s="732"/>
      <c r="CW13" s="730"/>
      <c r="CX13" s="731"/>
      <c r="CY13" s="731"/>
      <c r="CZ13" s="731"/>
      <c r="DA13" s="732"/>
      <c r="DB13" s="730"/>
      <c r="DC13" s="731"/>
      <c r="DD13" s="731"/>
      <c r="DE13" s="731"/>
      <c r="DF13" s="732"/>
      <c r="DG13" s="730"/>
      <c r="DH13" s="731"/>
      <c r="DI13" s="731"/>
      <c r="DJ13" s="731"/>
      <c r="DK13" s="732"/>
      <c r="DL13" s="730"/>
      <c r="DM13" s="731"/>
      <c r="DN13" s="731"/>
      <c r="DO13" s="731"/>
      <c r="DP13" s="732"/>
      <c r="DQ13" s="730"/>
      <c r="DR13" s="731"/>
      <c r="DS13" s="731"/>
      <c r="DT13" s="731"/>
      <c r="DU13" s="732"/>
      <c r="DV13" s="763"/>
      <c r="DW13" s="764"/>
      <c r="DX13" s="764"/>
      <c r="DY13" s="764"/>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9"/>
      <c r="AL14" s="760"/>
      <c r="AM14" s="760"/>
      <c r="AN14" s="760"/>
      <c r="AO14" s="760"/>
      <c r="AP14" s="760"/>
      <c r="AQ14" s="760"/>
      <c r="AR14" s="760"/>
      <c r="AS14" s="760"/>
      <c r="AT14" s="760"/>
      <c r="AU14" s="761"/>
      <c r="AV14" s="761"/>
      <c r="AW14" s="761"/>
      <c r="AX14" s="761"/>
      <c r="AY14" s="762"/>
      <c r="AZ14" s="214"/>
      <c r="BA14" s="214"/>
      <c r="BB14" s="214"/>
      <c r="BC14" s="214"/>
      <c r="BD14" s="214"/>
      <c r="BE14" s="215"/>
      <c r="BF14" s="215"/>
      <c r="BG14" s="215"/>
      <c r="BH14" s="215"/>
      <c r="BI14" s="215"/>
      <c r="BJ14" s="215"/>
      <c r="BK14" s="215"/>
      <c r="BL14" s="215"/>
      <c r="BM14" s="215"/>
      <c r="BN14" s="215"/>
      <c r="BO14" s="215"/>
      <c r="BP14" s="215"/>
      <c r="BQ14" s="220">
        <v>8</v>
      </c>
      <c r="BR14" s="221"/>
      <c r="BS14" s="763"/>
      <c r="BT14" s="764"/>
      <c r="BU14" s="764"/>
      <c r="BV14" s="764"/>
      <c r="BW14" s="764"/>
      <c r="BX14" s="764"/>
      <c r="BY14" s="764"/>
      <c r="BZ14" s="764"/>
      <c r="CA14" s="764"/>
      <c r="CB14" s="764"/>
      <c r="CC14" s="764"/>
      <c r="CD14" s="764"/>
      <c r="CE14" s="764"/>
      <c r="CF14" s="764"/>
      <c r="CG14" s="765"/>
      <c r="CH14" s="730"/>
      <c r="CI14" s="731"/>
      <c r="CJ14" s="731"/>
      <c r="CK14" s="731"/>
      <c r="CL14" s="732"/>
      <c r="CM14" s="730"/>
      <c r="CN14" s="731"/>
      <c r="CO14" s="731"/>
      <c r="CP14" s="731"/>
      <c r="CQ14" s="732"/>
      <c r="CR14" s="730"/>
      <c r="CS14" s="731"/>
      <c r="CT14" s="731"/>
      <c r="CU14" s="731"/>
      <c r="CV14" s="732"/>
      <c r="CW14" s="730"/>
      <c r="CX14" s="731"/>
      <c r="CY14" s="731"/>
      <c r="CZ14" s="731"/>
      <c r="DA14" s="732"/>
      <c r="DB14" s="730"/>
      <c r="DC14" s="731"/>
      <c r="DD14" s="731"/>
      <c r="DE14" s="731"/>
      <c r="DF14" s="732"/>
      <c r="DG14" s="730"/>
      <c r="DH14" s="731"/>
      <c r="DI14" s="731"/>
      <c r="DJ14" s="731"/>
      <c r="DK14" s="732"/>
      <c r="DL14" s="730"/>
      <c r="DM14" s="731"/>
      <c r="DN14" s="731"/>
      <c r="DO14" s="731"/>
      <c r="DP14" s="732"/>
      <c r="DQ14" s="730"/>
      <c r="DR14" s="731"/>
      <c r="DS14" s="731"/>
      <c r="DT14" s="731"/>
      <c r="DU14" s="732"/>
      <c r="DV14" s="763"/>
      <c r="DW14" s="764"/>
      <c r="DX14" s="764"/>
      <c r="DY14" s="764"/>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9"/>
      <c r="AL15" s="760"/>
      <c r="AM15" s="760"/>
      <c r="AN15" s="760"/>
      <c r="AO15" s="760"/>
      <c r="AP15" s="760"/>
      <c r="AQ15" s="760"/>
      <c r="AR15" s="760"/>
      <c r="AS15" s="760"/>
      <c r="AT15" s="760"/>
      <c r="AU15" s="761"/>
      <c r="AV15" s="761"/>
      <c r="AW15" s="761"/>
      <c r="AX15" s="761"/>
      <c r="AY15" s="762"/>
      <c r="AZ15" s="214"/>
      <c r="BA15" s="214"/>
      <c r="BB15" s="214"/>
      <c r="BC15" s="214"/>
      <c r="BD15" s="214"/>
      <c r="BE15" s="215"/>
      <c r="BF15" s="215"/>
      <c r="BG15" s="215"/>
      <c r="BH15" s="215"/>
      <c r="BI15" s="215"/>
      <c r="BJ15" s="215"/>
      <c r="BK15" s="215"/>
      <c r="BL15" s="215"/>
      <c r="BM15" s="215"/>
      <c r="BN15" s="215"/>
      <c r="BO15" s="215"/>
      <c r="BP15" s="215"/>
      <c r="BQ15" s="220">
        <v>9</v>
      </c>
      <c r="BR15" s="221"/>
      <c r="BS15" s="763"/>
      <c r="BT15" s="764"/>
      <c r="BU15" s="764"/>
      <c r="BV15" s="764"/>
      <c r="BW15" s="764"/>
      <c r="BX15" s="764"/>
      <c r="BY15" s="764"/>
      <c r="BZ15" s="764"/>
      <c r="CA15" s="764"/>
      <c r="CB15" s="764"/>
      <c r="CC15" s="764"/>
      <c r="CD15" s="764"/>
      <c r="CE15" s="764"/>
      <c r="CF15" s="764"/>
      <c r="CG15" s="765"/>
      <c r="CH15" s="730"/>
      <c r="CI15" s="731"/>
      <c r="CJ15" s="731"/>
      <c r="CK15" s="731"/>
      <c r="CL15" s="732"/>
      <c r="CM15" s="730"/>
      <c r="CN15" s="731"/>
      <c r="CO15" s="731"/>
      <c r="CP15" s="731"/>
      <c r="CQ15" s="732"/>
      <c r="CR15" s="730"/>
      <c r="CS15" s="731"/>
      <c r="CT15" s="731"/>
      <c r="CU15" s="731"/>
      <c r="CV15" s="732"/>
      <c r="CW15" s="730"/>
      <c r="CX15" s="731"/>
      <c r="CY15" s="731"/>
      <c r="CZ15" s="731"/>
      <c r="DA15" s="732"/>
      <c r="DB15" s="730"/>
      <c r="DC15" s="731"/>
      <c r="DD15" s="731"/>
      <c r="DE15" s="731"/>
      <c r="DF15" s="732"/>
      <c r="DG15" s="730"/>
      <c r="DH15" s="731"/>
      <c r="DI15" s="731"/>
      <c r="DJ15" s="731"/>
      <c r="DK15" s="732"/>
      <c r="DL15" s="730"/>
      <c r="DM15" s="731"/>
      <c r="DN15" s="731"/>
      <c r="DO15" s="731"/>
      <c r="DP15" s="732"/>
      <c r="DQ15" s="730"/>
      <c r="DR15" s="731"/>
      <c r="DS15" s="731"/>
      <c r="DT15" s="731"/>
      <c r="DU15" s="732"/>
      <c r="DV15" s="763"/>
      <c r="DW15" s="764"/>
      <c r="DX15" s="764"/>
      <c r="DY15" s="764"/>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9"/>
      <c r="AL16" s="760"/>
      <c r="AM16" s="760"/>
      <c r="AN16" s="760"/>
      <c r="AO16" s="760"/>
      <c r="AP16" s="760"/>
      <c r="AQ16" s="760"/>
      <c r="AR16" s="760"/>
      <c r="AS16" s="760"/>
      <c r="AT16" s="760"/>
      <c r="AU16" s="761"/>
      <c r="AV16" s="761"/>
      <c r="AW16" s="761"/>
      <c r="AX16" s="761"/>
      <c r="AY16" s="762"/>
      <c r="AZ16" s="214"/>
      <c r="BA16" s="214"/>
      <c r="BB16" s="214"/>
      <c r="BC16" s="214"/>
      <c r="BD16" s="214"/>
      <c r="BE16" s="215"/>
      <c r="BF16" s="215"/>
      <c r="BG16" s="215"/>
      <c r="BH16" s="215"/>
      <c r="BI16" s="215"/>
      <c r="BJ16" s="215"/>
      <c r="BK16" s="215"/>
      <c r="BL16" s="215"/>
      <c r="BM16" s="215"/>
      <c r="BN16" s="215"/>
      <c r="BO16" s="215"/>
      <c r="BP16" s="215"/>
      <c r="BQ16" s="220">
        <v>10</v>
      </c>
      <c r="BR16" s="221"/>
      <c r="BS16" s="763"/>
      <c r="BT16" s="764"/>
      <c r="BU16" s="764"/>
      <c r="BV16" s="764"/>
      <c r="BW16" s="764"/>
      <c r="BX16" s="764"/>
      <c r="BY16" s="764"/>
      <c r="BZ16" s="764"/>
      <c r="CA16" s="764"/>
      <c r="CB16" s="764"/>
      <c r="CC16" s="764"/>
      <c r="CD16" s="764"/>
      <c r="CE16" s="764"/>
      <c r="CF16" s="764"/>
      <c r="CG16" s="765"/>
      <c r="CH16" s="730"/>
      <c r="CI16" s="731"/>
      <c r="CJ16" s="731"/>
      <c r="CK16" s="731"/>
      <c r="CL16" s="732"/>
      <c r="CM16" s="730"/>
      <c r="CN16" s="731"/>
      <c r="CO16" s="731"/>
      <c r="CP16" s="731"/>
      <c r="CQ16" s="732"/>
      <c r="CR16" s="730"/>
      <c r="CS16" s="731"/>
      <c r="CT16" s="731"/>
      <c r="CU16" s="731"/>
      <c r="CV16" s="732"/>
      <c r="CW16" s="730"/>
      <c r="CX16" s="731"/>
      <c r="CY16" s="731"/>
      <c r="CZ16" s="731"/>
      <c r="DA16" s="732"/>
      <c r="DB16" s="730"/>
      <c r="DC16" s="731"/>
      <c r="DD16" s="731"/>
      <c r="DE16" s="731"/>
      <c r="DF16" s="732"/>
      <c r="DG16" s="730"/>
      <c r="DH16" s="731"/>
      <c r="DI16" s="731"/>
      <c r="DJ16" s="731"/>
      <c r="DK16" s="732"/>
      <c r="DL16" s="730"/>
      <c r="DM16" s="731"/>
      <c r="DN16" s="731"/>
      <c r="DO16" s="731"/>
      <c r="DP16" s="732"/>
      <c r="DQ16" s="730"/>
      <c r="DR16" s="731"/>
      <c r="DS16" s="731"/>
      <c r="DT16" s="731"/>
      <c r="DU16" s="732"/>
      <c r="DV16" s="763"/>
      <c r="DW16" s="764"/>
      <c r="DX16" s="764"/>
      <c r="DY16" s="764"/>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9"/>
      <c r="AL17" s="760"/>
      <c r="AM17" s="760"/>
      <c r="AN17" s="760"/>
      <c r="AO17" s="760"/>
      <c r="AP17" s="760"/>
      <c r="AQ17" s="760"/>
      <c r="AR17" s="760"/>
      <c r="AS17" s="760"/>
      <c r="AT17" s="760"/>
      <c r="AU17" s="761"/>
      <c r="AV17" s="761"/>
      <c r="AW17" s="761"/>
      <c r="AX17" s="761"/>
      <c r="AY17" s="762"/>
      <c r="AZ17" s="214"/>
      <c r="BA17" s="214"/>
      <c r="BB17" s="214"/>
      <c r="BC17" s="214"/>
      <c r="BD17" s="214"/>
      <c r="BE17" s="215"/>
      <c r="BF17" s="215"/>
      <c r="BG17" s="215"/>
      <c r="BH17" s="215"/>
      <c r="BI17" s="215"/>
      <c r="BJ17" s="215"/>
      <c r="BK17" s="215"/>
      <c r="BL17" s="215"/>
      <c r="BM17" s="215"/>
      <c r="BN17" s="215"/>
      <c r="BO17" s="215"/>
      <c r="BP17" s="215"/>
      <c r="BQ17" s="220">
        <v>11</v>
      </c>
      <c r="BR17" s="221"/>
      <c r="BS17" s="763"/>
      <c r="BT17" s="764"/>
      <c r="BU17" s="764"/>
      <c r="BV17" s="764"/>
      <c r="BW17" s="764"/>
      <c r="BX17" s="764"/>
      <c r="BY17" s="764"/>
      <c r="BZ17" s="764"/>
      <c r="CA17" s="764"/>
      <c r="CB17" s="764"/>
      <c r="CC17" s="764"/>
      <c r="CD17" s="764"/>
      <c r="CE17" s="764"/>
      <c r="CF17" s="764"/>
      <c r="CG17" s="765"/>
      <c r="CH17" s="730"/>
      <c r="CI17" s="731"/>
      <c r="CJ17" s="731"/>
      <c r="CK17" s="731"/>
      <c r="CL17" s="732"/>
      <c r="CM17" s="730"/>
      <c r="CN17" s="731"/>
      <c r="CO17" s="731"/>
      <c r="CP17" s="731"/>
      <c r="CQ17" s="732"/>
      <c r="CR17" s="730"/>
      <c r="CS17" s="731"/>
      <c r="CT17" s="731"/>
      <c r="CU17" s="731"/>
      <c r="CV17" s="732"/>
      <c r="CW17" s="730"/>
      <c r="CX17" s="731"/>
      <c r="CY17" s="731"/>
      <c r="CZ17" s="731"/>
      <c r="DA17" s="732"/>
      <c r="DB17" s="730"/>
      <c r="DC17" s="731"/>
      <c r="DD17" s="731"/>
      <c r="DE17" s="731"/>
      <c r="DF17" s="732"/>
      <c r="DG17" s="730"/>
      <c r="DH17" s="731"/>
      <c r="DI17" s="731"/>
      <c r="DJ17" s="731"/>
      <c r="DK17" s="732"/>
      <c r="DL17" s="730"/>
      <c r="DM17" s="731"/>
      <c r="DN17" s="731"/>
      <c r="DO17" s="731"/>
      <c r="DP17" s="732"/>
      <c r="DQ17" s="730"/>
      <c r="DR17" s="731"/>
      <c r="DS17" s="731"/>
      <c r="DT17" s="731"/>
      <c r="DU17" s="732"/>
      <c r="DV17" s="763"/>
      <c r="DW17" s="764"/>
      <c r="DX17" s="764"/>
      <c r="DY17" s="764"/>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9"/>
      <c r="AL18" s="760"/>
      <c r="AM18" s="760"/>
      <c r="AN18" s="760"/>
      <c r="AO18" s="760"/>
      <c r="AP18" s="760"/>
      <c r="AQ18" s="760"/>
      <c r="AR18" s="760"/>
      <c r="AS18" s="760"/>
      <c r="AT18" s="760"/>
      <c r="AU18" s="761"/>
      <c r="AV18" s="761"/>
      <c r="AW18" s="761"/>
      <c r="AX18" s="761"/>
      <c r="AY18" s="762"/>
      <c r="AZ18" s="214"/>
      <c r="BA18" s="214"/>
      <c r="BB18" s="214"/>
      <c r="BC18" s="214"/>
      <c r="BD18" s="214"/>
      <c r="BE18" s="215"/>
      <c r="BF18" s="215"/>
      <c r="BG18" s="215"/>
      <c r="BH18" s="215"/>
      <c r="BI18" s="215"/>
      <c r="BJ18" s="215"/>
      <c r="BK18" s="215"/>
      <c r="BL18" s="215"/>
      <c r="BM18" s="215"/>
      <c r="BN18" s="215"/>
      <c r="BO18" s="215"/>
      <c r="BP18" s="215"/>
      <c r="BQ18" s="220">
        <v>12</v>
      </c>
      <c r="BR18" s="221"/>
      <c r="BS18" s="763"/>
      <c r="BT18" s="764"/>
      <c r="BU18" s="764"/>
      <c r="BV18" s="764"/>
      <c r="BW18" s="764"/>
      <c r="BX18" s="764"/>
      <c r="BY18" s="764"/>
      <c r="BZ18" s="764"/>
      <c r="CA18" s="764"/>
      <c r="CB18" s="764"/>
      <c r="CC18" s="764"/>
      <c r="CD18" s="764"/>
      <c r="CE18" s="764"/>
      <c r="CF18" s="764"/>
      <c r="CG18" s="765"/>
      <c r="CH18" s="730"/>
      <c r="CI18" s="731"/>
      <c r="CJ18" s="731"/>
      <c r="CK18" s="731"/>
      <c r="CL18" s="732"/>
      <c r="CM18" s="730"/>
      <c r="CN18" s="731"/>
      <c r="CO18" s="731"/>
      <c r="CP18" s="731"/>
      <c r="CQ18" s="732"/>
      <c r="CR18" s="730"/>
      <c r="CS18" s="731"/>
      <c r="CT18" s="731"/>
      <c r="CU18" s="731"/>
      <c r="CV18" s="732"/>
      <c r="CW18" s="730"/>
      <c r="CX18" s="731"/>
      <c r="CY18" s="731"/>
      <c r="CZ18" s="731"/>
      <c r="DA18" s="732"/>
      <c r="DB18" s="730"/>
      <c r="DC18" s="731"/>
      <c r="DD18" s="731"/>
      <c r="DE18" s="731"/>
      <c r="DF18" s="732"/>
      <c r="DG18" s="730"/>
      <c r="DH18" s="731"/>
      <c r="DI18" s="731"/>
      <c r="DJ18" s="731"/>
      <c r="DK18" s="732"/>
      <c r="DL18" s="730"/>
      <c r="DM18" s="731"/>
      <c r="DN18" s="731"/>
      <c r="DO18" s="731"/>
      <c r="DP18" s="732"/>
      <c r="DQ18" s="730"/>
      <c r="DR18" s="731"/>
      <c r="DS18" s="731"/>
      <c r="DT18" s="731"/>
      <c r="DU18" s="732"/>
      <c r="DV18" s="763"/>
      <c r="DW18" s="764"/>
      <c r="DX18" s="764"/>
      <c r="DY18" s="764"/>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9"/>
      <c r="AL19" s="760"/>
      <c r="AM19" s="760"/>
      <c r="AN19" s="760"/>
      <c r="AO19" s="760"/>
      <c r="AP19" s="760"/>
      <c r="AQ19" s="760"/>
      <c r="AR19" s="760"/>
      <c r="AS19" s="760"/>
      <c r="AT19" s="760"/>
      <c r="AU19" s="761"/>
      <c r="AV19" s="761"/>
      <c r="AW19" s="761"/>
      <c r="AX19" s="761"/>
      <c r="AY19" s="762"/>
      <c r="AZ19" s="214"/>
      <c r="BA19" s="214"/>
      <c r="BB19" s="214"/>
      <c r="BC19" s="214"/>
      <c r="BD19" s="214"/>
      <c r="BE19" s="215"/>
      <c r="BF19" s="215"/>
      <c r="BG19" s="215"/>
      <c r="BH19" s="215"/>
      <c r="BI19" s="215"/>
      <c r="BJ19" s="215"/>
      <c r="BK19" s="215"/>
      <c r="BL19" s="215"/>
      <c r="BM19" s="215"/>
      <c r="BN19" s="215"/>
      <c r="BO19" s="215"/>
      <c r="BP19" s="215"/>
      <c r="BQ19" s="220">
        <v>13</v>
      </c>
      <c r="BR19" s="221"/>
      <c r="BS19" s="763"/>
      <c r="BT19" s="764"/>
      <c r="BU19" s="764"/>
      <c r="BV19" s="764"/>
      <c r="BW19" s="764"/>
      <c r="BX19" s="764"/>
      <c r="BY19" s="764"/>
      <c r="BZ19" s="764"/>
      <c r="CA19" s="764"/>
      <c r="CB19" s="764"/>
      <c r="CC19" s="764"/>
      <c r="CD19" s="764"/>
      <c r="CE19" s="764"/>
      <c r="CF19" s="764"/>
      <c r="CG19" s="765"/>
      <c r="CH19" s="730"/>
      <c r="CI19" s="731"/>
      <c r="CJ19" s="731"/>
      <c r="CK19" s="731"/>
      <c r="CL19" s="732"/>
      <c r="CM19" s="730"/>
      <c r="CN19" s="731"/>
      <c r="CO19" s="731"/>
      <c r="CP19" s="731"/>
      <c r="CQ19" s="732"/>
      <c r="CR19" s="730"/>
      <c r="CS19" s="731"/>
      <c r="CT19" s="731"/>
      <c r="CU19" s="731"/>
      <c r="CV19" s="732"/>
      <c r="CW19" s="730"/>
      <c r="CX19" s="731"/>
      <c r="CY19" s="731"/>
      <c r="CZ19" s="731"/>
      <c r="DA19" s="732"/>
      <c r="DB19" s="730"/>
      <c r="DC19" s="731"/>
      <c r="DD19" s="731"/>
      <c r="DE19" s="731"/>
      <c r="DF19" s="732"/>
      <c r="DG19" s="730"/>
      <c r="DH19" s="731"/>
      <c r="DI19" s="731"/>
      <c r="DJ19" s="731"/>
      <c r="DK19" s="732"/>
      <c r="DL19" s="730"/>
      <c r="DM19" s="731"/>
      <c r="DN19" s="731"/>
      <c r="DO19" s="731"/>
      <c r="DP19" s="732"/>
      <c r="DQ19" s="730"/>
      <c r="DR19" s="731"/>
      <c r="DS19" s="731"/>
      <c r="DT19" s="731"/>
      <c r="DU19" s="732"/>
      <c r="DV19" s="763"/>
      <c r="DW19" s="764"/>
      <c r="DX19" s="764"/>
      <c r="DY19" s="764"/>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9"/>
      <c r="AL20" s="760"/>
      <c r="AM20" s="760"/>
      <c r="AN20" s="760"/>
      <c r="AO20" s="760"/>
      <c r="AP20" s="760"/>
      <c r="AQ20" s="760"/>
      <c r="AR20" s="760"/>
      <c r="AS20" s="760"/>
      <c r="AT20" s="760"/>
      <c r="AU20" s="761"/>
      <c r="AV20" s="761"/>
      <c r="AW20" s="761"/>
      <c r="AX20" s="761"/>
      <c r="AY20" s="762"/>
      <c r="AZ20" s="214"/>
      <c r="BA20" s="214"/>
      <c r="BB20" s="214"/>
      <c r="BC20" s="214"/>
      <c r="BD20" s="214"/>
      <c r="BE20" s="215"/>
      <c r="BF20" s="215"/>
      <c r="BG20" s="215"/>
      <c r="BH20" s="215"/>
      <c r="BI20" s="215"/>
      <c r="BJ20" s="215"/>
      <c r="BK20" s="215"/>
      <c r="BL20" s="215"/>
      <c r="BM20" s="215"/>
      <c r="BN20" s="215"/>
      <c r="BO20" s="215"/>
      <c r="BP20" s="215"/>
      <c r="BQ20" s="220">
        <v>14</v>
      </c>
      <c r="BR20" s="221"/>
      <c r="BS20" s="763"/>
      <c r="BT20" s="764"/>
      <c r="BU20" s="764"/>
      <c r="BV20" s="764"/>
      <c r="BW20" s="764"/>
      <c r="BX20" s="764"/>
      <c r="BY20" s="764"/>
      <c r="BZ20" s="764"/>
      <c r="CA20" s="764"/>
      <c r="CB20" s="764"/>
      <c r="CC20" s="764"/>
      <c r="CD20" s="764"/>
      <c r="CE20" s="764"/>
      <c r="CF20" s="764"/>
      <c r="CG20" s="765"/>
      <c r="CH20" s="730"/>
      <c r="CI20" s="731"/>
      <c r="CJ20" s="731"/>
      <c r="CK20" s="731"/>
      <c r="CL20" s="732"/>
      <c r="CM20" s="730"/>
      <c r="CN20" s="731"/>
      <c r="CO20" s="731"/>
      <c r="CP20" s="731"/>
      <c r="CQ20" s="732"/>
      <c r="CR20" s="730"/>
      <c r="CS20" s="731"/>
      <c r="CT20" s="731"/>
      <c r="CU20" s="731"/>
      <c r="CV20" s="732"/>
      <c r="CW20" s="730"/>
      <c r="CX20" s="731"/>
      <c r="CY20" s="731"/>
      <c r="CZ20" s="731"/>
      <c r="DA20" s="732"/>
      <c r="DB20" s="730"/>
      <c r="DC20" s="731"/>
      <c r="DD20" s="731"/>
      <c r="DE20" s="731"/>
      <c r="DF20" s="732"/>
      <c r="DG20" s="730"/>
      <c r="DH20" s="731"/>
      <c r="DI20" s="731"/>
      <c r="DJ20" s="731"/>
      <c r="DK20" s="732"/>
      <c r="DL20" s="730"/>
      <c r="DM20" s="731"/>
      <c r="DN20" s="731"/>
      <c r="DO20" s="731"/>
      <c r="DP20" s="732"/>
      <c r="DQ20" s="730"/>
      <c r="DR20" s="731"/>
      <c r="DS20" s="731"/>
      <c r="DT20" s="731"/>
      <c r="DU20" s="732"/>
      <c r="DV20" s="763"/>
      <c r="DW20" s="764"/>
      <c r="DX20" s="764"/>
      <c r="DY20" s="764"/>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9"/>
      <c r="AL21" s="760"/>
      <c r="AM21" s="760"/>
      <c r="AN21" s="760"/>
      <c r="AO21" s="760"/>
      <c r="AP21" s="760"/>
      <c r="AQ21" s="760"/>
      <c r="AR21" s="760"/>
      <c r="AS21" s="760"/>
      <c r="AT21" s="760"/>
      <c r="AU21" s="761"/>
      <c r="AV21" s="761"/>
      <c r="AW21" s="761"/>
      <c r="AX21" s="761"/>
      <c r="AY21" s="762"/>
      <c r="AZ21" s="214"/>
      <c r="BA21" s="214"/>
      <c r="BB21" s="214"/>
      <c r="BC21" s="214"/>
      <c r="BD21" s="214"/>
      <c r="BE21" s="215"/>
      <c r="BF21" s="215"/>
      <c r="BG21" s="215"/>
      <c r="BH21" s="215"/>
      <c r="BI21" s="215"/>
      <c r="BJ21" s="215"/>
      <c r="BK21" s="215"/>
      <c r="BL21" s="215"/>
      <c r="BM21" s="215"/>
      <c r="BN21" s="215"/>
      <c r="BO21" s="215"/>
      <c r="BP21" s="215"/>
      <c r="BQ21" s="220">
        <v>15</v>
      </c>
      <c r="BR21" s="221"/>
      <c r="BS21" s="763"/>
      <c r="BT21" s="764"/>
      <c r="BU21" s="764"/>
      <c r="BV21" s="764"/>
      <c r="BW21" s="764"/>
      <c r="BX21" s="764"/>
      <c r="BY21" s="764"/>
      <c r="BZ21" s="764"/>
      <c r="CA21" s="764"/>
      <c r="CB21" s="764"/>
      <c r="CC21" s="764"/>
      <c r="CD21" s="764"/>
      <c r="CE21" s="764"/>
      <c r="CF21" s="764"/>
      <c r="CG21" s="765"/>
      <c r="CH21" s="730"/>
      <c r="CI21" s="731"/>
      <c r="CJ21" s="731"/>
      <c r="CK21" s="731"/>
      <c r="CL21" s="732"/>
      <c r="CM21" s="730"/>
      <c r="CN21" s="731"/>
      <c r="CO21" s="731"/>
      <c r="CP21" s="731"/>
      <c r="CQ21" s="732"/>
      <c r="CR21" s="730"/>
      <c r="CS21" s="731"/>
      <c r="CT21" s="731"/>
      <c r="CU21" s="731"/>
      <c r="CV21" s="732"/>
      <c r="CW21" s="730"/>
      <c r="CX21" s="731"/>
      <c r="CY21" s="731"/>
      <c r="CZ21" s="731"/>
      <c r="DA21" s="732"/>
      <c r="DB21" s="730"/>
      <c r="DC21" s="731"/>
      <c r="DD21" s="731"/>
      <c r="DE21" s="731"/>
      <c r="DF21" s="732"/>
      <c r="DG21" s="730"/>
      <c r="DH21" s="731"/>
      <c r="DI21" s="731"/>
      <c r="DJ21" s="731"/>
      <c r="DK21" s="732"/>
      <c r="DL21" s="730"/>
      <c r="DM21" s="731"/>
      <c r="DN21" s="731"/>
      <c r="DO21" s="731"/>
      <c r="DP21" s="732"/>
      <c r="DQ21" s="730"/>
      <c r="DR21" s="731"/>
      <c r="DS21" s="731"/>
      <c r="DT21" s="731"/>
      <c r="DU21" s="732"/>
      <c r="DV21" s="763"/>
      <c r="DW21" s="764"/>
      <c r="DX21" s="764"/>
      <c r="DY21" s="764"/>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3"/>
      <c r="BT22" s="764"/>
      <c r="BU22" s="764"/>
      <c r="BV22" s="764"/>
      <c r="BW22" s="764"/>
      <c r="BX22" s="764"/>
      <c r="BY22" s="764"/>
      <c r="BZ22" s="764"/>
      <c r="CA22" s="764"/>
      <c r="CB22" s="764"/>
      <c r="CC22" s="764"/>
      <c r="CD22" s="764"/>
      <c r="CE22" s="764"/>
      <c r="CF22" s="764"/>
      <c r="CG22" s="765"/>
      <c r="CH22" s="730"/>
      <c r="CI22" s="731"/>
      <c r="CJ22" s="731"/>
      <c r="CK22" s="731"/>
      <c r="CL22" s="732"/>
      <c r="CM22" s="730"/>
      <c r="CN22" s="731"/>
      <c r="CO22" s="731"/>
      <c r="CP22" s="731"/>
      <c r="CQ22" s="732"/>
      <c r="CR22" s="730"/>
      <c r="CS22" s="731"/>
      <c r="CT22" s="731"/>
      <c r="CU22" s="731"/>
      <c r="CV22" s="732"/>
      <c r="CW22" s="730"/>
      <c r="CX22" s="731"/>
      <c r="CY22" s="731"/>
      <c r="CZ22" s="731"/>
      <c r="DA22" s="732"/>
      <c r="DB22" s="730"/>
      <c r="DC22" s="731"/>
      <c r="DD22" s="731"/>
      <c r="DE22" s="731"/>
      <c r="DF22" s="732"/>
      <c r="DG22" s="730"/>
      <c r="DH22" s="731"/>
      <c r="DI22" s="731"/>
      <c r="DJ22" s="731"/>
      <c r="DK22" s="732"/>
      <c r="DL22" s="730"/>
      <c r="DM22" s="731"/>
      <c r="DN22" s="731"/>
      <c r="DO22" s="731"/>
      <c r="DP22" s="732"/>
      <c r="DQ22" s="730"/>
      <c r="DR22" s="731"/>
      <c r="DS22" s="731"/>
      <c r="DT22" s="731"/>
      <c r="DU22" s="732"/>
      <c r="DV22" s="763"/>
      <c r="DW22" s="764"/>
      <c r="DX22" s="764"/>
      <c r="DY22" s="764"/>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17427</v>
      </c>
      <c r="R23" s="780"/>
      <c r="S23" s="780"/>
      <c r="T23" s="780"/>
      <c r="U23" s="780"/>
      <c r="V23" s="780">
        <v>16813</v>
      </c>
      <c r="W23" s="780"/>
      <c r="X23" s="780"/>
      <c r="Y23" s="780"/>
      <c r="Z23" s="780"/>
      <c r="AA23" s="780">
        <v>614</v>
      </c>
      <c r="AB23" s="780"/>
      <c r="AC23" s="780"/>
      <c r="AD23" s="780"/>
      <c r="AE23" s="781"/>
      <c r="AF23" s="782">
        <v>556</v>
      </c>
      <c r="AG23" s="780"/>
      <c r="AH23" s="780"/>
      <c r="AI23" s="780"/>
      <c r="AJ23" s="783"/>
      <c r="AK23" s="784"/>
      <c r="AL23" s="785"/>
      <c r="AM23" s="785"/>
      <c r="AN23" s="785"/>
      <c r="AO23" s="785"/>
      <c r="AP23" s="780">
        <v>13808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3"/>
      <c r="BT23" s="764"/>
      <c r="BU23" s="764"/>
      <c r="BV23" s="764"/>
      <c r="BW23" s="764"/>
      <c r="BX23" s="764"/>
      <c r="BY23" s="764"/>
      <c r="BZ23" s="764"/>
      <c r="CA23" s="764"/>
      <c r="CB23" s="764"/>
      <c r="CC23" s="764"/>
      <c r="CD23" s="764"/>
      <c r="CE23" s="764"/>
      <c r="CF23" s="764"/>
      <c r="CG23" s="765"/>
      <c r="CH23" s="730"/>
      <c r="CI23" s="731"/>
      <c r="CJ23" s="731"/>
      <c r="CK23" s="731"/>
      <c r="CL23" s="732"/>
      <c r="CM23" s="730"/>
      <c r="CN23" s="731"/>
      <c r="CO23" s="731"/>
      <c r="CP23" s="731"/>
      <c r="CQ23" s="732"/>
      <c r="CR23" s="730"/>
      <c r="CS23" s="731"/>
      <c r="CT23" s="731"/>
      <c r="CU23" s="731"/>
      <c r="CV23" s="732"/>
      <c r="CW23" s="730"/>
      <c r="CX23" s="731"/>
      <c r="CY23" s="731"/>
      <c r="CZ23" s="731"/>
      <c r="DA23" s="732"/>
      <c r="DB23" s="730"/>
      <c r="DC23" s="731"/>
      <c r="DD23" s="731"/>
      <c r="DE23" s="731"/>
      <c r="DF23" s="732"/>
      <c r="DG23" s="730"/>
      <c r="DH23" s="731"/>
      <c r="DI23" s="731"/>
      <c r="DJ23" s="731"/>
      <c r="DK23" s="732"/>
      <c r="DL23" s="730"/>
      <c r="DM23" s="731"/>
      <c r="DN23" s="731"/>
      <c r="DO23" s="731"/>
      <c r="DP23" s="732"/>
      <c r="DQ23" s="730"/>
      <c r="DR23" s="731"/>
      <c r="DS23" s="731"/>
      <c r="DT23" s="731"/>
      <c r="DU23" s="732"/>
      <c r="DV23" s="763"/>
      <c r="DW23" s="764"/>
      <c r="DX23" s="764"/>
      <c r="DY23" s="764"/>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3"/>
      <c r="BT24" s="764"/>
      <c r="BU24" s="764"/>
      <c r="BV24" s="764"/>
      <c r="BW24" s="764"/>
      <c r="BX24" s="764"/>
      <c r="BY24" s="764"/>
      <c r="BZ24" s="764"/>
      <c r="CA24" s="764"/>
      <c r="CB24" s="764"/>
      <c r="CC24" s="764"/>
      <c r="CD24" s="764"/>
      <c r="CE24" s="764"/>
      <c r="CF24" s="764"/>
      <c r="CG24" s="765"/>
      <c r="CH24" s="730"/>
      <c r="CI24" s="731"/>
      <c r="CJ24" s="731"/>
      <c r="CK24" s="731"/>
      <c r="CL24" s="732"/>
      <c r="CM24" s="730"/>
      <c r="CN24" s="731"/>
      <c r="CO24" s="731"/>
      <c r="CP24" s="731"/>
      <c r="CQ24" s="732"/>
      <c r="CR24" s="730"/>
      <c r="CS24" s="731"/>
      <c r="CT24" s="731"/>
      <c r="CU24" s="731"/>
      <c r="CV24" s="732"/>
      <c r="CW24" s="730"/>
      <c r="CX24" s="731"/>
      <c r="CY24" s="731"/>
      <c r="CZ24" s="731"/>
      <c r="DA24" s="732"/>
      <c r="DB24" s="730"/>
      <c r="DC24" s="731"/>
      <c r="DD24" s="731"/>
      <c r="DE24" s="731"/>
      <c r="DF24" s="732"/>
      <c r="DG24" s="730"/>
      <c r="DH24" s="731"/>
      <c r="DI24" s="731"/>
      <c r="DJ24" s="731"/>
      <c r="DK24" s="732"/>
      <c r="DL24" s="730"/>
      <c r="DM24" s="731"/>
      <c r="DN24" s="731"/>
      <c r="DO24" s="731"/>
      <c r="DP24" s="732"/>
      <c r="DQ24" s="730"/>
      <c r="DR24" s="731"/>
      <c r="DS24" s="731"/>
      <c r="DT24" s="731"/>
      <c r="DU24" s="732"/>
      <c r="DV24" s="763"/>
      <c r="DW24" s="764"/>
      <c r="DX24" s="764"/>
      <c r="DY24" s="764"/>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3"/>
      <c r="BT25" s="764"/>
      <c r="BU25" s="764"/>
      <c r="BV25" s="764"/>
      <c r="BW25" s="764"/>
      <c r="BX25" s="764"/>
      <c r="BY25" s="764"/>
      <c r="BZ25" s="764"/>
      <c r="CA25" s="764"/>
      <c r="CB25" s="764"/>
      <c r="CC25" s="764"/>
      <c r="CD25" s="764"/>
      <c r="CE25" s="764"/>
      <c r="CF25" s="764"/>
      <c r="CG25" s="765"/>
      <c r="CH25" s="730"/>
      <c r="CI25" s="731"/>
      <c r="CJ25" s="731"/>
      <c r="CK25" s="731"/>
      <c r="CL25" s="732"/>
      <c r="CM25" s="730"/>
      <c r="CN25" s="731"/>
      <c r="CO25" s="731"/>
      <c r="CP25" s="731"/>
      <c r="CQ25" s="732"/>
      <c r="CR25" s="730"/>
      <c r="CS25" s="731"/>
      <c r="CT25" s="731"/>
      <c r="CU25" s="731"/>
      <c r="CV25" s="732"/>
      <c r="CW25" s="730"/>
      <c r="CX25" s="731"/>
      <c r="CY25" s="731"/>
      <c r="CZ25" s="731"/>
      <c r="DA25" s="732"/>
      <c r="DB25" s="730"/>
      <c r="DC25" s="731"/>
      <c r="DD25" s="731"/>
      <c r="DE25" s="731"/>
      <c r="DF25" s="732"/>
      <c r="DG25" s="730"/>
      <c r="DH25" s="731"/>
      <c r="DI25" s="731"/>
      <c r="DJ25" s="731"/>
      <c r="DK25" s="732"/>
      <c r="DL25" s="730"/>
      <c r="DM25" s="731"/>
      <c r="DN25" s="731"/>
      <c r="DO25" s="731"/>
      <c r="DP25" s="732"/>
      <c r="DQ25" s="730"/>
      <c r="DR25" s="731"/>
      <c r="DS25" s="731"/>
      <c r="DT25" s="731"/>
      <c r="DU25" s="732"/>
      <c r="DV25" s="763"/>
      <c r="DW25" s="764"/>
      <c r="DX25" s="764"/>
      <c r="DY25" s="764"/>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3"/>
      <c r="BT26" s="764"/>
      <c r="BU26" s="764"/>
      <c r="BV26" s="764"/>
      <c r="BW26" s="764"/>
      <c r="BX26" s="764"/>
      <c r="BY26" s="764"/>
      <c r="BZ26" s="764"/>
      <c r="CA26" s="764"/>
      <c r="CB26" s="764"/>
      <c r="CC26" s="764"/>
      <c r="CD26" s="764"/>
      <c r="CE26" s="764"/>
      <c r="CF26" s="764"/>
      <c r="CG26" s="765"/>
      <c r="CH26" s="730"/>
      <c r="CI26" s="731"/>
      <c r="CJ26" s="731"/>
      <c r="CK26" s="731"/>
      <c r="CL26" s="732"/>
      <c r="CM26" s="730"/>
      <c r="CN26" s="731"/>
      <c r="CO26" s="731"/>
      <c r="CP26" s="731"/>
      <c r="CQ26" s="732"/>
      <c r="CR26" s="730"/>
      <c r="CS26" s="731"/>
      <c r="CT26" s="731"/>
      <c r="CU26" s="731"/>
      <c r="CV26" s="732"/>
      <c r="CW26" s="730"/>
      <c r="CX26" s="731"/>
      <c r="CY26" s="731"/>
      <c r="CZ26" s="731"/>
      <c r="DA26" s="732"/>
      <c r="DB26" s="730"/>
      <c r="DC26" s="731"/>
      <c r="DD26" s="731"/>
      <c r="DE26" s="731"/>
      <c r="DF26" s="732"/>
      <c r="DG26" s="730"/>
      <c r="DH26" s="731"/>
      <c r="DI26" s="731"/>
      <c r="DJ26" s="731"/>
      <c r="DK26" s="732"/>
      <c r="DL26" s="730"/>
      <c r="DM26" s="731"/>
      <c r="DN26" s="731"/>
      <c r="DO26" s="731"/>
      <c r="DP26" s="732"/>
      <c r="DQ26" s="730"/>
      <c r="DR26" s="731"/>
      <c r="DS26" s="731"/>
      <c r="DT26" s="731"/>
      <c r="DU26" s="732"/>
      <c r="DV26" s="763"/>
      <c r="DW26" s="764"/>
      <c r="DX26" s="764"/>
      <c r="DY26" s="764"/>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3"/>
      <c r="BT27" s="764"/>
      <c r="BU27" s="764"/>
      <c r="BV27" s="764"/>
      <c r="BW27" s="764"/>
      <c r="BX27" s="764"/>
      <c r="BY27" s="764"/>
      <c r="BZ27" s="764"/>
      <c r="CA27" s="764"/>
      <c r="CB27" s="764"/>
      <c r="CC27" s="764"/>
      <c r="CD27" s="764"/>
      <c r="CE27" s="764"/>
      <c r="CF27" s="764"/>
      <c r="CG27" s="765"/>
      <c r="CH27" s="730"/>
      <c r="CI27" s="731"/>
      <c r="CJ27" s="731"/>
      <c r="CK27" s="731"/>
      <c r="CL27" s="732"/>
      <c r="CM27" s="730"/>
      <c r="CN27" s="731"/>
      <c r="CO27" s="731"/>
      <c r="CP27" s="731"/>
      <c r="CQ27" s="732"/>
      <c r="CR27" s="730"/>
      <c r="CS27" s="731"/>
      <c r="CT27" s="731"/>
      <c r="CU27" s="731"/>
      <c r="CV27" s="732"/>
      <c r="CW27" s="730"/>
      <c r="CX27" s="731"/>
      <c r="CY27" s="731"/>
      <c r="CZ27" s="731"/>
      <c r="DA27" s="732"/>
      <c r="DB27" s="730"/>
      <c r="DC27" s="731"/>
      <c r="DD27" s="731"/>
      <c r="DE27" s="731"/>
      <c r="DF27" s="732"/>
      <c r="DG27" s="730"/>
      <c r="DH27" s="731"/>
      <c r="DI27" s="731"/>
      <c r="DJ27" s="731"/>
      <c r="DK27" s="732"/>
      <c r="DL27" s="730"/>
      <c r="DM27" s="731"/>
      <c r="DN27" s="731"/>
      <c r="DO27" s="731"/>
      <c r="DP27" s="732"/>
      <c r="DQ27" s="730"/>
      <c r="DR27" s="731"/>
      <c r="DS27" s="731"/>
      <c r="DT27" s="731"/>
      <c r="DU27" s="732"/>
      <c r="DV27" s="763"/>
      <c r="DW27" s="764"/>
      <c r="DX27" s="764"/>
      <c r="DY27" s="764"/>
      <c r="DZ27" s="766"/>
      <c r="EA27" s="212"/>
    </row>
    <row r="28" spans="1:131" ht="26.25" customHeight="1" thickTop="1" x14ac:dyDescent="0.2">
      <c r="A28" s="224">
        <v>1</v>
      </c>
      <c r="B28" s="739" t="s">
        <v>389</v>
      </c>
      <c r="C28" s="740"/>
      <c r="D28" s="740"/>
      <c r="E28" s="740"/>
      <c r="F28" s="740"/>
      <c r="G28" s="740"/>
      <c r="H28" s="740"/>
      <c r="I28" s="740"/>
      <c r="J28" s="740"/>
      <c r="K28" s="740"/>
      <c r="L28" s="740"/>
      <c r="M28" s="740"/>
      <c r="N28" s="740"/>
      <c r="O28" s="740"/>
      <c r="P28" s="741"/>
      <c r="Q28" s="809">
        <v>3962</v>
      </c>
      <c r="R28" s="810"/>
      <c r="S28" s="810"/>
      <c r="T28" s="810"/>
      <c r="U28" s="810"/>
      <c r="V28" s="810">
        <v>3649</v>
      </c>
      <c r="W28" s="810"/>
      <c r="X28" s="810"/>
      <c r="Y28" s="810"/>
      <c r="Z28" s="810"/>
      <c r="AA28" s="810">
        <v>313</v>
      </c>
      <c r="AB28" s="810"/>
      <c r="AC28" s="810"/>
      <c r="AD28" s="810"/>
      <c r="AE28" s="811"/>
      <c r="AF28" s="812">
        <v>313</v>
      </c>
      <c r="AG28" s="810"/>
      <c r="AH28" s="810"/>
      <c r="AI28" s="810"/>
      <c r="AJ28" s="813"/>
      <c r="AK28" s="814">
        <v>190</v>
      </c>
      <c r="AL28" s="815"/>
      <c r="AM28" s="815"/>
      <c r="AN28" s="815"/>
      <c r="AO28" s="815"/>
      <c r="AP28" s="815" t="s">
        <v>547</v>
      </c>
      <c r="AQ28" s="815"/>
      <c r="AR28" s="815"/>
      <c r="AS28" s="815"/>
      <c r="AT28" s="815"/>
      <c r="AU28" s="815" t="s">
        <v>547</v>
      </c>
      <c r="AV28" s="815"/>
      <c r="AW28" s="815"/>
      <c r="AX28" s="815"/>
      <c r="AY28" s="815"/>
      <c r="AZ28" s="816" t="s">
        <v>547</v>
      </c>
      <c r="BA28" s="816"/>
      <c r="BB28" s="816"/>
      <c r="BC28" s="816"/>
      <c r="BD28" s="816"/>
      <c r="BE28" s="807"/>
      <c r="BF28" s="807"/>
      <c r="BG28" s="807"/>
      <c r="BH28" s="807"/>
      <c r="BI28" s="808"/>
      <c r="BJ28" s="214"/>
      <c r="BK28" s="214"/>
      <c r="BL28" s="214"/>
      <c r="BM28" s="214"/>
      <c r="BN28" s="214"/>
      <c r="BO28" s="223"/>
      <c r="BP28" s="223"/>
      <c r="BQ28" s="220">
        <v>22</v>
      </c>
      <c r="BR28" s="221"/>
      <c r="BS28" s="763"/>
      <c r="BT28" s="764"/>
      <c r="BU28" s="764"/>
      <c r="BV28" s="764"/>
      <c r="BW28" s="764"/>
      <c r="BX28" s="764"/>
      <c r="BY28" s="764"/>
      <c r="BZ28" s="764"/>
      <c r="CA28" s="764"/>
      <c r="CB28" s="764"/>
      <c r="CC28" s="764"/>
      <c r="CD28" s="764"/>
      <c r="CE28" s="764"/>
      <c r="CF28" s="764"/>
      <c r="CG28" s="765"/>
      <c r="CH28" s="730"/>
      <c r="CI28" s="731"/>
      <c r="CJ28" s="731"/>
      <c r="CK28" s="731"/>
      <c r="CL28" s="732"/>
      <c r="CM28" s="730"/>
      <c r="CN28" s="731"/>
      <c r="CO28" s="731"/>
      <c r="CP28" s="731"/>
      <c r="CQ28" s="732"/>
      <c r="CR28" s="730"/>
      <c r="CS28" s="731"/>
      <c r="CT28" s="731"/>
      <c r="CU28" s="731"/>
      <c r="CV28" s="732"/>
      <c r="CW28" s="730"/>
      <c r="CX28" s="731"/>
      <c r="CY28" s="731"/>
      <c r="CZ28" s="731"/>
      <c r="DA28" s="732"/>
      <c r="DB28" s="730"/>
      <c r="DC28" s="731"/>
      <c r="DD28" s="731"/>
      <c r="DE28" s="731"/>
      <c r="DF28" s="732"/>
      <c r="DG28" s="730"/>
      <c r="DH28" s="731"/>
      <c r="DI28" s="731"/>
      <c r="DJ28" s="731"/>
      <c r="DK28" s="732"/>
      <c r="DL28" s="730"/>
      <c r="DM28" s="731"/>
      <c r="DN28" s="731"/>
      <c r="DO28" s="731"/>
      <c r="DP28" s="732"/>
      <c r="DQ28" s="730"/>
      <c r="DR28" s="731"/>
      <c r="DS28" s="731"/>
      <c r="DT28" s="731"/>
      <c r="DU28" s="732"/>
      <c r="DV28" s="763"/>
      <c r="DW28" s="764"/>
      <c r="DX28" s="764"/>
      <c r="DY28" s="764"/>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439</v>
      </c>
      <c r="R29" s="771"/>
      <c r="S29" s="771"/>
      <c r="T29" s="771"/>
      <c r="U29" s="771"/>
      <c r="V29" s="771">
        <v>438</v>
      </c>
      <c r="W29" s="771"/>
      <c r="X29" s="771"/>
      <c r="Y29" s="771"/>
      <c r="Z29" s="771"/>
      <c r="AA29" s="771">
        <v>1</v>
      </c>
      <c r="AB29" s="771"/>
      <c r="AC29" s="771"/>
      <c r="AD29" s="771"/>
      <c r="AE29" s="772"/>
      <c r="AF29" s="773">
        <v>1</v>
      </c>
      <c r="AG29" s="774"/>
      <c r="AH29" s="774"/>
      <c r="AI29" s="774"/>
      <c r="AJ29" s="775"/>
      <c r="AK29" s="821">
        <v>141</v>
      </c>
      <c r="AL29" s="817"/>
      <c r="AM29" s="817"/>
      <c r="AN29" s="817"/>
      <c r="AO29" s="817"/>
      <c r="AP29" s="817" t="s">
        <v>547</v>
      </c>
      <c r="AQ29" s="817"/>
      <c r="AR29" s="817"/>
      <c r="AS29" s="817"/>
      <c r="AT29" s="817"/>
      <c r="AU29" s="817" t="s">
        <v>547</v>
      </c>
      <c r="AV29" s="817"/>
      <c r="AW29" s="817"/>
      <c r="AX29" s="817"/>
      <c r="AY29" s="817"/>
      <c r="AZ29" s="818" t="s">
        <v>547</v>
      </c>
      <c r="BA29" s="818"/>
      <c r="BB29" s="818"/>
      <c r="BC29" s="818"/>
      <c r="BD29" s="818"/>
      <c r="BE29" s="819"/>
      <c r="BF29" s="819"/>
      <c r="BG29" s="819"/>
      <c r="BH29" s="819"/>
      <c r="BI29" s="820"/>
      <c r="BJ29" s="214"/>
      <c r="BK29" s="214"/>
      <c r="BL29" s="214"/>
      <c r="BM29" s="214"/>
      <c r="BN29" s="214"/>
      <c r="BO29" s="223"/>
      <c r="BP29" s="223"/>
      <c r="BQ29" s="220">
        <v>23</v>
      </c>
      <c r="BR29" s="221"/>
      <c r="BS29" s="763"/>
      <c r="BT29" s="764"/>
      <c r="BU29" s="764"/>
      <c r="BV29" s="764"/>
      <c r="BW29" s="764"/>
      <c r="BX29" s="764"/>
      <c r="BY29" s="764"/>
      <c r="BZ29" s="764"/>
      <c r="CA29" s="764"/>
      <c r="CB29" s="764"/>
      <c r="CC29" s="764"/>
      <c r="CD29" s="764"/>
      <c r="CE29" s="764"/>
      <c r="CF29" s="764"/>
      <c r="CG29" s="765"/>
      <c r="CH29" s="730"/>
      <c r="CI29" s="731"/>
      <c r="CJ29" s="731"/>
      <c r="CK29" s="731"/>
      <c r="CL29" s="732"/>
      <c r="CM29" s="730"/>
      <c r="CN29" s="731"/>
      <c r="CO29" s="731"/>
      <c r="CP29" s="731"/>
      <c r="CQ29" s="732"/>
      <c r="CR29" s="730"/>
      <c r="CS29" s="731"/>
      <c r="CT29" s="731"/>
      <c r="CU29" s="731"/>
      <c r="CV29" s="732"/>
      <c r="CW29" s="730"/>
      <c r="CX29" s="731"/>
      <c r="CY29" s="731"/>
      <c r="CZ29" s="731"/>
      <c r="DA29" s="732"/>
      <c r="DB29" s="730"/>
      <c r="DC29" s="731"/>
      <c r="DD29" s="731"/>
      <c r="DE29" s="731"/>
      <c r="DF29" s="732"/>
      <c r="DG29" s="730"/>
      <c r="DH29" s="731"/>
      <c r="DI29" s="731"/>
      <c r="DJ29" s="731"/>
      <c r="DK29" s="732"/>
      <c r="DL29" s="730"/>
      <c r="DM29" s="731"/>
      <c r="DN29" s="731"/>
      <c r="DO29" s="731"/>
      <c r="DP29" s="732"/>
      <c r="DQ29" s="730"/>
      <c r="DR29" s="731"/>
      <c r="DS29" s="731"/>
      <c r="DT29" s="731"/>
      <c r="DU29" s="732"/>
      <c r="DV29" s="763"/>
      <c r="DW29" s="764"/>
      <c r="DX29" s="764"/>
      <c r="DY29" s="764"/>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602</v>
      </c>
      <c r="R30" s="771"/>
      <c r="S30" s="771"/>
      <c r="T30" s="771"/>
      <c r="U30" s="771"/>
      <c r="V30" s="771">
        <v>594</v>
      </c>
      <c r="W30" s="771"/>
      <c r="X30" s="771"/>
      <c r="Y30" s="771"/>
      <c r="Z30" s="771"/>
      <c r="AA30" s="771">
        <v>9</v>
      </c>
      <c r="AB30" s="771"/>
      <c r="AC30" s="771"/>
      <c r="AD30" s="771"/>
      <c r="AE30" s="772"/>
      <c r="AF30" s="773">
        <v>600</v>
      </c>
      <c r="AG30" s="774"/>
      <c r="AH30" s="774"/>
      <c r="AI30" s="774"/>
      <c r="AJ30" s="775"/>
      <c r="AK30" s="821">
        <v>304</v>
      </c>
      <c r="AL30" s="817"/>
      <c r="AM30" s="817"/>
      <c r="AN30" s="817"/>
      <c r="AO30" s="817"/>
      <c r="AP30" s="817">
        <v>5166</v>
      </c>
      <c r="AQ30" s="817"/>
      <c r="AR30" s="817"/>
      <c r="AS30" s="817"/>
      <c r="AT30" s="817"/>
      <c r="AU30" s="817">
        <v>3389</v>
      </c>
      <c r="AV30" s="817"/>
      <c r="AW30" s="817"/>
      <c r="AX30" s="817"/>
      <c r="AY30" s="817"/>
      <c r="AZ30" s="818" t="s">
        <v>547</v>
      </c>
      <c r="BA30" s="818"/>
      <c r="BB30" s="818"/>
      <c r="BC30" s="818"/>
      <c r="BD30" s="818"/>
      <c r="BE30" s="819" t="s">
        <v>392</v>
      </c>
      <c r="BF30" s="819"/>
      <c r="BG30" s="819"/>
      <c r="BH30" s="819"/>
      <c r="BI30" s="820"/>
      <c r="BJ30" s="214"/>
      <c r="BK30" s="214"/>
      <c r="BL30" s="214"/>
      <c r="BM30" s="214"/>
      <c r="BN30" s="214"/>
      <c r="BO30" s="223"/>
      <c r="BP30" s="223"/>
      <c r="BQ30" s="220">
        <v>24</v>
      </c>
      <c r="BR30" s="221"/>
      <c r="BS30" s="763"/>
      <c r="BT30" s="764"/>
      <c r="BU30" s="764"/>
      <c r="BV30" s="764"/>
      <c r="BW30" s="764"/>
      <c r="BX30" s="764"/>
      <c r="BY30" s="764"/>
      <c r="BZ30" s="764"/>
      <c r="CA30" s="764"/>
      <c r="CB30" s="764"/>
      <c r="CC30" s="764"/>
      <c r="CD30" s="764"/>
      <c r="CE30" s="764"/>
      <c r="CF30" s="764"/>
      <c r="CG30" s="765"/>
      <c r="CH30" s="730"/>
      <c r="CI30" s="731"/>
      <c r="CJ30" s="731"/>
      <c r="CK30" s="731"/>
      <c r="CL30" s="732"/>
      <c r="CM30" s="730"/>
      <c r="CN30" s="731"/>
      <c r="CO30" s="731"/>
      <c r="CP30" s="731"/>
      <c r="CQ30" s="732"/>
      <c r="CR30" s="730"/>
      <c r="CS30" s="731"/>
      <c r="CT30" s="731"/>
      <c r="CU30" s="731"/>
      <c r="CV30" s="732"/>
      <c r="CW30" s="730"/>
      <c r="CX30" s="731"/>
      <c r="CY30" s="731"/>
      <c r="CZ30" s="731"/>
      <c r="DA30" s="732"/>
      <c r="DB30" s="730"/>
      <c r="DC30" s="731"/>
      <c r="DD30" s="731"/>
      <c r="DE30" s="731"/>
      <c r="DF30" s="732"/>
      <c r="DG30" s="730"/>
      <c r="DH30" s="731"/>
      <c r="DI30" s="731"/>
      <c r="DJ30" s="731"/>
      <c r="DK30" s="732"/>
      <c r="DL30" s="730"/>
      <c r="DM30" s="731"/>
      <c r="DN30" s="731"/>
      <c r="DO30" s="731"/>
      <c r="DP30" s="732"/>
      <c r="DQ30" s="730"/>
      <c r="DR30" s="731"/>
      <c r="DS30" s="731"/>
      <c r="DT30" s="731"/>
      <c r="DU30" s="732"/>
      <c r="DV30" s="763"/>
      <c r="DW30" s="764"/>
      <c r="DX30" s="764"/>
      <c r="DY30" s="764"/>
      <c r="DZ30" s="766"/>
      <c r="EA30" s="212"/>
    </row>
    <row r="31" spans="1:131" ht="26.25" customHeight="1" x14ac:dyDescent="0.2">
      <c r="A31" s="224">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3"/>
      <c r="BT31" s="764"/>
      <c r="BU31" s="764"/>
      <c r="BV31" s="764"/>
      <c r="BW31" s="764"/>
      <c r="BX31" s="764"/>
      <c r="BY31" s="764"/>
      <c r="BZ31" s="764"/>
      <c r="CA31" s="764"/>
      <c r="CB31" s="764"/>
      <c r="CC31" s="764"/>
      <c r="CD31" s="764"/>
      <c r="CE31" s="764"/>
      <c r="CF31" s="764"/>
      <c r="CG31" s="765"/>
      <c r="CH31" s="730"/>
      <c r="CI31" s="731"/>
      <c r="CJ31" s="731"/>
      <c r="CK31" s="731"/>
      <c r="CL31" s="732"/>
      <c r="CM31" s="730"/>
      <c r="CN31" s="731"/>
      <c r="CO31" s="731"/>
      <c r="CP31" s="731"/>
      <c r="CQ31" s="732"/>
      <c r="CR31" s="730"/>
      <c r="CS31" s="731"/>
      <c r="CT31" s="731"/>
      <c r="CU31" s="731"/>
      <c r="CV31" s="732"/>
      <c r="CW31" s="730"/>
      <c r="CX31" s="731"/>
      <c r="CY31" s="731"/>
      <c r="CZ31" s="731"/>
      <c r="DA31" s="732"/>
      <c r="DB31" s="730"/>
      <c r="DC31" s="731"/>
      <c r="DD31" s="731"/>
      <c r="DE31" s="731"/>
      <c r="DF31" s="732"/>
      <c r="DG31" s="730"/>
      <c r="DH31" s="731"/>
      <c r="DI31" s="731"/>
      <c r="DJ31" s="731"/>
      <c r="DK31" s="732"/>
      <c r="DL31" s="730"/>
      <c r="DM31" s="731"/>
      <c r="DN31" s="731"/>
      <c r="DO31" s="731"/>
      <c r="DP31" s="732"/>
      <c r="DQ31" s="730"/>
      <c r="DR31" s="731"/>
      <c r="DS31" s="731"/>
      <c r="DT31" s="731"/>
      <c r="DU31" s="732"/>
      <c r="DV31" s="763"/>
      <c r="DW31" s="764"/>
      <c r="DX31" s="764"/>
      <c r="DY31" s="764"/>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3"/>
      <c r="BT32" s="764"/>
      <c r="BU32" s="764"/>
      <c r="BV32" s="764"/>
      <c r="BW32" s="764"/>
      <c r="BX32" s="764"/>
      <c r="BY32" s="764"/>
      <c r="BZ32" s="764"/>
      <c r="CA32" s="764"/>
      <c r="CB32" s="764"/>
      <c r="CC32" s="764"/>
      <c r="CD32" s="764"/>
      <c r="CE32" s="764"/>
      <c r="CF32" s="764"/>
      <c r="CG32" s="765"/>
      <c r="CH32" s="730"/>
      <c r="CI32" s="731"/>
      <c r="CJ32" s="731"/>
      <c r="CK32" s="731"/>
      <c r="CL32" s="732"/>
      <c r="CM32" s="730"/>
      <c r="CN32" s="731"/>
      <c r="CO32" s="731"/>
      <c r="CP32" s="731"/>
      <c r="CQ32" s="732"/>
      <c r="CR32" s="730"/>
      <c r="CS32" s="731"/>
      <c r="CT32" s="731"/>
      <c r="CU32" s="731"/>
      <c r="CV32" s="732"/>
      <c r="CW32" s="730"/>
      <c r="CX32" s="731"/>
      <c r="CY32" s="731"/>
      <c r="CZ32" s="731"/>
      <c r="DA32" s="732"/>
      <c r="DB32" s="730"/>
      <c r="DC32" s="731"/>
      <c r="DD32" s="731"/>
      <c r="DE32" s="731"/>
      <c r="DF32" s="732"/>
      <c r="DG32" s="730"/>
      <c r="DH32" s="731"/>
      <c r="DI32" s="731"/>
      <c r="DJ32" s="731"/>
      <c r="DK32" s="732"/>
      <c r="DL32" s="730"/>
      <c r="DM32" s="731"/>
      <c r="DN32" s="731"/>
      <c r="DO32" s="731"/>
      <c r="DP32" s="732"/>
      <c r="DQ32" s="730"/>
      <c r="DR32" s="731"/>
      <c r="DS32" s="731"/>
      <c r="DT32" s="731"/>
      <c r="DU32" s="732"/>
      <c r="DV32" s="763"/>
      <c r="DW32" s="764"/>
      <c r="DX32" s="764"/>
      <c r="DY32" s="764"/>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3"/>
      <c r="BT33" s="764"/>
      <c r="BU33" s="764"/>
      <c r="BV33" s="764"/>
      <c r="BW33" s="764"/>
      <c r="BX33" s="764"/>
      <c r="BY33" s="764"/>
      <c r="BZ33" s="764"/>
      <c r="CA33" s="764"/>
      <c r="CB33" s="764"/>
      <c r="CC33" s="764"/>
      <c r="CD33" s="764"/>
      <c r="CE33" s="764"/>
      <c r="CF33" s="764"/>
      <c r="CG33" s="765"/>
      <c r="CH33" s="730"/>
      <c r="CI33" s="731"/>
      <c r="CJ33" s="731"/>
      <c r="CK33" s="731"/>
      <c r="CL33" s="732"/>
      <c r="CM33" s="730"/>
      <c r="CN33" s="731"/>
      <c r="CO33" s="731"/>
      <c r="CP33" s="731"/>
      <c r="CQ33" s="732"/>
      <c r="CR33" s="730"/>
      <c r="CS33" s="731"/>
      <c r="CT33" s="731"/>
      <c r="CU33" s="731"/>
      <c r="CV33" s="732"/>
      <c r="CW33" s="730"/>
      <c r="CX33" s="731"/>
      <c r="CY33" s="731"/>
      <c r="CZ33" s="731"/>
      <c r="DA33" s="732"/>
      <c r="DB33" s="730"/>
      <c r="DC33" s="731"/>
      <c r="DD33" s="731"/>
      <c r="DE33" s="731"/>
      <c r="DF33" s="732"/>
      <c r="DG33" s="730"/>
      <c r="DH33" s="731"/>
      <c r="DI33" s="731"/>
      <c r="DJ33" s="731"/>
      <c r="DK33" s="732"/>
      <c r="DL33" s="730"/>
      <c r="DM33" s="731"/>
      <c r="DN33" s="731"/>
      <c r="DO33" s="731"/>
      <c r="DP33" s="732"/>
      <c r="DQ33" s="730"/>
      <c r="DR33" s="731"/>
      <c r="DS33" s="731"/>
      <c r="DT33" s="731"/>
      <c r="DU33" s="732"/>
      <c r="DV33" s="763"/>
      <c r="DW33" s="764"/>
      <c r="DX33" s="764"/>
      <c r="DY33" s="764"/>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3"/>
      <c r="BT34" s="764"/>
      <c r="BU34" s="764"/>
      <c r="BV34" s="764"/>
      <c r="BW34" s="764"/>
      <c r="BX34" s="764"/>
      <c r="BY34" s="764"/>
      <c r="BZ34" s="764"/>
      <c r="CA34" s="764"/>
      <c r="CB34" s="764"/>
      <c r="CC34" s="764"/>
      <c r="CD34" s="764"/>
      <c r="CE34" s="764"/>
      <c r="CF34" s="764"/>
      <c r="CG34" s="765"/>
      <c r="CH34" s="730"/>
      <c r="CI34" s="731"/>
      <c r="CJ34" s="731"/>
      <c r="CK34" s="731"/>
      <c r="CL34" s="732"/>
      <c r="CM34" s="730"/>
      <c r="CN34" s="731"/>
      <c r="CO34" s="731"/>
      <c r="CP34" s="731"/>
      <c r="CQ34" s="732"/>
      <c r="CR34" s="730"/>
      <c r="CS34" s="731"/>
      <c r="CT34" s="731"/>
      <c r="CU34" s="731"/>
      <c r="CV34" s="732"/>
      <c r="CW34" s="730"/>
      <c r="CX34" s="731"/>
      <c r="CY34" s="731"/>
      <c r="CZ34" s="731"/>
      <c r="DA34" s="732"/>
      <c r="DB34" s="730"/>
      <c r="DC34" s="731"/>
      <c r="DD34" s="731"/>
      <c r="DE34" s="731"/>
      <c r="DF34" s="732"/>
      <c r="DG34" s="730"/>
      <c r="DH34" s="731"/>
      <c r="DI34" s="731"/>
      <c r="DJ34" s="731"/>
      <c r="DK34" s="732"/>
      <c r="DL34" s="730"/>
      <c r="DM34" s="731"/>
      <c r="DN34" s="731"/>
      <c r="DO34" s="731"/>
      <c r="DP34" s="732"/>
      <c r="DQ34" s="730"/>
      <c r="DR34" s="731"/>
      <c r="DS34" s="731"/>
      <c r="DT34" s="731"/>
      <c r="DU34" s="732"/>
      <c r="DV34" s="763"/>
      <c r="DW34" s="764"/>
      <c r="DX34" s="764"/>
      <c r="DY34" s="764"/>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3"/>
      <c r="BT35" s="764"/>
      <c r="BU35" s="764"/>
      <c r="BV35" s="764"/>
      <c r="BW35" s="764"/>
      <c r="BX35" s="764"/>
      <c r="BY35" s="764"/>
      <c r="BZ35" s="764"/>
      <c r="CA35" s="764"/>
      <c r="CB35" s="764"/>
      <c r="CC35" s="764"/>
      <c r="CD35" s="764"/>
      <c r="CE35" s="764"/>
      <c r="CF35" s="764"/>
      <c r="CG35" s="765"/>
      <c r="CH35" s="730"/>
      <c r="CI35" s="731"/>
      <c r="CJ35" s="731"/>
      <c r="CK35" s="731"/>
      <c r="CL35" s="732"/>
      <c r="CM35" s="730"/>
      <c r="CN35" s="731"/>
      <c r="CO35" s="731"/>
      <c r="CP35" s="731"/>
      <c r="CQ35" s="732"/>
      <c r="CR35" s="730"/>
      <c r="CS35" s="731"/>
      <c r="CT35" s="731"/>
      <c r="CU35" s="731"/>
      <c r="CV35" s="732"/>
      <c r="CW35" s="730"/>
      <c r="CX35" s="731"/>
      <c r="CY35" s="731"/>
      <c r="CZ35" s="731"/>
      <c r="DA35" s="732"/>
      <c r="DB35" s="730"/>
      <c r="DC35" s="731"/>
      <c r="DD35" s="731"/>
      <c r="DE35" s="731"/>
      <c r="DF35" s="732"/>
      <c r="DG35" s="730"/>
      <c r="DH35" s="731"/>
      <c r="DI35" s="731"/>
      <c r="DJ35" s="731"/>
      <c r="DK35" s="732"/>
      <c r="DL35" s="730"/>
      <c r="DM35" s="731"/>
      <c r="DN35" s="731"/>
      <c r="DO35" s="731"/>
      <c r="DP35" s="732"/>
      <c r="DQ35" s="730"/>
      <c r="DR35" s="731"/>
      <c r="DS35" s="731"/>
      <c r="DT35" s="731"/>
      <c r="DU35" s="732"/>
      <c r="DV35" s="763"/>
      <c r="DW35" s="764"/>
      <c r="DX35" s="764"/>
      <c r="DY35" s="764"/>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3"/>
      <c r="BT36" s="764"/>
      <c r="BU36" s="764"/>
      <c r="BV36" s="764"/>
      <c r="BW36" s="764"/>
      <c r="BX36" s="764"/>
      <c r="BY36" s="764"/>
      <c r="BZ36" s="764"/>
      <c r="CA36" s="764"/>
      <c r="CB36" s="764"/>
      <c r="CC36" s="764"/>
      <c r="CD36" s="764"/>
      <c r="CE36" s="764"/>
      <c r="CF36" s="764"/>
      <c r="CG36" s="765"/>
      <c r="CH36" s="730"/>
      <c r="CI36" s="731"/>
      <c r="CJ36" s="731"/>
      <c r="CK36" s="731"/>
      <c r="CL36" s="732"/>
      <c r="CM36" s="730"/>
      <c r="CN36" s="731"/>
      <c r="CO36" s="731"/>
      <c r="CP36" s="731"/>
      <c r="CQ36" s="732"/>
      <c r="CR36" s="730"/>
      <c r="CS36" s="731"/>
      <c r="CT36" s="731"/>
      <c r="CU36" s="731"/>
      <c r="CV36" s="732"/>
      <c r="CW36" s="730"/>
      <c r="CX36" s="731"/>
      <c r="CY36" s="731"/>
      <c r="CZ36" s="731"/>
      <c r="DA36" s="732"/>
      <c r="DB36" s="730"/>
      <c r="DC36" s="731"/>
      <c r="DD36" s="731"/>
      <c r="DE36" s="731"/>
      <c r="DF36" s="732"/>
      <c r="DG36" s="730"/>
      <c r="DH36" s="731"/>
      <c r="DI36" s="731"/>
      <c r="DJ36" s="731"/>
      <c r="DK36" s="732"/>
      <c r="DL36" s="730"/>
      <c r="DM36" s="731"/>
      <c r="DN36" s="731"/>
      <c r="DO36" s="731"/>
      <c r="DP36" s="732"/>
      <c r="DQ36" s="730"/>
      <c r="DR36" s="731"/>
      <c r="DS36" s="731"/>
      <c r="DT36" s="731"/>
      <c r="DU36" s="732"/>
      <c r="DV36" s="763"/>
      <c r="DW36" s="764"/>
      <c r="DX36" s="764"/>
      <c r="DY36" s="764"/>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3"/>
      <c r="BT37" s="764"/>
      <c r="BU37" s="764"/>
      <c r="BV37" s="764"/>
      <c r="BW37" s="764"/>
      <c r="BX37" s="764"/>
      <c r="BY37" s="764"/>
      <c r="BZ37" s="764"/>
      <c r="CA37" s="764"/>
      <c r="CB37" s="764"/>
      <c r="CC37" s="764"/>
      <c r="CD37" s="764"/>
      <c r="CE37" s="764"/>
      <c r="CF37" s="764"/>
      <c r="CG37" s="765"/>
      <c r="CH37" s="730"/>
      <c r="CI37" s="731"/>
      <c r="CJ37" s="731"/>
      <c r="CK37" s="731"/>
      <c r="CL37" s="732"/>
      <c r="CM37" s="730"/>
      <c r="CN37" s="731"/>
      <c r="CO37" s="731"/>
      <c r="CP37" s="731"/>
      <c r="CQ37" s="732"/>
      <c r="CR37" s="730"/>
      <c r="CS37" s="731"/>
      <c r="CT37" s="731"/>
      <c r="CU37" s="731"/>
      <c r="CV37" s="732"/>
      <c r="CW37" s="730"/>
      <c r="CX37" s="731"/>
      <c r="CY37" s="731"/>
      <c r="CZ37" s="731"/>
      <c r="DA37" s="732"/>
      <c r="DB37" s="730"/>
      <c r="DC37" s="731"/>
      <c r="DD37" s="731"/>
      <c r="DE37" s="731"/>
      <c r="DF37" s="732"/>
      <c r="DG37" s="730"/>
      <c r="DH37" s="731"/>
      <c r="DI37" s="731"/>
      <c r="DJ37" s="731"/>
      <c r="DK37" s="732"/>
      <c r="DL37" s="730"/>
      <c r="DM37" s="731"/>
      <c r="DN37" s="731"/>
      <c r="DO37" s="731"/>
      <c r="DP37" s="732"/>
      <c r="DQ37" s="730"/>
      <c r="DR37" s="731"/>
      <c r="DS37" s="731"/>
      <c r="DT37" s="731"/>
      <c r="DU37" s="732"/>
      <c r="DV37" s="763"/>
      <c r="DW37" s="764"/>
      <c r="DX37" s="764"/>
      <c r="DY37" s="764"/>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3"/>
      <c r="BT38" s="764"/>
      <c r="BU38" s="764"/>
      <c r="BV38" s="764"/>
      <c r="BW38" s="764"/>
      <c r="BX38" s="764"/>
      <c r="BY38" s="764"/>
      <c r="BZ38" s="764"/>
      <c r="CA38" s="764"/>
      <c r="CB38" s="764"/>
      <c r="CC38" s="764"/>
      <c r="CD38" s="764"/>
      <c r="CE38" s="764"/>
      <c r="CF38" s="764"/>
      <c r="CG38" s="765"/>
      <c r="CH38" s="730"/>
      <c r="CI38" s="731"/>
      <c r="CJ38" s="731"/>
      <c r="CK38" s="731"/>
      <c r="CL38" s="732"/>
      <c r="CM38" s="730"/>
      <c r="CN38" s="731"/>
      <c r="CO38" s="731"/>
      <c r="CP38" s="731"/>
      <c r="CQ38" s="732"/>
      <c r="CR38" s="730"/>
      <c r="CS38" s="731"/>
      <c r="CT38" s="731"/>
      <c r="CU38" s="731"/>
      <c r="CV38" s="732"/>
      <c r="CW38" s="730"/>
      <c r="CX38" s="731"/>
      <c r="CY38" s="731"/>
      <c r="CZ38" s="731"/>
      <c r="DA38" s="732"/>
      <c r="DB38" s="730"/>
      <c r="DC38" s="731"/>
      <c r="DD38" s="731"/>
      <c r="DE38" s="731"/>
      <c r="DF38" s="732"/>
      <c r="DG38" s="730"/>
      <c r="DH38" s="731"/>
      <c r="DI38" s="731"/>
      <c r="DJ38" s="731"/>
      <c r="DK38" s="732"/>
      <c r="DL38" s="730"/>
      <c r="DM38" s="731"/>
      <c r="DN38" s="731"/>
      <c r="DO38" s="731"/>
      <c r="DP38" s="732"/>
      <c r="DQ38" s="730"/>
      <c r="DR38" s="731"/>
      <c r="DS38" s="731"/>
      <c r="DT38" s="731"/>
      <c r="DU38" s="732"/>
      <c r="DV38" s="763"/>
      <c r="DW38" s="764"/>
      <c r="DX38" s="764"/>
      <c r="DY38" s="764"/>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3"/>
      <c r="BT39" s="764"/>
      <c r="BU39" s="764"/>
      <c r="BV39" s="764"/>
      <c r="BW39" s="764"/>
      <c r="BX39" s="764"/>
      <c r="BY39" s="764"/>
      <c r="BZ39" s="764"/>
      <c r="CA39" s="764"/>
      <c r="CB39" s="764"/>
      <c r="CC39" s="764"/>
      <c r="CD39" s="764"/>
      <c r="CE39" s="764"/>
      <c r="CF39" s="764"/>
      <c r="CG39" s="765"/>
      <c r="CH39" s="730"/>
      <c r="CI39" s="731"/>
      <c r="CJ39" s="731"/>
      <c r="CK39" s="731"/>
      <c r="CL39" s="732"/>
      <c r="CM39" s="730"/>
      <c r="CN39" s="731"/>
      <c r="CO39" s="731"/>
      <c r="CP39" s="731"/>
      <c r="CQ39" s="732"/>
      <c r="CR39" s="730"/>
      <c r="CS39" s="731"/>
      <c r="CT39" s="731"/>
      <c r="CU39" s="731"/>
      <c r="CV39" s="732"/>
      <c r="CW39" s="730"/>
      <c r="CX39" s="731"/>
      <c r="CY39" s="731"/>
      <c r="CZ39" s="731"/>
      <c r="DA39" s="732"/>
      <c r="DB39" s="730"/>
      <c r="DC39" s="731"/>
      <c r="DD39" s="731"/>
      <c r="DE39" s="731"/>
      <c r="DF39" s="732"/>
      <c r="DG39" s="730"/>
      <c r="DH39" s="731"/>
      <c r="DI39" s="731"/>
      <c r="DJ39" s="731"/>
      <c r="DK39" s="732"/>
      <c r="DL39" s="730"/>
      <c r="DM39" s="731"/>
      <c r="DN39" s="731"/>
      <c r="DO39" s="731"/>
      <c r="DP39" s="732"/>
      <c r="DQ39" s="730"/>
      <c r="DR39" s="731"/>
      <c r="DS39" s="731"/>
      <c r="DT39" s="731"/>
      <c r="DU39" s="732"/>
      <c r="DV39" s="763"/>
      <c r="DW39" s="764"/>
      <c r="DX39" s="764"/>
      <c r="DY39" s="764"/>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3"/>
      <c r="BT40" s="764"/>
      <c r="BU40" s="764"/>
      <c r="BV40" s="764"/>
      <c r="BW40" s="764"/>
      <c r="BX40" s="764"/>
      <c r="BY40" s="764"/>
      <c r="BZ40" s="764"/>
      <c r="CA40" s="764"/>
      <c r="CB40" s="764"/>
      <c r="CC40" s="764"/>
      <c r="CD40" s="764"/>
      <c r="CE40" s="764"/>
      <c r="CF40" s="764"/>
      <c r="CG40" s="765"/>
      <c r="CH40" s="730"/>
      <c r="CI40" s="731"/>
      <c r="CJ40" s="731"/>
      <c r="CK40" s="731"/>
      <c r="CL40" s="732"/>
      <c r="CM40" s="730"/>
      <c r="CN40" s="731"/>
      <c r="CO40" s="731"/>
      <c r="CP40" s="731"/>
      <c r="CQ40" s="732"/>
      <c r="CR40" s="730"/>
      <c r="CS40" s="731"/>
      <c r="CT40" s="731"/>
      <c r="CU40" s="731"/>
      <c r="CV40" s="732"/>
      <c r="CW40" s="730"/>
      <c r="CX40" s="731"/>
      <c r="CY40" s="731"/>
      <c r="CZ40" s="731"/>
      <c r="DA40" s="732"/>
      <c r="DB40" s="730"/>
      <c r="DC40" s="731"/>
      <c r="DD40" s="731"/>
      <c r="DE40" s="731"/>
      <c r="DF40" s="732"/>
      <c r="DG40" s="730"/>
      <c r="DH40" s="731"/>
      <c r="DI40" s="731"/>
      <c r="DJ40" s="731"/>
      <c r="DK40" s="732"/>
      <c r="DL40" s="730"/>
      <c r="DM40" s="731"/>
      <c r="DN40" s="731"/>
      <c r="DO40" s="731"/>
      <c r="DP40" s="732"/>
      <c r="DQ40" s="730"/>
      <c r="DR40" s="731"/>
      <c r="DS40" s="731"/>
      <c r="DT40" s="731"/>
      <c r="DU40" s="732"/>
      <c r="DV40" s="763"/>
      <c r="DW40" s="764"/>
      <c r="DX40" s="764"/>
      <c r="DY40" s="764"/>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3"/>
      <c r="BT41" s="764"/>
      <c r="BU41" s="764"/>
      <c r="BV41" s="764"/>
      <c r="BW41" s="764"/>
      <c r="BX41" s="764"/>
      <c r="BY41" s="764"/>
      <c r="BZ41" s="764"/>
      <c r="CA41" s="764"/>
      <c r="CB41" s="764"/>
      <c r="CC41" s="764"/>
      <c r="CD41" s="764"/>
      <c r="CE41" s="764"/>
      <c r="CF41" s="764"/>
      <c r="CG41" s="765"/>
      <c r="CH41" s="730"/>
      <c r="CI41" s="731"/>
      <c r="CJ41" s="731"/>
      <c r="CK41" s="731"/>
      <c r="CL41" s="732"/>
      <c r="CM41" s="730"/>
      <c r="CN41" s="731"/>
      <c r="CO41" s="731"/>
      <c r="CP41" s="731"/>
      <c r="CQ41" s="732"/>
      <c r="CR41" s="730"/>
      <c r="CS41" s="731"/>
      <c r="CT41" s="731"/>
      <c r="CU41" s="731"/>
      <c r="CV41" s="732"/>
      <c r="CW41" s="730"/>
      <c r="CX41" s="731"/>
      <c r="CY41" s="731"/>
      <c r="CZ41" s="731"/>
      <c r="DA41" s="732"/>
      <c r="DB41" s="730"/>
      <c r="DC41" s="731"/>
      <c r="DD41" s="731"/>
      <c r="DE41" s="731"/>
      <c r="DF41" s="732"/>
      <c r="DG41" s="730"/>
      <c r="DH41" s="731"/>
      <c r="DI41" s="731"/>
      <c r="DJ41" s="731"/>
      <c r="DK41" s="732"/>
      <c r="DL41" s="730"/>
      <c r="DM41" s="731"/>
      <c r="DN41" s="731"/>
      <c r="DO41" s="731"/>
      <c r="DP41" s="732"/>
      <c r="DQ41" s="730"/>
      <c r="DR41" s="731"/>
      <c r="DS41" s="731"/>
      <c r="DT41" s="731"/>
      <c r="DU41" s="732"/>
      <c r="DV41" s="763"/>
      <c r="DW41" s="764"/>
      <c r="DX41" s="764"/>
      <c r="DY41" s="764"/>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3"/>
      <c r="BT42" s="764"/>
      <c r="BU42" s="764"/>
      <c r="BV42" s="764"/>
      <c r="BW42" s="764"/>
      <c r="BX42" s="764"/>
      <c r="BY42" s="764"/>
      <c r="BZ42" s="764"/>
      <c r="CA42" s="764"/>
      <c r="CB42" s="764"/>
      <c r="CC42" s="764"/>
      <c r="CD42" s="764"/>
      <c r="CE42" s="764"/>
      <c r="CF42" s="764"/>
      <c r="CG42" s="765"/>
      <c r="CH42" s="730"/>
      <c r="CI42" s="731"/>
      <c r="CJ42" s="731"/>
      <c r="CK42" s="731"/>
      <c r="CL42" s="732"/>
      <c r="CM42" s="730"/>
      <c r="CN42" s="731"/>
      <c r="CO42" s="731"/>
      <c r="CP42" s="731"/>
      <c r="CQ42" s="732"/>
      <c r="CR42" s="730"/>
      <c r="CS42" s="731"/>
      <c r="CT42" s="731"/>
      <c r="CU42" s="731"/>
      <c r="CV42" s="732"/>
      <c r="CW42" s="730"/>
      <c r="CX42" s="731"/>
      <c r="CY42" s="731"/>
      <c r="CZ42" s="731"/>
      <c r="DA42" s="732"/>
      <c r="DB42" s="730"/>
      <c r="DC42" s="731"/>
      <c r="DD42" s="731"/>
      <c r="DE42" s="731"/>
      <c r="DF42" s="732"/>
      <c r="DG42" s="730"/>
      <c r="DH42" s="731"/>
      <c r="DI42" s="731"/>
      <c r="DJ42" s="731"/>
      <c r="DK42" s="732"/>
      <c r="DL42" s="730"/>
      <c r="DM42" s="731"/>
      <c r="DN42" s="731"/>
      <c r="DO42" s="731"/>
      <c r="DP42" s="732"/>
      <c r="DQ42" s="730"/>
      <c r="DR42" s="731"/>
      <c r="DS42" s="731"/>
      <c r="DT42" s="731"/>
      <c r="DU42" s="732"/>
      <c r="DV42" s="763"/>
      <c r="DW42" s="764"/>
      <c r="DX42" s="764"/>
      <c r="DY42" s="764"/>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3"/>
      <c r="BT43" s="764"/>
      <c r="BU43" s="764"/>
      <c r="BV43" s="764"/>
      <c r="BW43" s="764"/>
      <c r="BX43" s="764"/>
      <c r="BY43" s="764"/>
      <c r="BZ43" s="764"/>
      <c r="CA43" s="764"/>
      <c r="CB43" s="764"/>
      <c r="CC43" s="764"/>
      <c r="CD43" s="764"/>
      <c r="CE43" s="764"/>
      <c r="CF43" s="764"/>
      <c r="CG43" s="765"/>
      <c r="CH43" s="730"/>
      <c r="CI43" s="731"/>
      <c r="CJ43" s="731"/>
      <c r="CK43" s="731"/>
      <c r="CL43" s="732"/>
      <c r="CM43" s="730"/>
      <c r="CN43" s="731"/>
      <c r="CO43" s="731"/>
      <c r="CP43" s="731"/>
      <c r="CQ43" s="732"/>
      <c r="CR43" s="730"/>
      <c r="CS43" s="731"/>
      <c r="CT43" s="731"/>
      <c r="CU43" s="731"/>
      <c r="CV43" s="732"/>
      <c r="CW43" s="730"/>
      <c r="CX43" s="731"/>
      <c r="CY43" s="731"/>
      <c r="CZ43" s="731"/>
      <c r="DA43" s="732"/>
      <c r="DB43" s="730"/>
      <c r="DC43" s="731"/>
      <c r="DD43" s="731"/>
      <c r="DE43" s="731"/>
      <c r="DF43" s="732"/>
      <c r="DG43" s="730"/>
      <c r="DH43" s="731"/>
      <c r="DI43" s="731"/>
      <c r="DJ43" s="731"/>
      <c r="DK43" s="732"/>
      <c r="DL43" s="730"/>
      <c r="DM43" s="731"/>
      <c r="DN43" s="731"/>
      <c r="DO43" s="731"/>
      <c r="DP43" s="732"/>
      <c r="DQ43" s="730"/>
      <c r="DR43" s="731"/>
      <c r="DS43" s="731"/>
      <c r="DT43" s="731"/>
      <c r="DU43" s="732"/>
      <c r="DV43" s="763"/>
      <c r="DW43" s="764"/>
      <c r="DX43" s="764"/>
      <c r="DY43" s="764"/>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3"/>
      <c r="BT44" s="764"/>
      <c r="BU44" s="764"/>
      <c r="BV44" s="764"/>
      <c r="BW44" s="764"/>
      <c r="BX44" s="764"/>
      <c r="BY44" s="764"/>
      <c r="BZ44" s="764"/>
      <c r="CA44" s="764"/>
      <c r="CB44" s="764"/>
      <c r="CC44" s="764"/>
      <c r="CD44" s="764"/>
      <c r="CE44" s="764"/>
      <c r="CF44" s="764"/>
      <c r="CG44" s="765"/>
      <c r="CH44" s="730"/>
      <c r="CI44" s="731"/>
      <c r="CJ44" s="731"/>
      <c r="CK44" s="731"/>
      <c r="CL44" s="732"/>
      <c r="CM44" s="730"/>
      <c r="CN44" s="731"/>
      <c r="CO44" s="731"/>
      <c r="CP44" s="731"/>
      <c r="CQ44" s="732"/>
      <c r="CR44" s="730"/>
      <c r="CS44" s="731"/>
      <c r="CT44" s="731"/>
      <c r="CU44" s="731"/>
      <c r="CV44" s="732"/>
      <c r="CW44" s="730"/>
      <c r="CX44" s="731"/>
      <c r="CY44" s="731"/>
      <c r="CZ44" s="731"/>
      <c r="DA44" s="732"/>
      <c r="DB44" s="730"/>
      <c r="DC44" s="731"/>
      <c r="DD44" s="731"/>
      <c r="DE44" s="731"/>
      <c r="DF44" s="732"/>
      <c r="DG44" s="730"/>
      <c r="DH44" s="731"/>
      <c r="DI44" s="731"/>
      <c r="DJ44" s="731"/>
      <c r="DK44" s="732"/>
      <c r="DL44" s="730"/>
      <c r="DM44" s="731"/>
      <c r="DN44" s="731"/>
      <c r="DO44" s="731"/>
      <c r="DP44" s="732"/>
      <c r="DQ44" s="730"/>
      <c r="DR44" s="731"/>
      <c r="DS44" s="731"/>
      <c r="DT44" s="731"/>
      <c r="DU44" s="732"/>
      <c r="DV44" s="763"/>
      <c r="DW44" s="764"/>
      <c r="DX44" s="764"/>
      <c r="DY44" s="764"/>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3"/>
      <c r="BT45" s="764"/>
      <c r="BU45" s="764"/>
      <c r="BV45" s="764"/>
      <c r="BW45" s="764"/>
      <c r="BX45" s="764"/>
      <c r="BY45" s="764"/>
      <c r="BZ45" s="764"/>
      <c r="CA45" s="764"/>
      <c r="CB45" s="764"/>
      <c r="CC45" s="764"/>
      <c r="CD45" s="764"/>
      <c r="CE45" s="764"/>
      <c r="CF45" s="764"/>
      <c r="CG45" s="765"/>
      <c r="CH45" s="730"/>
      <c r="CI45" s="731"/>
      <c r="CJ45" s="731"/>
      <c r="CK45" s="731"/>
      <c r="CL45" s="732"/>
      <c r="CM45" s="730"/>
      <c r="CN45" s="731"/>
      <c r="CO45" s="731"/>
      <c r="CP45" s="731"/>
      <c r="CQ45" s="732"/>
      <c r="CR45" s="730"/>
      <c r="CS45" s="731"/>
      <c r="CT45" s="731"/>
      <c r="CU45" s="731"/>
      <c r="CV45" s="732"/>
      <c r="CW45" s="730"/>
      <c r="CX45" s="731"/>
      <c r="CY45" s="731"/>
      <c r="CZ45" s="731"/>
      <c r="DA45" s="732"/>
      <c r="DB45" s="730"/>
      <c r="DC45" s="731"/>
      <c r="DD45" s="731"/>
      <c r="DE45" s="731"/>
      <c r="DF45" s="732"/>
      <c r="DG45" s="730"/>
      <c r="DH45" s="731"/>
      <c r="DI45" s="731"/>
      <c r="DJ45" s="731"/>
      <c r="DK45" s="732"/>
      <c r="DL45" s="730"/>
      <c r="DM45" s="731"/>
      <c r="DN45" s="731"/>
      <c r="DO45" s="731"/>
      <c r="DP45" s="732"/>
      <c r="DQ45" s="730"/>
      <c r="DR45" s="731"/>
      <c r="DS45" s="731"/>
      <c r="DT45" s="731"/>
      <c r="DU45" s="732"/>
      <c r="DV45" s="763"/>
      <c r="DW45" s="764"/>
      <c r="DX45" s="764"/>
      <c r="DY45" s="764"/>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3"/>
      <c r="BT46" s="764"/>
      <c r="BU46" s="764"/>
      <c r="BV46" s="764"/>
      <c r="BW46" s="764"/>
      <c r="BX46" s="764"/>
      <c r="BY46" s="764"/>
      <c r="BZ46" s="764"/>
      <c r="CA46" s="764"/>
      <c r="CB46" s="764"/>
      <c r="CC46" s="764"/>
      <c r="CD46" s="764"/>
      <c r="CE46" s="764"/>
      <c r="CF46" s="764"/>
      <c r="CG46" s="765"/>
      <c r="CH46" s="730"/>
      <c r="CI46" s="731"/>
      <c r="CJ46" s="731"/>
      <c r="CK46" s="731"/>
      <c r="CL46" s="732"/>
      <c r="CM46" s="730"/>
      <c r="CN46" s="731"/>
      <c r="CO46" s="731"/>
      <c r="CP46" s="731"/>
      <c r="CQ46" s="732"/>
      <c r="CR46" s="730"/>
      <c r="CS46" s="731"/>
      <c r="CT46" s="731"/>
      <c r="CU46" s="731"/>
      <c r="CV46" s="732"/>
      <c r="CW46" s="730"/>
      <c r="CX46" s="731"/>
      <c r="CY46" s="731"/>
      <c r="CZ46" s="731"/>
      <c r="DA46" s="732"/>
      <c r="DB46" s="730"/>
      <c r="DC46" s="731"/>
      <c r="DD46" s="731"/>
      <c r="DE46" s="731"/>
      <c r="DF46" s="732"/>
      <c r="DG46" s="730"/>
      <c r="DH46" s="731"/>
      <c r="DI46" s="731"/>
      <c r="DJ46" s="731"/>
      <c r="DK46" s="732"/>
      <c r="DL46" s="730"/>
      <c r="DM46" s="731"/>
      <c r="DN46" s="731"/>
      <c r="DO46" s="731"/>
      <c r="DP46" s="732"/>
      <c r="DQ46" s="730"/>
      <c r="DR46" s="731"/>
      <c r="DS46" s="731"/>
      <c r="DT46" s="731"/>
      <c r="DU46" s="732"/>
      <c r="DV46" s="763"/>
      <c r="DW46" s="764"/>
      <c r="DX46" s="764"/>
      <c r="DY46" s="764"/>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3"/>
      <c r="BT47" s="764"/>
      <c r="BU47" s="764"/>
      <c r="BV47" s="764"/>
      <c r="BW47" s="764"/>
      <c r="BX47" s="764"/>
      <c r="BY47" s="764"/>
      <c r="BZ47" s="764"/>
      <c r="CA47" s="764"/>
      <c r="CB47" s="764"/>
      <c r="CC47" s="764"/>
      <c r="CD47" s="764"/>
      <c r="CE47" s="764"/>
      <c r="CF47" s="764"/>
      <c r="CG47" s="765"/>
      <c r="CH47" s="730"/>
      <c r="CI47" s="731"/>
      <c r="CJ47" s="731"/>
      <c r="CK47" s="731"/>
      <c r="CL47" s="732"/>
      <c r="CM47" s="730"/>
      <c r="CN47" s="731"/>
      <c r="CO47" s="731"/>
      <c r="CP47" s="731"/>
      <c r="CQ47" s="732"/>
      <c r="CR47" s="730"/>
      <c r="CS47" s="731"/>
      <c r="CT47" s="731"/>
      <c r="CU47" s="731"/>
      <c r="CV47" s="732"/>
      <c r="CW47" s="730"/>
      <c r="CX47" s="731"/>
      <c r="CY47" s="731"/>
      <c r="CZ47" s="731"/>
      <c r="DA47" s="732"/>
      <c r="DB47" s="730"/>
      <c r="DC47" s="731"/>
      <c r="DD47" s="731"/>
      <c r="DE47" s="731"/>
      <c r="DF47" s="732"/>
      <c r="DG47" s="730"/>
      <c r="DH47" s="731"/>
      <c r="DI47" s="731"/>
      <c r="DJ47" s="731"/>
      <c r="DK47" s="732"/>
      <c r="DL47" s="730"/>
      <c r="DM47" s="731"/>
      <c r="DN47" s="731"/>
      <c r="DO47" s="731"/>
      <c r="DP47" s="732"/>
      <c r="DQ47" s="730"/>
      <c r="DR47" s="731"/>
      <c r="DS47" s="731"/>
      <c r="DT47" s="731"/>
      <c r="DU47" s="732"/>
      <c r="DV47" s="763"/>
      <c r="DW47" s="764"/>
      <c r="DX47" s="764"/>
      <c r="DY47" s="764"/>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3"/>
      <c r="BT48" s="764"/>
      <c r="BU48" s="764"/>
      <c r="BV48" s="764"/>
      <c r="BW48" s="764"/>
      <c r="BX48" s="764"/>
      <c r="BY48" s="764"/>
      <c r="BZ48" s="764"/>
      <c r="CA48" s="764"/>
      <c r="CB48" s="764"/>
      <c r="CC48" s="764"/>
      <c r="CD48" s="764"/>
      <c r="CE48" s="764"/>
      <c r="CF48" s="764"/>
      <c r="CG48" s="765"/>
      <c r="CH48" s="730"/>
      <c r="CI48" s="731"/>
      <c r="CJ48" s="731"/>
      <c r="CK48" s="731"/>
      <c r="CL48" s="732"/>
      <c r="CM48" s="730"/>
      <c r="CN48" s="731"/>
      <c r="CO48" s="731"/>
      <c r="CP48" s="731"/>
      <c r="CQ48" s="732"/>
      <c r="CR48" s="730"/>
      <c r="CS48" s="731"/>
      <c r="CT48" s="731"/>
      <c r="CU48" s="731"/>
      <c r="CV48" s="732"/>
      <c r="CW48" s="730"/>
      <c r="CX48" s="731"/>
      <c r="CY48" s="731"/>
      <c r="CZ48" s="731"/>
      <c r="DA48" s="732"/>
      <c r="DB48" s="730"/>
      <c r="DC48" s="731"/>
      <c r="DD48" s="731"/>
      <c r="DE48" s="731"/>
      <c r="DF48" s="732"/>
      <c r="DG48" s="730"/>
      <c r="DH48" s="731"/>
      <c r="DI48" s="731"/>
      <c r="DJ48" s="731"/>
      <c r="DK48" s="732"/>
      <c r="DL48" s="730"/>
      <c r="DM48" s="731"/>
      <c r="DN48" s="731"/>
      <c r="DO48" s="731"/>
      <c r="DP48" s="732"/>
      <c r="DQ48" s="730"/>
      <c r="DR48" s="731"/>
      <c r="DS48" s="731"/>
      <c r="DT48" s="731"/>
      <c r="DU48" s="732"/>
      <c r="DV48" s="763"/>
      <c r="DW48" s="764"/>
      <c r="DX48" s="764"/>
      <c r="DY48" s="764"/>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3"/>
      <c r="BT49" s="764"/>
      <c r="BU49" s="764"/>
      <c r="BV49" s="764"/>
      <c r="BW49" s="764"/>
      <c r="BX49" s="764"/>
      <c r="BY49" s="764"/>
      <c r="BZ49" s="764"/>
      <c r="CA49" s="764"/>
      <c r="CB49" s="764"/>
      <c r="CC49" s="764"/>
      <c r="CD49" s="764"/>
      <c r="CE49" s="764"/>
      <c r="CF49" s="764"/>
      <c r="CG49" s="765"/>
      <c r="CH49" s="730"/>
      <c r="CI49" s="731"/>
      <c r="CJ49" s="731"/>
      <c r="CK49" s="731"/>
      <c r="CL49" s="732"/>
      <c r="CM49" s="730"/>
      <c r="CN49" s="731"/>
      <c r="CO49" s="731"/>
      <c r="CP49" s="731"/>
      <c r="CQ49" s="732"/>
      <c r="CR49" s="730"/>
      <c r="CS49" s="731"/>
      <c r="CT49" s="731"/>
      <c r="CU49" s="731"/>
      <c r="CV49" s="732"/>
      <c r="CW49" s="730"/>
      <c r="CX49" s="731"/>
      <c r="CY49" s="731"/>
      <c r="CZ49" s="731"/>
      <c r="DA49" s="732"/>
      <c r="DB49" s="730"/>
      <c r="DC49" s="731"/>
      <c r="DD49" s="731"/>
      <c r="DE49" s="731"/>
      <c r="DF49" s="732"/>
      <c r="DG49" s="730"/>
      <c r="DH49" s="731"/>
      <c r="DI49" s="731"/>
      <c r="DJ49" s="731"/>
      <c r="DK49" s="732"/>
      <c r="DL49" s="730"/>
      <c r="DM49" s="731"/>
      <c r="DN49" s="731"/>
      <c r="DO49" s="731"/>
      <c r="DP49" s="732"/>
      <c r="DQ49" s="730"/>
      <c r="DR49" s="731"/>
      <c r="DS49" s="731"/>
      <c r="DT49" s="731"/>
      <c r="DU49" s="732"/>
      <c r="DV49" s="763"/>
      <c r="DW49" s="764"/>
      <c r="DX49" s="764"/>
      <c r="DY49" s="764"/>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3"/>
      <c r="BT50" s="764"/>
      <c r="BU50" s="764"/>
      <c r="BV50" s="764"/>
      <c r="BW50" s="764"/>
      <c r="BX50" s="764"/>
      <c r="BY50" s="764"/>
      <c r="BZ50" s="764"/>
      <c r="CA50" s="764"/>
      <c r="CB50" s="764"/>
      <c r="CC50" s="764"/>
      <c r="CD50" s="764"/>
      <c r="CE50" s="764"/>
      <c r="CF50" s="764"/>
      <c r="CG50" s="765"/>
      <c r="CH50" s="730"/>
      <c r="CI50" s="731"/>
      <c r="CJ50" s="731"/>
      <c r="CK50" s="731"/>
      <c r="CL50" s="732"/>
      <c r="CM50" s="730"/>
      <c r="CN50" s="731"/>
      <c r="CO50" s="731"/>
      <c r="CP50" s="731"/>
      <c r="CQ50" s="732"/>
      <c r="CR50" s="730"/>
      <c r="CS50" s="731"/>
      <c r="CT50" s="731"/>
      <c r="CU50" s="731"/>
      <c r="CV50" s="732"/>
      <c r="CW50" s="730"/>
      <c r="CX50" s="731"/>
      <c r="CY50" s="731"/>
      <c r="CZ50" s="731"/>
      <c r="DA50" s="732"/>
      <c r="DB50" s="730"/>
      <c r="DC50" s="731"/>
      <c r="DD50" s="731"/>
      <c r="DE50" s="731"/>
      <c r="DF50" s="732"/>
      <c r="DG50" s="730"/>
      <c r="DH50" s="731"/>
      <c r="DI50" s="731"/>
      <c r="DJ50" s="731"/>
      <c r="DK50" s="732"/>
      <c r="DL50" s="730"/>
      <c r="DM50" s="731"/>
      <c r="DN50" s="731"/>
      <c r="DO50" s="731"/>
      <c r="DP50" s="732"/>
      <c r="DQ50" s="730"/>
      <c r="DR50" s="731"/>
      <c r="DS50" s="731"/>
      <c r="DT50" s="731"/>
      <c r="DU50" s="732"/>
      <c r="DV50" s="763"/>
      <c r="DW50" s="764"/>
      <c r="DX50" s="764"/>
      <c r="DY50" s="764"/>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3"/>
      <c r="BT51" s="764"/>
      <c r="BU51" s="764"/>
      <c r="BV51" s="764"/>
      <c r="BW51" s="764"/>
      <c r="BX51" s="764"/>
      <c r="BY51" s="764"/>
      <c r="BZ51" s="764"/>
      <c r="CA51" s="764"/>
      <c r="CB51" s="764"/>
      <c r="CC51" s="764"/>
      <c r="CD51" s="764"/>
      <c r="CE51" s="764"/>
      <c r="CF51" s="764"/>
      <c r="CG51" s="765"/>
      <c r="CH51" s="730"/>
      <c r="CI51" s="731"/>
      <c r="CJ51" s="731"/>
      <c r="CK51" s="731"/>
      <c r="CL51" s="732"/>
      <c r="CM51" s="730"/>
      <c r="CN51" s="731"/>
      <c r="CO51" s="731"/>
      <c r="CP51" s="731"/>
      <c r="CQ51" s="732"/>
      <c r="CR51" s="730"/>
      <c r="CS51" s="731"/>
      <c r="CT51" s="731"/>
      <c r="CU51" s="731"/>
      <c r="CV51" s="732"/>
      <c r="CW51" s="730"/>
      <c r="CX51" s="731"/>
      <c r="CY51" s="731"/>
      <c r="CZ51" s="731"/>
      <c r="DA51" s="732"/>
      <c r="DB51" s="730"/>
      <c r="DC51" s="731"/>
      <c r="DD51" s="731"/>
      <c r="DE51" s="731"/>
      <c r="DF51" s="732"/>
      <c r="DG51" s="730"/>
      <c r="DH51" s="731"/>
      <c r="DI51" s="731"/>
      <c r="DJ51" s="731"/>
      <c r="DK51" s="732"/>
      <c r="DL51" s="730"/>
      <c r="DM51" s="731"/>
      <c r="DN51" s="731"/>
      <c r="DO51" s="731"/>
      <c r="DP51" s="732"/>
      <c r="DQ51" s="730"/>
      <c r="DR51" s="731"/>
      <c r="DS51" s="731"/>
      <c r="DT51" s="731"/>
      <c r="DU51" s="732"/>
      <c r="DV51" s="763"/>
      <c r="DW51" s="764"/>
      <c r="DX51" s="764"/>
      <c r="DY51" s="764"/>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3"/>
      <c r="BT52" s="764"/>
      <c r="BU52" s="764"/>
      <c r="BV52" s="764"/>
      <c r="BW52" s="764"/>
      <c r="BX52" s="764"/>
      <c r="BY52" s="764"/>
      <c r="BZ52" s="764"/>
      <c r="CA52" s="764"/>
      <c r="CB52" s="764"/>
      <c r="CC52" s="764"/>
      <c r="CD52" s="764"/>
      <c r="CE52" s="764"/>
      <c r="CF52" s="764"/>
      <c r="CG52" s="765"/>
      <c r="CH52" s="730"/>
      <c r="CI52" s="731"/>
      <c r="CJ52" s="731"/>
      <c r="CK52" s="731"/>
      <c r="CL52" s="732"/>
      <c r="CM52" s="730"/>
      <c r="CN52" s="731"/>
      <c r="CO52" s="731"/>
      <c r="CP52" s="731"/>
      <c r="CQ52" s="732"/>
      <c r="CR52" s="730"/>
      <c r="CS52" s="731"/>
      <c r="CT52" s="731"/>
      <c r="CU52" s="731"/>
      <c r="CV52" s="732"/>
      <c r="CW52" s="730"/>
      <c r="CX52" s="731"/>
      <c r="CY52" s="731"/>
      <c r="CZ52" s="731"/>
      <c r="DA52" s="732"/>
      <c r="DB52" s="730"/>
      <c r="DC52" s="731"/>
      <c r="DD52" s="731"/>
      <c r="DE52" s="731"/>
      <c r="DF52" s="732"/>
      <c r="DG52" s="730"/>
      <c r="DH52" s="731"/>
      <c r="DI52" s="731"/>
      <c r="DJ52" s="731"/>
      <c r="DK52" s="732"/>
      <c r="DL52" s="730"/>
      <c r="DM52" s="731"/>
      <c r="DN52" s="731"/>
      <c r="DO52" s="731"/>
      <c r="DP52" s="732"/>
      <c r="DQ52" s="730"/>
      <c r="DR52" s="731"/>
      <c r="DS52" s="731"/>
      <c r="DT52" s="731"/>
      <c r="DU52" s="732"/>
      <c r="DV52" s="763"/>
      <c r="DW52" s="764"/>
      <c r="DX52" s="764"/>
      <c r="DY52" s="764"/>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3"/>
      <c r="BT53" s="764"/>
      <c r="BU53" s="764"/>
      <c r="BV53" s="764"/>
      <c r="BW53" s="764"/>
      <c r="BX53" s="764"/>
      <c r="BY53" s="764"/>
      <c r="BZ53" s="764"/>
      <c r="CA53" s="764"/>
      <c r="CB53" s="764"/>
      <c r="CC53" s="764"/>
      <c r="CD53" s="764"/>
      <c r="CE53" s="764"/>
      <c r="CF53" s="764"/>
      <c r="CG53" s="765"/>
      <c r="CH53" s="730"/>
      <c r="CI53" s="731"/>
      <c r="CJ53" s="731"/>
      <c r="CK53" s="731"/>
      <c r="CL53" s="732"/>
      <c r="CM53" s="730"/>
      <c r="CN53" s="731"/>
      <c r="CO53" s="731"/>
      <c r="CP53" s="731"/>
      <c r="CQ53" s="732"/>
      <c r="CR53" s="730"/>
      <c r="CS53" s="731"/>
      <c r="CT53" s="731"/>
      <c r="CU53" s="731"/>
      <c r="CV53" s="732"/>
      <c r="CW53" s="730"/>
      <c r="CX53" s="731"/>
      <c r="CY53" s="731"/>
      <c r="CZ53" s="731"/>
      <c r="DA53" s="732"/>
      <c r="DB53" s="730"/>
      <c r="DC53" s="731"/>
      <c r="DD53" s="731"/>
      <c r="DE53" s="731"/>
      <c r="DF53" s="732"/>
      <c r="DG53" s="730"/>
      <c r="DH53" s="731"/>
      <c r="DI53" s="731"/>
      <c r="DJ53" s="731"/>
      <c r="DK53" s="732"/>
      <c r="DL53" s="730"/>
      <c r="DM53" s="731"/>
      <c r="DN53" s="731"/>
      <c r="DO53" s="731"/>
      <c r="DP53" s="732"/>
      <c r="DQ53" s="730"/>
      <c r="DR53" s="731"/>
      <c r="DS53" s="731"/>
      <c r="DT53" s="731"/>
      <c r="DU53" s="732"/>
      <c r="DV53" s="763"/>
      <c r="DW53" s="764"/>
      <c r="DX53" s="764"/>
      <c r="DY53" s="764"/>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3"/>
      <c r="BT54" s="764"/>
      <c r="BU54" s="764"/>
      <c r="BV54" s="764"/>
      <c r="BW54" s="764"/>
      <c r="BX54" s="764"/>
      <c r="BY54" s="764"/>
      <c r="BZ54" s="764"/>
      <c r="CA54" s="764"/>
      <c r="CB54" s="764"/>
      <c r="CC54" s="764"/>
      <c r="CD54" s="764"/>
      <c r="CE54" s="764"/>
      <c r="CF54" s="764"/>
      <c r="CG54" s="765"/>
      <c r="CH54" s="730"/>
      <c r="CI54" s="731"/>
      <c r="CJ54" s="731"/>
      <c r="CK54" s="731"/>
      <c r="CL54" s="732"/>
      <c r="CM54" s="730"/>
      <c r="CN54" s="731"/>
      <c r="CO54" s="731"/>
      <c r="CP54" s="731"/>
      <c r="CQ54" s="732"/>
      <c r="CR54" s="730"/>
      <c r="CS54" s="731"/>
      <c r="CT54" s="731"/>
      <c r="CU54" s="731"/>
      <c r="CV54" s="732"/>
      <c r="CW54" s="730"/>
      <c r="CX54" s="731"/>
      <c r="CY54" s="731"/>
      <c r="CZ54" s="731"/>
      <c r="DA54" s="732"/>
      <c r="DB54" s="730"/>
      <c r="DC54" s="731"/>
      <c r="DD54" s="731"/>
      <c r="DE54" s="731"/>
      <c r="DF54" s="732"/>
      <c r="DG54" s="730"/>
      <c r="DH54" s="731"/>
      <c r="DI54" s="731"/>
      <c r="DJ54" s="731"/>
      <c r="DK54" s="732"/>
      <c r="DL54" s="730"/>
      <c r="DM54" s="731"/>
      <c r="DN54" s="731"/>
      <c r="DO54" s="731"/>
      <c r="DP54" s="732"/>
      <c r="DQ54" s="730"/>
      <c r="DR54" s="731"/>
      <c r="DS54" s="731"/>
      <c r="DT54" s="731"/>
      <c r="DU54" s="732"/>
      <c r="DV54" s="763"/>
      <c r="DW54" s="764"/>
      <c r="DX54" s="764"/>
      <c r="DY54" s="764"/>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3"/>
      <c r="BT55" s="764"/>
      <c r="BU55" s="764"/>
      <c r="BV55" s="764"/>
      <c r="BW55" s="764"/>
      <c r="BX55" s="764"/>
      <c r="BY55" s="764"/>
      <c r="BZ55" s="764"/>
      <c r="CA55" s="764"/>
      <c r="CB55" s="764"/>
      <c r="CC55" s="764"/>
      <c r="CD55" s="764"/>
      <c r="CE55" s="764"/>
      <c r="CF55" s="764"/>
      <c r="CG55" s="765"/>
      <c r="CH55" s="730"/>
      <c r="CI55" s="731"/>
      <c r="CJ55" s="731"/>
      <c r="CK55" s="731"/>
      <c r="CL55" s="732"/>
      <c r="CM55" s="730"/>
      <c r="CN55" s="731"/>
      <c r="CO55" s="731"/>
      <c r="CP55" s="731"/>
      <c r="CQ55" s="732"/>
      <c r="CR55" s="730"/>
      <c r="CS55" s="731"/>
      <c r="CT55" s="731"/>
      <c r="CU55" s="731"/>
      <c r="CV55" s="732"/>
      <c r="CW55" s="730"/>
      <c r="CX55" s="731"/>
      <c r="CY55" s="731"/>
      <c r="CZ55" s="731"/>
      <c r="DA55" s="732"/>
      <c r="DB55" s="730"/>
      <c r="DC55" s="731"/>
      <c r="DD55" s="731"/>
      <c r="DE55" s="731"/>
      <c r="DF55" s="732"/>
      <c r="DG55" s="730"/>
      <c r="DH55" s="731"/>
      <c r="DI55" s="731"/>
      <c r="DJ55" s="731"/>
      <c r="DK55" s="732"/>
      <c r="DL55" s="730"/>
      <c r="DM55" s="731"/>
      <c r="DN55" s="731"/>
      <c r="DO55" s="731"/>
      <c r="DP55" s="732"/>
      <c r="DQ55" s="730"/>
      <c r="DR55" s="731"/>
      <c r="DS55" s="731"/>
      <c r="DT55" s="731"/>
      <c r="DU55" s="732"/>
      <c r="DV55" s="763"/>
      <c r="DW55" s="764"/>
      <c r="DX55" s="764"/>
      <c r="DY55" s="764"/>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3"/>
      <c r="BT56" s="764"/>
      <c r="BU56" s="764"/>
      <c r="BV56" s="764"/>
      <c r="BW56" s="764"/>
      <c r="BX56" s="764"/>
      <c r="BY56" s="764"/>
      <c r="BZ56" s="764"/>
      <c r="CA56" s="764"/>
      <c r="CB56" s="764"/>
      <c r="CC56" s="764"/>
      <c r="CD56" s="764"/>
      <c r="CE56" s="764"/>
      <c r="CF56" s="764"/>
      <c r="CG56" s="765"/>
      <c r="CH56" s="730"/>
      <c r="CI56" s="731"/>
      <c r="CJ56" s="731"/>
      <c r="CK56" s="731"/>
      <c r="CL56" s="732"/>
      <c r="CM56" s="730"/>
      <c r="CN56" s="731"/>
      <c r="CO56" s="731"/>
      <c r="CP56" s="731"/>
      <c r="CQ56" s="732"/>
      <c r="CR56" s="730"/>
      <c r="CS56" s="731"/>
      <c r="CT56" s="731"/>
      <c r="CU56" s="731"/>
      <c r="CV56" s="732"/>
      <c r="CW56" s="730"/>
      <c r="CX56" s="731"/>
      <c r="CY56" s="731"/>
      <c r="CZ56" s="731"/>
      <c r="DA56" s="732"/>
      <c r="DB56" s="730"/>
      <c r="DC56" s="731"/>
      <c r="DD56" s="731"/>
      <c r="DE56" s="731"/>
      <c r="DF56" s="732"/>
      <c r="DG56" s="730"/>
      <c r="DH56" s="731"/>
      <c r="DI56" s="731"/>
      <c r="DJ56" s="731"/>
      <c r="DK56" s="732"/>
      <c r="DL56" s="730"/>
      <c r="DM56" s="731"/>
      <c r="DN56" s="731"/>
      <c r="DO56" s="731"/>
      <c r="DP56" s="732"/>
      <c r="DQ56" s="730"/>
      <c r="DR56" s="731"/>
      <c r="DS56" s="731"/>
      <c r="DT56" s="731"/>
      <c r="DU56" s="732"/>
      <c r="DV56" s="763"/>
      <c r="DW56" s="764"/>
      <c r="DX56" s="764"/>
      <c r="DY56" s="764"/>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3"/>
      <c r="BT57" s="764"/>
      <c r="BU57" s="764"/>
      <c r="BV57" s="764"/>
      <c r="BW57" s="764"/>
      <c r="BX57" s="764"/>
      <c r="BY57" s="764"/>
      <c r="BZ57" s="764"/>
      <c r="CA57" s="764"/>
      <c r="CB57" s="764"/>
      <c r="CC57" s="764"/>
      <c r="CD57" s="764"/>
      <c r="CE57" s="764"/>
      <c r="CF57" s="764"/>
      <c r="CG57" s="765"/>
      <c r="CH57" s="730"/>
      <c r="CI57" s="731"/>
      <c r="CJ57" s="731"/>
      <c r="CK57" s="731"/>
      <c r="CL57" s="732"/>
      <c r="CM57" s="730"/>
      <c r="CN57" s="731"/>
      <c r="CO57" s="731"/>
      <c r="CP57" s="731"/>
      <c r="CQ57" s="732"/>
      <c r="CR57" s="730"/>
      <c r="CS57" s="731"/>
      <c r="CT57" s="731"/>
      <c r="CU57" s="731"/>
      <c r="CV57" s="732"/>
      <c r="CW57" s="730"/>
      <c r="CX57" s="731"/>
      <c r="CY57" s="731"/>
      <c r="CZ57" s="731"/>
      <c r="DA57" s="732"/>
      <c r="DB57" s="730"/>
      <c r="DC57" s="731"/>
      <c r="DD57" s="731"/>
      <c r="DE57" s="731"/>
      <c r="DF57" s="732"/>
      <c r="DG57" s="730"/>
      <c r="DH57" s="731"/>
      <c r="DI57" s="731"/>
      <c r="DJ57" s="731"/>
      <c r="DK57" s="732"/>
      <c r="DL57" s="730"/>
      <c r="DM57" s="731"/>
      <c r="DN57" s="731"/>
      <c r="DO57" s="731"/>
      <c r="DP57" s="732"/>
      <c r="DQ57" s="730"/>
      <c r="DR57" s="731"/>
      <c r="DS57" s="731"/>
      <c r="DT57" s="731"/>
      <c r="DU57" s="732"/>
      <c r="DV57" s="763"/>
      <c r="DW57" s="764"/>
      <c r="DX57" s="764"/>
      <c r="DY57" s="764"/>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3"/>
      <c r="BT58" s="764"/>
      <c r="BU58" s="764"/>
      <c r="BV58" s="764"/>
      <c r="BW58" s="764"/>
      <c r="BX58" s="764"/>
      <c r="BY58" s="764"/>
      <c r="BZ58" s="764"/>
      <c r="CA58" s="764"/>
      <c r="CB58" s="764"/>
      <c r="CC58" s="764"/>
      <c r="CD58" s="764"/>
      <c r="CE58" s="764"/>
      <c r="CF58" s="764"/>
      <c r="CG58" s="765"/>
      <c r="CH58" s="730"/>
      <c r="CI58" s="731"/>
      <c r="CJ58" s="731"/>
      <c r="CK58" s="731"/>
      <c r="CL58" s="732"/>
      <c r="CM58" s="730"/>
      <c r="CN58" s="731"/>
      <c r="CO58" s="731"/>
      <c r="CP58" s="731"/>
      <c r="CQ58" s="732"/>
      <c r="CR58" s="730"/>
      <c r="CS58" s="731"/>
      <c r="CT58" s="731"/>
      <c r="CU58" s="731"/>
      <c r="CV58" s="732"/>
      <c r="CW58" s="730"/>
      <c r="CX58" s="731"/>
      <c r="CY58" s="731"/>
      <c r="CZ58" s="731"/>
      <c r="DA58" s="732"/>
      <c r="DB58" s="730"/>
      <c r="DC58" s="731"/>
      <c r="DD58" s="731"/>
      <c r="DE58" s="731"/>
      <c r="DF58" s="732"/>
      <c r="DG58" s="730"/>
      <c r="DH58" s="731"/>
      <c r="DI58" s="731"/>
      <c r="DJ58" s="731"/>
      <c r="DK58" s="732"/>
      <c r="DL58" s="730"/>
      <c r="DM58" s="731"/>
      <c r="DN58" s="731"/>
      <c r="DO58" s="731"/>
      <c r="DP58" s="732"/>
      <c r="DQ58" s="730"/>
      <c r="DR58" s="731"/>
      <c r="DS58" s="731"/>
      <c r="DT58" s="731"/>
      <c r="DU58" s="732"/>
      <c r="DV58" s="763"/>
      <c r="DW58" s="764"/>
      <c r="DX58" s="764"/>
      <c r="DY58" s="764"/>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3"/>
      <c r="BT59" s="764"/>
      <c r="BU59" s="764"/>
      <c r="BV59" s="764"/>
      <c r="BW59" s="764"/>
      <c r="BX59" s="764"/>
      <c r="BY59" s="764"/>
      <c r="BZ59" s="764"/>
      <c r="CA59" s="764"/>
      <c r="CB59" s="764"/>
      <c r="CC59" s="764"/>
      <c r="CD59" s="764"/>
      <c r="CE59" s="764"/>
      <c r="CF59" s="764"/>
      <c r="CG59" s="765"/>
      <c r="CH59" s="730"/>
      <c r="CI59" s="731"/>
      <c r="CJ59" s="731"/>
      <c r="CK59" s="731"/>
      <c r="CL59" s="732"/>
      <c r="CM59" s="730"/>
      <c r="CN59" s="731"/>
      <c r="CO59" s="731"/>
      <c r="CP59" s="731"/>
      <c r="CQ59" s="732"/>
      <c r="CR59" s="730"/>
      <c r="CS59" s="731"/>
      <c r="CT59" s="731"/>
      <c r="CU59" s="731"/>
      <c r="CV59" s="732"/>
      <c r="CW59" s="730"/>
      <c r="CX59" s="731"/>
      <c r="CY59" s="731"/>
      <c r="CZ59" s="731"/>
      <c r="DA59" s="732"/>
      <c r="DB59" s="730"/>
      <c r="DC59" s="731"/>
      <c r="DD59" s="731"/>
      <c r="DE59" s="731"/>
      <c r="DF59" s="732"/>
      <c r="DG59" s="730"/>
      <c r="DH59" s="731"/>
      <c r="DI59" s="731"/>
      <c r="DJ59" s="731"/>
      <c r="DK59" s="732"/>
      <c r="DL59" s="730"/>
      <c r="DM59" s="731"/>
      <c r="DN59" s="731"/>
      <c r="DO59" s="731"/>
      <c r="DP59" s="732"/>
      <c r="DQ59" s="730"/>
      <c r="DR59" s="731"/>
      <c r="DS59" s="731"/>
      <c r="DT59" s="731"/>
      <c r="DU59" s="732"/>
      <c r="DV59" s="763"/>
      <c r="DW59" s="764"/>
      <c r="DX59" s="764"/>
      <c r="DY59" s="764"/>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3"/>
      <c r="BT60" s="764"/>
      <c r="BU60" s="764"/>
      <c r="BV60" s="764"/>
      <c r="BW60" s="764"/>
      <c r="BX60" s="764"/>
      <c r="BY60" s="764"/>
      <c r="BZ60" s="764"/>
      <c r="CA60" s="764"/>
      <c r="CB60" s="764"/>
      <c r="CC60" s="764"/>
      <c r="CD60" s="764"/>
      <c r="CE60" s="764"/>
      <c r="CF60" s="764"/>
      <c r="CG60" s="765"/>
      <c r="CH60" s="730"/>
      <c r="CI60" s="731"/>
      <c r="CJ60" s="731"/>
      <c r="CK60" s="731"/>
      <c r="CL60" s="732"/>
      <c r="CM60" s="730"/>
      <c r="CN60" s="731"/>
      <c r="CO60" s="731"/>
      <c r="CP60" s="731"/>
      <c r="CQ60" s="732"/>
      <c r="CR60" s="730"/>
      <c r="CS60" s="731"/>
      <c r="CT60" s="731"/>
      <c r="CU60" s="731"/>
      <c r="CV60" s="732"/>
      <c r="CW60" s="730"/>
      <c r="CX60" s="731"/>
      <c r="CY60" s="731"/>
      <c r="CZ60" s="731"/>
      <c r="DA60" s="732"/>
      <c r="DB60" s="730"/>
      <c r="DC60" s="731"/>
      <c r="DD60" s="731"/>
      <c r="DE60" s="731"/>
      <c r="DF60" s="732"/>
      <c r="DG60" s="730"/>
      <c r="DH60" s="731"/>
      <c r="DI60" s="731"/>
      <c r="DJ60" s="731"/>
      <c r="DK60" s="732"/>
      <c r="DL60" s="730"/>
      <c r="DM60" s="731"/>
      <c r="DN60" s="731"/>
      <c r="DO60" s="731"/>
      <c r="DP60" s="732"/>
      <c r="DQ60" s="730"/>
      <c r="DR60" s="731"/>
      <c r="DS60" s="731"/>
      <c r="DT60" s="731"/>
      <c r="DU60" s="732"/>
      <c r="DV60" s="763"/>
      <c r="DW60" s="764"/>
      <c r="DX60" s="764"/>
      <c r="DY60" s="764"/>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3"/>
      <c r="BT61" s="764"/>
      <c r="BU61" s="764"/>
      <c r="BV61" s="764"/>
      <c r="BW61" s="764"/>
      <c r="BX61" s="764"/>
      <c r="BY61" s="764"/>
      <c r="BZ61" s="764"/>
      <c r="CA61" s="764"/>
      <c r="CB61" s="764"/>
      <c r="CC61" s="764"/>
      <c r="CD61" s="764"/>
      <c r="CE61" s="764"/>
      <c r="CF61" s="764"/>
      <c r="CG61" s="765"/>
      <c r="CH61" s="730"/>
      <c r="CI61" s="731"/>
      <c r="CJ61" s="731"/>
      <c r="CK61" s="731"/>
      <c r="CL61" s="732"/>
      <c r="CM61" s="730"/>
      <c r="CN61" s="731"/>
      <c r="CO61" s="731"/>
      <c r="CP61" s="731"/>
      <c r="CQ61" s="732"/>
      <c r="CR61" s="730"/>
      <c r="CS61" s="731"/>
      <c r="CT61" s="731"/>
      <c r="CU61" s="731"/>
      <c r="CV61" s="732"/>
      <c r="CW61" s="730"/>
      <c r="CX61" s="731"/>
      <c r="CY61" s="731"/>
      <c r="CZ61" s="731"/>
      <c r="DA61" s="732"/>
      <c r="DB61" s="730"/>
      <c r="DC61" s="731"/>
      <c r="DD61" s="731"/>
      <c r="DE61" s="731"/>
      <c r="DF61" s="732"/>
      <c r="DG61" s="730"/>
      <c r="DH61" s="731"/>
      <c r="DI61" s="731"/>
      <c r="DJ61" s="731"/>
      <c r="DK61" s="732"/>
      <c r="DL61" s="730"/>
      <c r="DM61" s="731"/>
      <c r="DN61" s="731"/>
      <c r="DO61" s="731"/>
      <c r="DP61" s="732"/>
      <c r="DQ61" s="730"/>
      <c r="DR61" s="731"/>
      <c r="DS61" s="731"/>
      <c r="DT61" s="731"/>
      <c r="DU61" s="732"/>
      <c r="DV61" s="763"/>
      <c r="DW61" s="764"/>
      <c r="DX61" s="764"/>
      <c r="DY61" s="764"/>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3"/>
      <c r="BT62" s="764"/>
      <c r="BU62" s="764"/>
      <c r="BV62" s="764"/>
      <c r="BW62" s="764"/>
      <c r="BX62" s="764"/>
      <c r="BY62" s="764"/>
      <c r="BZ62" s="764"/>
      <c r="CA62" s="764"/>
      <c r="CB62" s="764"/>
      <c r="CC62" s="764"/>
      <c r="CD62" s="764"/>
      <c r="CE62" s="764"/>
      <c r="CF62" s="764"/>
      <c r="CG62" s="765"/>
      <c r="CH62" s="730"/>
      <c r="CI62" s="731"/>
      <c r="CJ62" s="731"/>
      <c r="CK62" s="731"/>
      <c r="CL62" s="732"/>
      <c r="CM62" s="730"/>
      <c r="CN62" s="731"/>
      <c r="CO62" s="731"/>
      <c r="CP62" s="731"/>
      <c r="CQ62" s="732"/>
      <c r="CR62" s="730"/>
      <c r="CS62" s="731"/>
      <c r="CT62" s="731"/>
      <c r="CU62" s="731"/>
      <c r="CV62" s="732"/>
      <c r="CW62" s="730"/>
      <c r="CX62" s="731"/>
      <c r="CY62" s="731"/>
      <c r="CZ62" s="731"/>
      <c r="DA62" s="732"/>
      <c r="DB62" s="730"/>
      <c r="DC62" s="731"/>
      <c r="DD62" s="731"/>
      <c r="DE62" s="731"/>
      <c r="DF62" s="732"/>
      <c r="DG62" s="730"/>
      <c r="DH62" s="731"/>
      <c r="DI62" s="731"/>
      <c r="DJ62" s="731"/>
      <c r="DK62" s="732"/>
      <c r="DL62" s="730"/>
      <c r="DM62" s="731"/>
      <c r="DN62" s="731"/>
      <c r="DO62" s="731"/>
      <c r="DP62" s="732"/>
      <c r="DQ62" s="730"/>
      <c r="DR62" s="731"/>
      <c r="DS62" s="731"/>
      <c r="DT62" s="731"/>
      <c r="DU62" s="732"/>
      <c r="DV62" s="763"/>
      <c r="DW62" s="764"/>
      <c r="DX62" s="764"/>
      <c r="DY62" s="764"/>
      <c r="DZ62" s="766"/>
      <c r="EA62" s="212"/>
    </row>
    <row r="63" spans="1:131" ht="26.25" customHeight="1" thickBot="1" x14ac:dyDescent="0.25">
      <c r="A63" s="222" t="s">
        <v>377</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914</v>
      </c>
      <c r="AG63" s="831"/>
      <c r="AH63" s="831"/>
      <c r="AI63" s="831"/>
      <c r="AJ63" s="832"/>
      <c r="AK63" s="833"/>
      <c r="AL63" s="828"/>
      <c r="AM63" s="828"/>
      <c r="AN63" s="828"/>
      <c r="AO63" s="828"/>
      <c r="AP63" s="831">
        <v>5166</v>
      </c>
      <c r="AQ63" s="831"/>
      <c r="AR63" s="831"/>
      <c r="AS63" s="831"/>
      <c r="AT63" s="831"/>
      <c r="AU63" s="831">
        <v>3389</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3"/>
      <c r="BT63" s="764"/>
      <c r="BU63" s="764"/>
      <c r="BV63" s="764"/>
      <c r="BW63" s="764"/>
      <c r="BX63" s="764"/>
      <c r="BY63" s="764"/>
      <c r="BZ63" s="764"/>
      <c r="CA63" s="764"/>
      <c r="CB63" s="764"/>
      <c r="CC63" s="764"/>
      <c r="CD63" s="764"/>
      <c r="CE63" s="764"/>
      <c r="CF63" s="764"/>
      <c r="CG63" s="765"/>
      <c r="CH63" s="730"/>
      <c r="CI63" s="731"/>
      <c r="CJ63" s="731"/>
      <c r="CK63" s="731"/>
      <c r="CL63" s="732"/>
      <c r="CM63" s="730"/>
      <c r="CN63" s="731"/>
      <c r="CO63" s="731"/>
      <c r="CP63" s="731"/>
      <c r="CQ63" s="732"/>
      <c r="CR63" s="730"/>
      <c r="CS63" s="731"/>
      <c r="CT63" s="731"/>
      <c r="CU63" s="731"/>
      <c r="CV63" s="732"/>
      <c r="CW63" s="730"/>
      <c r="CX63" s="731"/>
      <c r="CY63" s="731"/>
      <c r="CZ63" s="731"/>
      <c r="DA63" s="732"/>
      <c r="DB63" s="730"/>
      <c r="DC63" s="731"/>
      <c r="DD63" s="731"/>
      <c r="DE63" s="731"/>
      <c r="DF63" s="732"/>
      <c r="DG63" s="730"/>
      <c r="DH63" s="731"/>
      <c r="DI63" s="731"/>
      <c r="DJ63" s="731"/>
      <c r="DK63" s="732"/>
      <c r="DL63" s="730"/>
      <c r="DM63" s="731"/>
      <c r="DN63" s="731"/>
      <c r="DO63" s="731"/>
      <c r="DP63" s="732"/>
      <c r="DQ63" s="730"/>
      <c r="DR63" s="731"/>
      <c r="DS63" s="731"/>
      <c r="DT63" s="731"/>
      <c r="DU63" s="732"/>
      <c r="DV63" s="763"/>
      <c r="DW63" s="764"/>
      <c r="DX63" s="764"/>
      <c r="DY63" s="764"/>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3"/>
      <c r="BT64" s="764"/>
      <c r="BU64" s="764"/>
      <c r="BV64" s="764"/>
      <c r="BW64" s="764"/>
      <c r="BX64" s="764"/>
      <c r="BY64" s="764"/>
      <c r="BZ64" s="764"/>
      <c r="CA64" s="764"/>
      <c r="CB64" s="764"/>
      <c r="CC64" s="764"/>
      <c r="CD64" s="764"/>
      <c r="CE64" s="764"/>
      <c r="CF64" s="764"/>
      <c r="CG64" s="765"/>
      <c r="CH64" s="730"/>
      <c r="CI64" s="731"/>
      <c r="CJ64" s="731"/>
      <c r="CK64" s="731"/>
      <c r="CL64" s="732"/>
      <c r="CM64" s="730"/>
      <c r="CN64" s="731"/>
      <c r="CO64" s="731"/>
      <c r="CP64" s="731"/>
      <c r="CQ64" s="732"/>
      <c r="CR64" s="730"/>
      <c r="CS64" s="731"/>
      <c r="CT64" s="731"/>
      <c r="CU64" s="731"/>
      <c r="CV64" s="732"/>
      <c r="CW64" s="730"/>
      <c r="CX64" s="731"/>
      <c r="CY64" s="731"/>
      <c r="CZ64" s="731"/>
      <c r="DA64" s="732"/>
      <c r="DB64" s="730"/>
      <c r="DC64" s="731"/>
      <c r="DD64" s="731"/>
      <c r="DE64" s="731"/>
      <c r="DF64" s="732"/>
      <c r="DG64" s="730"/>
      <c r="DH64" s="731"/>
      <c r="DI64" s="731"/>
      <c r="DJ64" s="731"/>
      <c r="DK64" s="732"/>
      <c r="DL64" s="730"/>
      <c r="DM64" s="731"/>
      <c r="DN64" s="731"/>
      <c r="DO64" s="731"/>
      <c r="DP64" s="732"/>
      <c r="DQ64" s="730"/>
      <c r="DR64" s="731"/>
      <c r="DS64" s="731"/>
      <c r="DT64" s="731"/>
      <c r="DU64" s="732"/>
      <c r="DV64" s="763"/>
      <c r="DW64" s="764"/>
      <c r="DX64" s="764"/>
      <c r="DY64" s="764"/>
      <c r="DZ64" s="76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3"/>
      <c r="BT65" s="764"/>
      <c r="BU65" s="764"/>
      <c r="BV65" s="764"/>
      <c r="BW65" s="764"/>
      <c r="BX65" s="764"/>
      <c r="BY65" s="764"/>
      <c r="BZ65" s="764"/>
      <c r="CA65" s="764"/>
      <c r="CB65" s="764"/>
      <c r="CC65" s="764"/>
      <c r="CD65" s="764"/>
      <c r="CE65" s="764"/>
      <c r="CF65" s="764"/>
      <c r="CG65" s="765"/>
      <c r="CH65" s="730"/>
      <c r="CI65" s="731"/>
      <c r="CJ65" s="731"/>
      <c r="CK65" s="731"/>
      <c r="CL65" s="732"/>
      <c r="CM65" s="730"/>
      <c r="CN65" s="731"/>
      <c r="CO65" s="731"/>
      <c r="CP65" s="731"/>
      <c r="CQ65" s="732"/>
      <c r="CR65" s="730"/>
      <c r="CS65" s="731"/>
      <c r="CT65" s="731"/>
      <c r="CU65" s="731"/>
      <c r="CV65" s="732"/>
      <c r="CW65" s="730"/>
      <c r="CX65" s="731"/>
      <c r="CY65" s="731"/>
      <c r="CZ65" s="731"/>
      <c r="DA65" s="732"/>
      <c r="DB65" s="730"/>
      <c r="DC65" s="731"/>
      <c r="DD65" s="731"/>
      <c r="DE65" s="731"/>
      <c r="DF65" s="732"/>
      <c r="DG65" s="730"/>
      <c r="DH65" s="731"/>
      <c r="DI65" s="731"/>
      <c r="DJ65" s="731"/>
      <c r="DK65" s="732"/>
      <c r="DL65" s="730"/>
      <c r="DM65" s="731"/>
      <c r="DN65" s="731"/>
      <c r="DO65" s="731"/>
      <c r="DP65" s="732"/>
      <c r="DQ65" s="730"/>
      <c r="DR65" s="731"/>
      <c r="DS65" s="731"/>
      <c r="DT65" s="731"/>
      <c r="DU65" s="732"/>
      <c r="DV65" s="763"/>
      <c r="DW65" s="764"/>
      <c r="DX65" s="764"/>
      <c r="DY65" s="764"/>
      <c r="DZ65" s="766"/>
      <c r="EA65" s="212"/>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397</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549</v>
      </c>
      <c r="C68" s="857"/>
      <c r="D68" s="857"/>
      <c r="E68" s="857"/>
      <c r="F68" s="857"/>
      <c r="G68" s="857"/>
      <c r="H68" s="857"/>
      <c r="I68" s="857"/>
      <c r="J68" s="857"/>
      <c r="K68" s="857"/>
      <c r="L68" s="857"/>
      <c r="M68" s="857"/>
      <c r="N68" s="857"/>
      <c r="O68" s="857"/>
      <c r="P68" s="858"/>
      <c r="Q68" s="859">
        <v>3328</v>
      </c>
      <c r="R68" s="853"/>
      <c r="S68" s="853"/>
      <c r="T68" s="853"/>
      <c r="U68" s="853"/>
      <c r="V68" s="853">
        <v>3263</v>
      </c>
      <c r="W68" s="853"/>
      <c r="X68" s="853"/>
      <c r="Y68" s="853"/>
      <c r="Z68" s="853"/>
      <c r="AA68" s="853">
        <v>65</v>
      </c>
      <c r="AB68" s="853"/>
      <c r="AC68" s="853"/>
      <c r="AD68" s="853"/>
      <c r="AE68" s="853"/>
      <c r="AF68" s="853">
        <v>65</v>
      </c>
      <c r="AG68" s="853"/>
      <c r="AH68" s="853"/>
      <c r="AI68" s="853"/>
      <c r="AJ68" s="853"/>
      <c r="AK68" s="853">
        <v>64</v>
      </c>
      <c r="AL68" s="853"/>
      <c r="AM68" s="853"/>
      <c r="AN68" s="853"/>
      <c r="AO68" s="853"/>
      <c r="AP68" s="853">
        <v>2214</v>
      </c>
      <c r="AQ68" s="853"/>
      <c r="AR68" s="853"/>
      <c r="AS68" s="853"/>
      <c r="AT68" s="853"/>
      <c r="AU68" s="853">
        <v>359</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550</v>
      </c>
      <c r="C69" s="861"/>
      <c r="D69" s="861"/>
      <c r="E69" s="861"/>
      <c r="F69" s="861"/>
      <c r="G69" s="861"/>
      <c r="H69" s="861"/>
      <c r="I69" s="861"/>
      <c r="J69" s="861"/>
      <c r="K69" s="861"/>
      <c r="L69" s="861"/>
      <c r="M69" s="861"/>
      <c r="N69" s="861"/>
      <c r="O69" s="861"/>
      <c r="P69" s="862"/>
      <c r="Q69" s="863">
        <v>18017</v>
      </c>
      <c r="R69" s="817"/>
      <c r="S69" s="817"/>
      <c r="T69" s="817"/>
      <c r="U69" s="817"/>
      <c r="V69" s="817">
        <v>17271</v>
      </c>
      <c r="W69" s="817"/>
      <c r="X69" s="817"/>
      <c r="Y69" s="817"/>
      <c r="Z69" s="817"/>
      <c r="AA69" s="817">
        <v>746</v>
      </c>
      <c r="AB69" s="817"/>
      <c r="AC69" s="817"/>
      <c r="AD69" s="817"/>
      <c r="AE69" s="817"/>
      <c r="AF69" s="817">
        <v>371</v>
      </c>
      <c r="AG69" s="817"/>
      <c r="AH69" s="817"/>
      <c r="AI69" s="817"/>
      <c r="AJ69" s="817"/>
      <c r="AK69" s="817">
        <v>2779</v>
      </c>
      <c r="AL69" s="817"/>
      <c r="AM69" s="817"/>
      <c r="AN69" s="817"/>
      <c r="AO69" s="817"/>
      <c r="AP69" s="817" t="s">
        <v>547</v>
      </c>
      <c r="AQ69" s="817"/>
      <c r="AR69" s="817"/>
      <c r="AS69" s="817"/>
      <c r="AT69" s="817"/>
      <c r="AU69" s="817" t="s">
        <v>547</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551</v>
      </c>
      <c r="C70" s="861"/>
      <c r="D70" s="861"/>
      <c r="E70" s="861"/>
      <c r="F70" s="861"/>
      <c r="G70" s="861"/>
      <c r="H70" s="861"/>
      <c r="I70" s="861"/>
      <c r="J70" s="861"/>
      <c r="K70" s="861"/>
      <c r="L70" s="861"/>
      <c r="M70" s="861"/>
      <c r="N70" s="861"/>
      <c r="O70" s="861"/>
      <c r="P70" s="862"/>
      <c r="Q70" s="863">
        <v>2877</v>
      </c>
      <c r="R70" s="817"/>
      <c r="S70" s="817"/>
      <c r="T70" s="817"/>
      <c r="U70" s="817"/>
      <c r="V70" s="817">
        <v>2785</v>
      </c>
      <c r="W70" s="817"/>
      <c r="X70" s="817"/>
      <c r="Y70" s="817"/>
      <c r="Z70" s="817"/>
      <c r="AA70" s="817">
        <v>92</v>
      </c>
      <c r="AB70" s="817"/>
      <c r="AC70" s="817"/>
      <c r="AD70" s="817"/>
      <c r="AE70" s="817"/>
      <c r="AF70" s="817">
        <v>92</v>
      </c>
      <c r="AG70" s="817"/>
      <c r="AH70" s="817"/>
      <c r="AI70" s="817"/>
      <c r="AJ70" s="817"/>
      <c r="AK70" s="817">
        <v>10</v>
      </c>
      <c r="AL70" s="817"/>
      <c r="AM70" s="817"/>
      <c r="AN70" s="817"/>
      <c r="AO70" s="817"/>
      <c r="AP70" s="817" t="s">
        <v>547</v>
      </c>
      <c r="AQ70" s="817"/>
      <c r="AR70" s="817"/>
      <c r="AS70" s="817"/>
      <c r="AT70" s="817"/>
      <c r="AU70" s="817" t="s">
        <v>547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552</v>
      </c>
      <c r="C71" s="861"/>
      <c r="D71" s="861"/>
      <c r="E71" s="861"/>
      <c r="F71" s="861"/>
      <c r="G71" s="861"/>
      <c r="H71" s="861"/>
      <c r="I71" s="861"/>
      <c r="J71" s="861"/>
      <c r="K71" s="861"/>
      <c r="L71" s="861"/>
      <c r="M71" s="861"/>
      <c r="N71" s="861"/>
      <c r="O71" s="861"/>
      <c r="P71" s="862"/>
      <c r="Q71" s="863">
        <v>21</v>
      </c>
      <c r="R71" s="817"/>
      <c r="S71" s="817"/>
      <c r="T71" s="817"/>
      <c r="U71" s="817"/>
      <c r="V71" s="817">
        <v>20</v>
      </c>
      <c r="W71" s="817"/>
      <c r="X71" s="817"/>
      <c r="Y71" s="817"/>
      <c r="Z71" s="817"/>
      <c r="AA71" s="817">
        <v>0</v>
      </c>
      <c r="AB71" s="817"/>
      <c r="AC71" s="817"/>
      <c r="AD71" s="817"/>
      <c r="AE71" s="817"/>
      <c r="AF71" s="817">
        <v>0</v>
      </c>
      <c r="AG71" s="817"/>
      <c r="AH71" s="817"/>
      <c r="AI71" s="817"/>
      <c r="AJ71" s="817"/>
      <c r="AK71" s="817">
        <v>0</v>
      </c>
      <c r="AL71" s="817"/>
      <c r="AM71" s="817"/>
      <c r="AN71" s="817"/>
      <c r="AO71" s="817"/>
      <c r="AP71" s="817" t="s">
        <v>547</v>
      </c>
      <c r="AQ71" s="817"/>
      <c r="AR71" s="817"/>
      <c r="AS71" s="817"/>
      <c r="AT71" s="817"/>
      <c r="AU71" s="817" t="s">
        <v>547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553</v>
      </c>
      <c r="C72" s="861"/>
      <c r="D72" s="861"/>
      <c r="E72" s="861"/>
      <c r="F72" s="861"/>
      <c r="G72" s="861"/>
      <c r="H72" s="861"/>
      <c r="I72" s="861"/>
      <c r="J72" s="861"/>
      <c r="K72" s="861"/>
      <c r="L72" s="861"/>
      <c r="M72" s="861"/>
      <c r="N72" s="861"/>
      <c r="O72" s="861"/>
      <c r="P72" s="862"/>
      <c r="Q72" s="863">
        <v>2756</v>
      </c>
      <c r="R72" s="817"/>
      <c r="S72" s="817"/>
      <c r="T72" s="817"/>
      <c r="U72" s="817"/>
      <c r="V72" s="817">
        <v>2686</v>
      </c>
      <c r="W72" s="817"/>
      <c r="X72" s="817"/>
      <c r="Y72" s="817"/>
      <c r="Z72" s="817"/>
      <c r="AA72" s="817">
        <v>70</v>
      </c>
      <c r="AB72" s="817"/>
      <c r="AC72" s="817"/>
      <c r="AD72" s="817"/>
      <c r="AE72" s="817"/>
      <c r="AF72" s="817">
        <v>70</v>
      </c>
      <c r="AG72" s="817"/>
      <c r="AH72" s="817"/>
      <c r="AI72" s="817"/>
      <c r="AJ72" s="817"/>
      <c r="AK72" s="817">
        <v>9</v>
      </c>
      <c r="AL72" s="817"/>
      <c r="AM72" s="817"/>
      <c r="AN72" s="817"/>
      <c r="AO72" s="817"/>
      <c r="AP72" s="817">
        <v>4386</v>
      </c>
      <c r="AQ72" s="817"/>
      <c r="AR72" s="817"/>
      <c r="AS72" s="817"/>
      <c r="AT72" s="817"/>
      <c r="AU72" s="817">
        <v>446</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554</v>
      </c>
      <c r="C73" s="861"/>
      <c r="D73" s="861"/>
      <c r="E73" s="861"/>
      <c r="F73" s="861"/>
      <c r="G73" s="861"/>
      <c r="H73" s="861"/>
      <c r="I73" s="861"/>
      <c r="J73" s="861"/>
      <c r="K73" s="861"/>
      <c r="L73" s="861"/>
      <c r="M73" s="861"/>
      <c r="N73" s="861"/>
      <c r="O73" s="861"/>
      <c r="P73" s="862"/>
      <c r="Q73" s="863">
        <v>192</v>
      </c>
      <c r="R73" s="817"/>
      <c r="S73" s="817"/>
      <c r="T73" s="817"/>
      <c r="U73" s="817"/>
      <c r="V73" s="817">
        <v>167</v>
      </c>
      <c r="W73" s="817"/>
      <c r="X73" s="817"/>
      <c r="Y73" s="817"/>
      <c r="Z73" s="817"/>
      <c r="AA73" s="817">
        <v>24</v>
      </c>
      <c r="AB73" s="817"/>
      <c r="AC73" s="817"/>
      <c r="AD73" s="817"/>
      <c r="AE73" s="817"/>
      <c r="AF73" s="817">
        <v>24</v>
      </c>
      <c r="AG73" s="817"/>
      <c r="AH73" s="817"/>
      <c r="AI73" s="817"/>
      <c r="AJ73" s="817"/>
      <c r="AK73" s="817">
        <v>0</v>
      </c>
      <c r="AL73" s="817"/>
      <c r="AM73" s="817"/>
      <c r="AN73" s="817"/>
      <c r="AO73" s="817"/>
      <c r="AP73" s="817" t="s">
        <v>547</v>
      </c>
      <c r="AQ73" s="817"/>
      <c r="AR73" s="817"/>
      <c r="AS73" s="817"/>
      <c r="AT73" s="817"/>
      <c r="AU73" s="817" t="s">
        <v>547</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555</v>
      </c>
      <c r="C74" s="861"/>
      <c r="D74" s="861"/>
      <c r="E74" s="861"/>
      <c r="F74" s="861"/>
      <c r="G74" s="861"/>
      <c r="H74" s="861"/>
      <c r="I74" s="861"/>
      <c r="J74" s="861"/>
      <c r="K74" s="861"/>
      <c r="L74" s="861"/>
      <c r="M74" s="861"/>
      <c r="N74" s="861"/>
      <c r="O74" s="861"/>
      <c r="P74" s="862"/>
      <c r="Q74" s="863">
        <v>127</v>
      </c>
      <c r="R74" s="817"/>
      <c r="S74" s="817"/>
      <c r="T74" s="817"/>
      <c r="U74" s="817"/>
      <c r="V74" s="817">
        <v>122</v>
      </c>
      <c r="W74" s="817"/>
      <c r="X74" s="817"/>
      <c r="Y74" s="817"/>
      <c r="Z74" s="817"/>
      <c r="AA74" s="817">
        <v>5</v>
      </c>
      <c r="AB74" s="817"/>
      <c r="AC74" s="817"/>
      <c r="AD74" s="817"/>
      <c r="AE74" s="817"/>
      <c r="AF74" s="817">
        <v>5</v>
      </c>
      <c r="AG74" s="817"/>
      <c r="AH74" s="817"/>
      <c r="AI74" s="817"/>
      <c r="AJ74" s="817"/>
      <c r="AK74" s="817">
        <v>40</v>
      </c>
      <c r="AL74" s="817"/>
      <c r="AM74" s="817"/>
      <c r="AN74" s="817"/>
      <c r="AO74" s="817"/>
      <c r="AP74" s="817" t="s">
        <v>547</v>
      </c>
      <c r="AQ74" s="817"/>
      <c r="AR74" s="817"/>
      <c r="AS74" s="817"/>
      <c r="AT74" s="817"/>
      <c r="AU74" s="817" t="s">
        <v>547</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556</v>
      </c>
      <c r="C75" s="861"/>
      <c r="D75" s="861"/>
      <c r="E75" s="861"/>
      <c r="F75" s="861"/>
      <c r="G75" s="861"/>
      <c r="H75" s="861"/>
      <c r="I75" s="861"/>
      <c r="J75" s="861"/>
      <c r="K75" s="861"/>
      <c r="L75" s="861"/>
      <c r="M75" s="861"/>
      <c r="N75" s="861"/>
      <c r="O75" s="861"/>
      <c r="P75" s="862"/>
      <c r="Q75" s="864">
        <v>140745</v>
      </c>
      <c r="R75" s="865"/>
      <c r="S75" s="865"/>
      <c r="T75" s="865"/>
      <c r="U75" s="821"/>
      <c r="V75" s="866">
        <v>139623</v>
      </c>
      <c r="W75" s="865"/>
      <c r="X75" s="865"/>
      <c r="Y75" s="865"/>
      <c r="Z75" s="821"/>
      <c r="AA75" s="866">
        <v>1121</v>
      </c>
      <c r="AB75" s="865"/>
      <c r="AC75" s="865"/>
      <c r="AD75" s="865"/>
      <c r="AE75" s="821"/>
      <c r="AF75" s="866">
        <v>206</v>
      </c>
      <c r="AG75" s="865"/>
      <c r="AH75" s="865"/>
      <c r="AI75" s="865"/>
      <c r="AJ75" s="821"/>
      <c r="AK75" s="866">
        <v>773</v>
      </c>
      <c r="AL75" s="865"/>
      <c r="AM75" s="865"/>
      <c r="AN75" s="865"/>
      <c r="AO75" s="821"/>
      <c r="AP75" s="866" t="s">
        <v>547</v>
      </c>
      <c r="AQ75" s="865"/>
      <c r="AR75" s="865"/>
      <c r="AS75" s="865"/>
      <c r="AT75" s="821"/>
      <c r="AU75" s="866" t="s">
        <v>547</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557</v>
      </c>
      <c r="C76" s="861"/>
      <c r="D76" s="861"/>
      <c r="E76" s="861"/>
      <c r="F76" s="861"/>
      <c r="G76" s="861"/>
      <c r="H76" s="861"/>
      <c r="I76" s="861"/>
      <c r="J76" s="861"/>
      <c r="K76" s="861"/>
      <c r="L76" s="861"/>
      <c r="M76" s="861"/>
      <c r="N76" s="861"/>
      <c r="O76" s="861"/>
      <c r="P76" s="862"/>
      <c r="Q76" s="864">
        <v>3607</v>
      </c>
      <c r="R76" s="865"/>
      <c r="S76" s="865"/>
      <c r="T76" s="865"/>
      <c r="U76" s="821"/>
      <c r="V76" s="866">
        <v>3630</v>
      </c>
      <c r="W76" s="865"/>
      <c r="X76" s="865"/>
      <c r="Y76" s="865"/>
      <c r="Z76" s="821"/>
      <c r="AA76" s="866">
        <v>-23</v>
      </c>
      <c r="AB76" s="865"/>
      <c r="AC76" s="865"/>
      <c r="AD76" s="865"/>
      <c r="AE76" s="821"/>
      <c r="AF76" s="866">
        <v>3530</v>
      </c>
      <c r="AG76" s="865"/>
      <c r="AH76" s="865"/>
      <c r="AI76" s="865"/>
      <c r="AJ76" s="821"/>
      <c r="AK76" s="866">
        <v>326</v>
      </c>
      <c r="AL76" s="865"/>
      <c r="AM76" s="865"/>
      <c r="AN76" s="865"/>
      <c r="AO76" s="821"/>
      <c r="AP76" s="866">
        <v>4484</v>
      </c>
      <c r="AQ76" s="865"/>
      <c r="AR76" s="865"/>
      <c r="AS76" s="865"/>
      <c r="AT76" s="821"/>
      <c r="AU76" s="866">
        <v>70</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558</v>
      </c>
      <c r="C77" s="861"/>
      <c r="D77" s="861"/>
      <c r="E77" s="861"/>
      <c r="F77" s="861"/>
      <c r="G77" s="861"/>
      <c r="H77" s="861"/>
      <c r="I77" s="861"/>
      <c r="J77" s="861"/>
      <c r="K77" s="861"/>
      <c r="L77" s="861"/>
      <c r="M77" s="861"/>
      <c r="N77" s="861"/>
      <c r="O77" s="861"/>
      <c r="P77" s="862"/>
      <c r="Q77" s="864">
        <v>1536</v>
      </c>
      <c r="R77" s="865"/>
      <c r="S77" s="865"/>
      <c r="T77" s="865"/>
      <c r="U77" s="821"/>
      <c r="V77" s="866">
        <v>1529</v>
      </c>
      <c r="W77" s="865"/>
      <c r="X77" s="865"/>
      <c r="Y77" s="865"/>
      <c r="Z77" s="821"/>
      <c r="AA77" s="866">
        <v>7</v>
      </c>
      <c r="AB77" s="865"/>
      <c r="AC77" s="865"/>
      <c r="AD77" s="865"/>
      <c r="AE77" s="821"/>
      <c r="AF77" s="866">
        <v>3824</v>
      </c>
      <c r="AG77" s="865"/>
      <c r="AH77" s="865"/>
      <c r="AI77" s="865"/>
      <c r="AJ77" s="821"/>
      <c r="AK77" s="866">
        <v>1</v>
      </c>
      <c r="AL77" s="865"/>
      <c r="AM77" s="865"/>
      <c r="AN77" s="865"/>
      <c r="AO77" s="821"/>
      <c r="AP77" s="866">
        <v>1913</v>
      </c>
      <c r="AQ77" s="865"/>
      <c r="AR77" s="865"/>
      <c r="AS77" s="865"/>
      <c r="AT77" s="821"/>
      <c r="AU77" s="866" t="s">
        <v>547</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8187</v>
      </c>
      <c r="AG88" s="831"/>
      <c r="AH88" s="831"/>
      <c r="AI88" s="831"/>
      <c r="AJ88" s="831"/>
      <c r="AK88" s="828"/>
      <c r="AL88" s="828"/>
      <c r="AM88" s="828"/>
      <c r="AN88" s="828"/>
      <c r="AO88" s="828"/>
      <c r="AP88" s="831">
        <v>12997</v>
      </c>
      <c r="AQ88" s="831"/>
      <c r="AR88" s="831"/>
      <c r="AS88" s="831"/>
      <c r="AT88" s="831"/>
      <c r="AU88" s="831">
        <v>875</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263</v>
      </c>
      <c r="CS102" s="839"/>
      <c r="CT102" s="839"/>
      <c r="CU102" s="839"/>
      <c r="CV102" s="878"/>
      <c r="CW102" s="877">
        <v>2</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295</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295</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295</v>
      </c>
      <c r="DR109" s="880"/>
      <c r="DS109" s="880"/>
      <c r="DT109" s="880"/>
      <c r="DU109" s="881"/>
      <c r="DV109" s="879" t="s">
        <v>409</v>
      </c>
      <c r="DW109" s="880"/>
      <c r="DX109" s="880"/>
      <c r="DY109" s="880"/>
      <c r="DZ109" s="882"/>
    </row>
    <row r="110" spans="1:131" s="212"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1741353</v>
      </c>
      <c r="AB110" s="887"/>
      <c r="AC110" s="887"/>
      <c r="AD110" s="887"/>
      <c r="AE110" s="888"/>
      <c r="AF110" s="889">
        <v>1944675</v>
      </c>
      <c r="AG110" s="887"/>
      <c r="AH110" s="887"/>
      <c r="AI110" s="887"/>
      <c r="AJ110" s="888"/>
      <c r="AK110" s="889">
        <v>1968066</v>
      </c>
      <c r="AL110" s="887"/>
      <c r="AM110" s="887"/>
      <c r="AN110" s="887"/>
      <c r="AO110" s="888"/>
      <c r="AP110" s="890">
        <v>29.8</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14019949</v>
      </c>
      <c r="BR110" s="918"/>
      <c r="BS110" s="918"/>
      <c r="BT110" s="918"/>
      <c r="BU110" s="918"/>
      <c r="BV110" s="918">
        <v>14644548</v>
      </c>
      <c r="BW110" s="918"/>
      <c r="BX110" s="918"/>
      <c r="BY110" s="918"/>
      <c r="BZ110" s="918"/>
      <c r="CA110" s="918">
        <v>13807880</v>
      </c>
      <c r="CB110" s="918"/>
      <c r="CC110" s="918"/>
      <c r="CD110" s="918"/>
      <c r="CE110" s="918"/>
      <c r="CF110" s="931">
        <v>209.2</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4016148</v>
      </c>
      <c r="BR112" s="913"/>
      <c r="BS112" s="913"/>
      <c r="BT112" s="913"/>
      <c r="BU112" s="913"/>
      <c r="BV112" s="913">
        <v>3656229</v>
      </c>
      <c r="BW112" s="913"/>
      <c r="BX112" s="913"/>
      <c r="BY112" s="913"/>
      <c r="BZ112" s="913"/>
      <c r="CA112" s="913">
        <v>3388579</v>
      </c>
      <c r="CB112" s="913"/>
      <c r="CC112" s="913"/>
      <c r="CD112" s="913"/>
      <c r="CE112" s="913"/>
      <c r="CF112" s="907">
        <v>51.3</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288845</v>
      </c>
      <c r="AB113" s="925"/>
      <c r="AC113" s="925"/>
      <c r="AD113" s="925"/>
      <c r="AE113" s="926"/>
      <c r="AF113" s="927">
        <v>290470</v>
      </c>
      <c r="AG113" s="925"/>
      <c r="AH113" s="925"/>
      <c r="AI113" s="925"/>
      <c r="AJ113" s="926"/>
      <c r="AK113" s="927">
        <v>278577</v>
      </c>
      <c r="AL113" s="925"/>
      <c r="AM113" s="925"/>
      <c r="AN113" s="925"/>
      <c r="AO113" s="926"/>
      <c r="AP113" s="928">
        <v>4.2</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1115611</v>
      </c>
      <c r="BR113" s="913"/>
      <c r="BS113" s="913"/>
      <c r="BT113" s="913"/>
      <c r="BU113" s="913"/>
      <c r="BV113" s="913">
        <v>999754</v>
      </c>
      <c r="BW113" s="913"/>
      <c r="BX113" s="913"/>
      <c r="BY113" s="913"/>
      <c r="BZ113" s="913"/>
      <c r="CA113" s="913">
        <v>875088</v>
      </c>
      <c r="CB113" s="913"/>
      <c r="CC113" s="913"/>
      <c r="CD113" s="913"/>
      <c r="CE113" s="913"/>
      <c r="CF113" s="907">
        <v>13.3</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97848</v>
      </c>
      <c r="AB114" s="946"/>
      <c r="AC114" s="946"/>
      <c r="AD114" s="946"/>
      <c r="AE114" s="947"/>
      <c r="AF114" s="948">
        <v>101537</v>
      </c>
      <c r="AG114" s="946"/>
      <c r="AH114" s="946"/>
      <c r="AI114" s="946"/>
      <c r="AJ114" s="947"/>
      <c r="AK114" s="948">
        <v>103858</v>
      </c>
      <c r="AL114" s="946"/>
      <c r="AM114" s="946"/>
      <c r="AN114" s="946"/>
      <c r="AO114" s="947"/>
      <c r="AP114" s="949">
        <v>1.6</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1375758</v>
      </c>
      <c r="BR114" s="913"/>
      <c r="BS114" s="913"/>
      <c r="BT114" s="913"/>
      <c r="BU114" s="913"/>
      <c r="BV114" s="913">
        <v>1317101</v>
      </c>
      <c r="BW114" s="913"/>
      <c r="BX114" s="913"/>
      <c r="BY114" s="913"/>
      <c r="BZ114" s="913"/>
      <c r="CA114" s="913">
        <v>1271510</v>
      </c>
      <c r="CB114" s="913"/>
      <c r="CC114" s="913"/>
      <c r="CD114" s="913"/>
      <c r="CE114" s="913"/>
      <c r="CF114" s="907">
        <v>19.3</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1730</v>
      </c>
      <c r="AB115" s="925"/>
      <c r="AC115" s="925"/>
      <c r="AD115" s="925"/>
      <c r="AE115" s="926"/>
      <c r="AF115" s="927">
        <v>2104</v>
      </c>
      <c r="AG115" s="925"/>
      <c r="AH115" s="925"/>
      <c r="AI115" s="925"/>
      <c r="AJ115" s="926"/>
      <c r="AK115" s="927">
        <v>86214</v>
      </c>
      <c r="AL115" s="925"/>
      <c r="AM115" s="925"/>
      <c r="AN115" s="925"/>
      <c r="AO115" s="926"/>
      <c r="AP115" s="928">
        <v>1.3</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107</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2129883</v>
      </c>
      <c r="AB117" s="966"/>
      <c r="AC117" s="966"/>
      <c r="AD117" s="966"/>
      <c r="AE117" s="967"/>
      <c r="AF117" s="968">
        <v>2338786</v>
      </c>
      <c r="AG117" s="966"/>
      <c r="AH117" s="966"/>
      <c r="AI117" s="966"/>
      <c r="AJ117" s="967"/>
      <c r="AK117" s="968">
        <v>2436715</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295</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439</v>
      </c>
      <c r="BP119" s="992"/>
      <c r="BQ119" s="986">
        <v>20527466</v>
      </c>
      <c r="BR119" s="987"/>
      <c r="BS119" s="987"/>
      <c r="BT119" s="987"/>
      <c r="BU119" s="987"/>
      <c r="BV119" s="987">
        <v>20617632</v>
      </c>
      <c r="BW119" s="987"/>
      <c r="BX119" s="987"/>
      <c r="BY119" s="987"/>
      <c r="BZ119" s="987"/>
      <c r="CA119" s="987">
        <v>19343057</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8384929</v>
      </c>
      <c r="BR120" s="918"/>
      <c r="BS120" s="918"/>
      <c r="BT120" s="918"/>
      <c r="BU120" s="918"/>
      <c r="BV120" s="918">
        <v>8377800</v>
      </c>
      <c r="BW120" s="918"/>
      <c r="BX120" s="918"/>
      <c r="BY120" s="918"/>
      <c r="BZ120" s="918"/>
      <c r="CA120" s="918">
        <v>8636804</v>
      </c>
      <c r="CB120" s="918"/>
      <c r="CC120" s="918"/>
      <c r="CD120" s="918"/>
      <c r="CE120" s="918"/>
      <c r="CF120" s="931">
        <v>130.9</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4016148</v>
      </c>
      <c r="DH120" s="918"/>
      <c r="DI120" s="918"/>
      <c r="DJ120" s="918"/>
      <c r="DK120" s="918"/>
      <c r="DL120" s="918">
        <v>3656229</v>
      </c>
      <c r="DM120" s="918"/>
      <c r="DN120" s="918"/>
      <c r="DO120" s="918"/>
      <c r="DP120" s="918"/>
      <c r="DQ120" s="918">
        <v>3388579</v>
      </c>
      <c r="DR120" s="918"/>
      <c r="DS120" s="918"/>
      <c r="DT120" s="918"/>
      <c r="DU120" s="918"/>
      <c r="DV120" s="919">
        <v>51.3</v>
      </c>
      <c r="DW120" s="919"/>
      <c r="DX120" s="919"/>
      <c r="DY120" s="919"/>
      <c r="DZ120" s="920"/>
    </row>
    <row r="121" spans="1:130" s="212" customFormat="1" ht="26.25" customHeight="1" x14ac:dyDescent="0.2">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41116</v>
      </c>
      <c r="BR121" s="913"/>
      <c r="BS121" s="913"/>
      <c r="BT121" s="913"/>
      <c r="BU121" s="913"/>
      <c r="BV121" s="913">
        <v>32193</v>
      </c>
      <c r="BW121" s="913"/>
      <c r="BX121" s="913"/>
      <c r="BY121" s="913"/>
      <c r="BZ121" s="913"/>
      <c r="CA121" s="913">
        <v>47584</v>
      </c>
      <c r="CB121" s="913"/>
      <c r="CC121" s="913"/>
      <c r="CD121" s="913"/>
      <c r="CE121" s="913"/>
      <c r="CF121" s="907">
        <v>0.7</v>
      </c>
      <c r="CG121" s="908"/>
      <c r="CH121" s="908"/>
      <c r="CI121" s="908"/>
      <c r="CJ121" s="908"/>
      <c r="CK121" s="996"/>
      <c r="CL121" s="997"/>
      <c r="CM121" s="997"/>
      <c r="CN121" s="997"/>
      <c r="CO121" s="998"/>
      <c r="CP121" s="1006"/>
      <c r="CQ121" s="1007"/>
      <c r="CR121" s="1007"/>
      <c r="CS121" s="1007"/>
      <c r="CT121" s="1007"/>
      <c r="CU121" s="1007"/>
      <c r="CV121" s="1007"/>
      <c r="CW121" s="1007"/>
      <c r="CX121" s="1007"/>
      <c r="CY121" s="1007"/>
      <c r="CZ121" s="1007"/>
      <c r="DA121" s="1007"/>
      <c r="DB121" s="1007"/>
      <c r="DC121" s="1007"/>
      <c r="DD121" s="1007"/>
      <c r="DE121" s="1007"/>
      <c r="DF121" s="1008"/>
      <c r="DG121" s="912"/>
      <c r="DH121" s="913"/>
      <c r="DI121" s="913"/>
      <c r="DJ121" s="913"/>
      <c r="DK121" s="913"/>
      <c r="DL121" s="913"/>
      <c r="DM121" s="913"/>
      <c r="DN121" s="913"/>
      <c r="DO121" s="913"/>
      <c r="DP121" s="913"/>
      <c r="DQ121" s="913"/>
      <c r="DR121" s="913"/>
      <c r="DS121" s="913"/>
      <c r="DT121" s="913"/>
      <c r="DU121" s="913"/>
      <c r="DV121" s="914"/>
      <c r="DW121" s="914"/>
      <c r="DX121" s="914"/>
      <c r="DY121" s="914"/>
      <c r="DZ121" s="915"/>
    </row>
    <row r="122" spans="1:130" s="212"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13878150</v>
      </c>
      <c r="BR122" s="987"/>
      <c r="BS122" s="987"/>
      <c r="BT122" s="987"/>
      <c r="BU122" s="987"/>
      <c r="BV122" s="987">
        <v>14141026</v>
      </c>
      <c r="BW122" s="987"/>
      <c r="BX122" s="987"/>
      <c r="BY122" s="987"/>
      <c r="BZ122" s="987"/>
      <c r="CA122" s="987">
        <v>13145989</v>
      </c>
      <c r="CB122" s="987"/>
      <c r="CC122" s="987"/>
      <c r="CD122" s="987"/>
      <c r="CE122" s="987"/>
      <c r="CF122" s="1004">
        <v>199.2</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447</v>
      </c>
      <c r="BP123" s="992"/>
      <c r="BQ123" s="1050">
        <v>22304195</v>
      </c>
      <c r="BR123" s="1051"/>
      <c r="BS123" s="1051"/>
      <c r="BT123" s="1051"/>
      <c r="BU123" s="1051"/>
      <c r="BV123" s="1051">
        <v>22551019</v>
      </c>
      <c r="BW123" s="1051"/>
      <c r="BX123" s="1051"/>
      <c r="BY123" s="1051"/>
      <c r="BZ123" s="1051"/>
      <c r="CA123" s="1051">
        <v>21830377</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v>83773</v>
      </c>
      <c r="AL126" s="946"/>
      <c r="AM126" s="946"/>
      <c r="AN126" s="946"/>
      <c r="AO126" s="947"/>
      <c r="AP126" s="949">
        <v>1.3</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1730</v>
      </c>
      <c r="AB127" s="946"/>
      <c r="AC127" s="946"/>
      <c r="AD127" s="946"/>
      <c r="AE127" s="947"/>
      <c r="AF127" s="948">
        <v>2104</v>
      </c>
      <c r="AG127" s="946"/>
      <c r="AH127" s="946"/>
      <c r="AI127" s="946"/>
      <c r="AJ127" s="947"/>
      <c r="AK127" s="948">
        <v>2441</v>
      </c>
      <c r="AL127" s="946"/>
      <c r="AM127" s="946"/>
      <c r="AN127" s="946"/>
      <c r="AO127" s="947"/>
      <c r="AP127" s="949">
        <v>0</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9633</v>
      </c>
      <c r="AB128" s="1033"/>
      <c r="AC128" s="1033"/>
      <c r="AD128" s="1033"/>
      <c r="AE128" s="1034"/>
      <c r="AF128" s="1035">
        <v>9140</v>
      </c>
      <c r="AG128" s="1033"/>
      <c r="AH128" s="1033"/>
      <c r="AI128" s="1033"/>
      <c r="AJ128" s="1034"/>
      <c r="AK128" s="1035">
        <v>25618</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13.69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7796019</v>
      </c>
      <c r="AB129" s="946"/>
      <c r="AC129" s="946"/>
      <c r="AD129" s="946"/>
      <c r="AE129" s="947"/>
      <c r="AF129" s="948">
        <v>7921754</v>
      </c>
      <c r="AG129" s="946"/>
      <c r="AH129" s="946"/>
      <c r="AI129" s="946"/>
      <c r="AJ129" s="947"/>
      <c r="AK129" s="948">
        <v>8251491</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18.690000000000001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1499756</v>
      </c>
      <c r="AB130" s="946"/>
      <c r="AC130" s="946"/>
      <c r="AD130" s="946"/>
      <c r="AE130" s="947"/>
      <c r="AF130" s="948">
        <v>1602535</v>
      </c>
      <c r="AG130" s="946"/>
      <c r="AH130" s="946"/>
      <c r="AI130" s="946"/>
      <c r="AJ130" s="947"/>
      <c r="AK130" s="948">
        <v>1651126</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10.9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6296263</v>
      </c>
      <c r="AB131" s="973"/>
      <c r="AC131" s="973"/>
      <c r="AD131" s="973"/>
      <c r="AE131" s="974"/>
      <c r="AF131" s="972">
        <v>6319219</v>
      </c>
      <c r="AG131" s="973"/>
      <c r="AH131" s="973"/>
      <c r="AI131" s="973"/>
      <c r="AJ131" s="974"/>
      <c r="AK131" s="972">
        <v>6600365</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9.854956821</v>
      </c>
      <c r="AB132" s="1084"/>
      <c r="AC132" s="1084"/>
      <c r="AD132" s="1084"/>
      <c r="AE132" s="1085"/>
      <c r="AF132" s="1086">
        <v>11.50634279</v>
      </c>
      <c r="AG132" s="1084"/>
      <c r="AH132" s="1084"/>
      <c r="AI132" s="1084"/>
      <c r="AJ132" s="1085"/>
      <c r="AK132" s="1086">
        <v>11.51407536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10.1</v>
      </c>
      <c r="AB133" s="1067"/>
      <c r="AC133" s="1067"/>
      <c r="AD133" s="1067"/>
      <c r="AE133" s="1068"/>
      <c r="AF133" s="1066">
        <v>10.199999999999999</v>
      </c>
      <c r="AG133" s="1067"/>
      <c r="AH133" s="1067"/>
      <c r="AI133" s="1067"/>
      <c r="AJ133" s="1068"/>
      <c r="AK133" s="1066">
        <v>10.9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bdP7kP/4FQM31pYZMwmvKD0mEOlCoIjD7BtCYFuVzFaJ+Lz9mXRYrCMVPr0bc5imUt2Sgw4aWEma33ynHPptA==" saltValue="CFEvRm8ERAQplWhFIqGt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60" zoomScaleNormal="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XdW1kWN67teLi3Hn13ruuUWupVdHFol7Ft3zzsZD/9gipbUUP/8kLLetFJVGLFMGNZ28cL4BPzctnD3Jdu+Kw==" saltValue="mEhDcrHIJxyeVwtXIusi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DfLrUJiQrtPk4e7FLoUvKSzXY03+idVVhGoiJZiu2SQE3eagt7p3+zmMQ9KirJ6IgLtsDcK1Kos5DyRjaLbg==" saltValue="Ayk/bpYfuoupcn8m52dM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1" t="s">
        <v>476</v>
      </c>
      <c r="AP7" s="253"/>
      <c r="AQ7" s="254" t="s">
        <v>477</v>
      </c>
      <c r="AR7" s="255"/>
    </row>
    <row r="8" spans="1:46" ht="13.2" x14ac:dyDescent="0.2">
      <c r="A8" s="247"/>
      <c r="AK8" s="256"/>
      <c r="AL8" s="257"/>
      <c r="AM8" s="257"/>
      <c r="AN8" s="258"/>
      <c r="AO8" s="1102"/>
      <c r="AP8" s="259" t="s">
        <v>478</v>
      </c>
      <c r="AQ8" s="260" t="s">
        <v>479</v>
      </c>
      <c r="AR8" s="261" t="s">
        <v>480</v>
      </c>
    </row>
    <row r="9" spans="1:46" ht="13.2" x14ac:dyDescent="0.2">
      <c r="A9" s="247"/>
      <c r="AK9" s="1103" t="s">
        <v>481</v>
      </c>
      <c r="AL9" s="1104"/>
      <c r="AM9" s="1104"/>
      <c r="AN9" s="1105"/>
      <c r="AO9" s="262">
        <v>2475018</v>
      </c>
      <c r="AP9" s="262">
        <v>117802</v>
      </c>
      <c r="AQ9" s="263">
        <v>103906</v>
      </c>
      <c r="AR9" s="264">
        <v>13.4</v>
      </c>
    </row>
    <row r="10" spans="1:46" ht="13.5" customHeight="1" x14ac:dyDescent="0.2">
      <c r="A10" s="247"/>
      <c r="AK10" s="1103" t="s">
        <v>482</v>
      </c>
      <c r="AL10" s="1104"/>
      <c r="AM10" s="1104"/>
      <c r="AN10" s="1105"/>
      <c r="AO10" s="265">
        <v>306960</v>
      </c>
      <c r="AP10" s="265">
        <v>14610</v>
      </c>
      <c r="AQ10" s="266">
        <v>13842</v>
      </c>
      <c r="AR10" s="267">
        <v>5.5</v>
      </c>
    </row>
    <row r="11" spans="1:46" ht="13.5" customHeight="1" x14ac:dyDescent="0.2">
      <c r="A11" s="247"/>
      <c r="AK11" s="1103" t="s">
        <v>483</v>
      </c>
      <c r="AL11" s="1104"/>
      <c r="AM11" s="1104"/>
      <c r="AN11" s="1105"/>
      <c r="AO11" s="265">
        <v>40407</v>
      </c>
      <c r="AP11" s="265">
        <v>1923</v>
      </c>
      <c r="AQ11" s="266">
        <v>1557</v>
      </c>
      <c r="AR11" s="267">
        <v>23.5</v>
      </c>
    </row>
    <row r="12" spans="1:46" ht="13.5" customHeight="1" x14ac:dyDescent="0.2">
      <c r="A12" s="247"/>
      <c r="AK12" s="1103" t="s">
        <v>484</v>
      </c>
      <c r="AL12" s="1104"/>
      <c r="AM12" s="1104"/>
      <c r="AN12" s="1105"/>
      <c r="AO12" s="265" t="s">
        <v>485</v>
      </c>
      <c r="AP12" s="265" t="s">
        <v>485</v>
      </c>
      <c r="AQ12" s="266" t="s">
        <v>485</v>
      </c>
      <c r="AR12" s="267" t="s">
        <v>485</v>
      </c>
    </row>
    <row r="13" spans="1:46" ht="13.5" customHeight="1" x14ac:dyDescent="0.2">
      <c r="A13" s="247"/>
      <c r="AK13" s="1103" t="s">
        <v>486</v>
      </c>
      <c r="AL13" s="1104"/>
      <c r="AM13" s="1104"/>
      <c r="AN13" s="1105"/>
      <c r="AO13" s="265">
        <v>83636</v>
      </c>
      <c r="AP13" s="265">
        <v>3981</v>
      </c>
      <c r="AQ13" s="266">
        <v>3750</v>
      </c>
      <c r="AR13" s="267">
        <v>6.2</v>
      </c>
    </row>
    <row r="14" spans="1:46" ht="13.5" customHeight="1" x14ac:dyDescent="0.2">
      <c r="A14" s="247"/>
      <c r="AK14" s="1103" t="s">
        <v>487</v>
      </c>
      <c r="AL14" s="1104"/>
      <c r="AM14" s="1104"/>
      <c r="AN14" s="1105"/>
      <c r="AO14" s="265">
        <v>68494</v>
      </c>
      <c r="AP14" s="265">
        <v>3260</v>
      </c>
      <c r="AQ14" s="266">
        <v>2353</v>
      </c>
      <c r="AR14" s="267">
        <v>38.5</v>
      </c>
    </row>
    <row r="15" spans="1:46" ht="13.5" customHeight="1" x14ac:dyDescent="0.2">
      <c r="A15" s="247"/>
      <c r="AK15" s="1106" t="s">
        <v>488</v>
      </c>
      <c r="AL15" s="1107"/>
      <c r="AM15" s="1107"/>
      <c r="AN15" s="1108"/>
      <c r="AO15" s="265">
        <v>-196198</v>
      </c>
      <c r="AP15" s="265">
        <v>-9338</v>
      </c>
      <c r="AQ15" s="266">
        <v>-6142</v>
      </c>
      <c r="AR15" s="267">
        <v>52</v>
      </c>
    </row>
    <row r="16" spans="1:46" ht="13.2" x14ac:dyDescent="0.2">
      <c r="A16" s="247"/>
      <c r="AK16" s="1106" t="s">
        <v>178</v>
      </c>
      <c r="AL16" s="1107"/>
      <c r="AM16" s="1107"/>
      <c r="AN16" s="1108"/>
      <c r="AO16" s="265">
        <v>2778317</v>
      </c>
      <c r="AP16" s="265">
        <v>132238</v>
      </c>
      <c r="AQ16" s="266">
        <v>119267</v>
      </c>
      <c r="AR16" s="267">
        <v>10.9</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09" t="s">
        <v>493</v>
      </c>
      <c r="AL21" s="1110"/>
      <c r="AM21" s="1110"/>
      <c r="AN21" s="1111"/>
      <c r="AO21" s="277">
        <v>11.19</v>
      </c>
      <c r="AP21" s="278">
        <v>10.36</v>
      </c>
      <c r="AQ21" s="279">
        <v>0.83</v>
      </c>
      <c r="AS21" s="280"/>
      <c r="AT21" s="276"/>
    </row>
    <row r="22" spans="1:46" s="248" customFormat="1" ht="13.2" x14ac:dyDescent="0.2">
      <c r="A22" s="276"/>
      <c r="AK22" s="1109" t="s">
        <v>494</v>
      </c>
      <c r="AL22" s="1110"/>
      <c r="AM22" s="1110"/>
      <c r="AN22" s="1111"/>
      <c r="AO22" s="281">
        <v>95.9</v>
      </c>
      <c r="AP22" s="282">
        <v>97</v>
      </c>
      <c r="AQ22" s="283">
        <v>-1.1000000000000001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1" t="s">
        <v>476</v>
      </c>
      <c r="AP30" s="253"/>
      <c r="AQ30" s="254" t="s">
        <v>477</v>
      </c>
      <c r="AR30" s="255"/>
    </row>
    <row r="31" spans="1:46" ht="13.2" x14ac:dyDescent="0.2">
      <c r="A31" s="247"/>
      <c r="AK31" s="256"/>
      <c r="AL31" s="257"/>
      <c r="AM31" s="257"/>
      <c r="AN31" s="258"/>
      <c r="AO31" s="1102"/>
      <c r="AP31" s="259" t="s">
        <v>478</v>
      </c>
      <c r="AQ31" s="260" t="s">
        <v>479</v>
      </c>
      <c r="AR31" s="261" t="s">
        <v>480</v>
      </c>
    </row>
    <row r="32" spans="1:46" ht="27" customHeight="1" x14ac:dyDescent="0.2">
      <c r="A32" s="247"/>
      <c r="AK32" s="1117" t="s">
        <v>498</v>
      </c>
      <c r="AL32" s="1118"/>
      <c r="AM32" s="1118"/>
      <c r="AN32" s="1119"/>
      <c r="AO32" s="291">
        <v>1968066</v>
      </c>
      <c r="AP32" s="291">
        <v>93673</v>
      </c>
      <c r="AQ32" s="292">
        <v>75759</v>
      </c>
      <c r="AR32" s="293">
        <v>23.6</v>
      </c>
    </row>
    <row r="33" spans="1:46" ht="13.5" customHeight="1" x14ac:dyDescent="0.2">
      <c r="A33" s="247"/>
      <c r="AK33" s="1117" t="s">
        <v>499</v>
      </c>
      <c r="AL33" s="1118"/>
      <c r="AM33" s="1118"/>
      <c r="AN33" s="1119"/>
      <c r="AO33" s="291" t="s">
        <v>485</v>
      </c>
      <c r="AP33" s="291" t="s">
        <v>485</v>
      </c>
      <c r="AQ33" s="292" t="s">
        <v>485</v>
      </c>
      <c r="AR33" s="293" t="s">
        <v>485</v>
      </c>
    </row>
    <row r="34" spans="1:46" ht="27" customHeight="1" x14ac:dyDescent="0.2">
      <c r="A34" s="247"/>
      <c r="AK34" s="1117" t="s">
        <v>500</v>
      </c>
      <c r="AL34" s="1118"/>
      <c r="AM34" s="1118"/>
      <c r="AN34" s="1119"/>
      <c r="AO34" s="291" t="s">
        <v>485</v>
      </c>
      <c r="AP34" s="291" t="s">
        <v>485</v>
      </c>
      <c r="AQ34" s="292" t="s">
        <v>485</v>
      </c>
      <c r="AR34" s="293" t="s">
        <v>485</v>
      </c>
    </row>
    <row r="35" spans="1:46" ht="27" customHeight="1" x14ac:dyDescent="0.2">
      <c r="A35" s="247"/>
      <c r="AK35" s="1117" t="s">
        <v>501</v>
      </c>
      <c r="AL35" s="1118"/>
      <c r="AM35" s="1118"/>
      <c r="AN35" s="1119"/>
      <c r="AO35" s="291">
        <v>278577</v>
      </c>
      <c r="AP35" s="291">
        <v>13259</v>
      </c>
      <c r="AQ35" s="292">
        <v>24562</v>
      </c>
      <c r="AR35" s="293">
        <v>-46</v>
      </c>
    </row>
    <row r="36" spans="1:46" ht="27" customHeight="1" x14ac:dyDescent="0.2">
      <c r="A36" s="247"/>
      <c r="AK36" s="1117" t="s">
        <v>502</v>
      </c>
      <c r="AL36" s="1118"/>
      <c r="AM36" s="1118"/>
      <c r="AN36" s="1119"/>
      <c r="AO36" s="291">
        <v>103858</v>
      </c>
      <c r="AP36" s="291">
        <v>4943</v>
      </c>
      <c r="AQ36" s="292">
        <v>2784</v>
      </c>
      <c r="AR36" s="293">
        <v>77.599999999999994</v>
      </c>
    </row>
    <row r="37" spans="1:46" ht="13.5" customHeight="1" x14ac:dyDescent="0.2">
      <c r="A37" s="247"/>
      <c r="AK37" s="1117" t="s">
        <v>503</v>
      </c>
      <c r="AL37" s="1118"/>
      <c r="AM37" s="1118"/>
      <c r="AN37" s="1119"/>
      <c r="AO37" s="291">
        <v>86214</v>
      </c>
      <c r="AP37" s="291">
        <v>4103</v>
      </c>
      <c r="AQ37" s="292">
        <v>1439</v>
      </c>
      <c r="AR37" s="293">
        <v>185.1</v>
      </c>
    </row>
    <row r="38" spans="1:46" ht="27" customHeight="1" x14ac:dyDescent="0.2">
      <c r="A38" s="247"/>
      <c r="AK38" s="1120" t="s">
        <v>504</v>
      </c>
      <c r="AL38" s="1121"/>
      <c r="AM38" s="1121"/>
      <c r="AN38" s="1122"/>
      <c r="AO38" s="294" t="s">
        <v>485</v>
      </c>
      <c r="AP38" s="294" t="s">
        <v>485</v>
      </c>
      <c r="AQ38" s="295">
        <v>28</v>
      </c>
      <c r="AR38" s="283" t="s">
        <v>485</v>
      </c>
      <c r="AS38" s="290"/>
    </row>
    <row r="39" spans="1:46" ht="13.2" x14ac:dyDescent="0.2">
      <c r="A39" s="247"/>
      <c r="AK39" s="1120" t="s">
        <v>505</v>
      </c>
      <c r="AL39" s="1121"/>
      <c r="AM39" s="1121"/>
      <c r="AN39" s="1122"/>
      <c r="AO39" s="291">
        <v>-25618</v>
      </c>
      <c r="AP39" s="291">
        <v>-1219</v>
      </c>
      <c r="AQ39" s="292">
        <v>-3764</v>
      </c>
      <c r="AR39" s="293">
        <v>-67.599999999999994</v>
      </c>
      <c r="AS39" s="290"/>
    </row>
    <row r="40" spans="1:46" ht="27" customHeight="1" x14ac:dyDescent="0.2">
      <c r="A40" s="247"/>
      <c r="AK40" s="1117" t="s">
        <v>506</v>
      </c>
      <c r="AL40" s="1118"/>
      <c r="AM40" s="1118"/>
      <c r="AN40" s="1119"/>
      <c r="AO40" s="291">
        <v>-1651126</v>
      </c>
      <c r="AP40" s="291">
        <v>-78588</v>
      </c>
      <c r="AQ40" s="292">
        <v>-69320</v>
      </c>
      <c r="AR40" s="293">
        <v>13.4</v>
      </c>
      <c r="AS40" s="290"/>
    </row>
    <row r="41" spans="1:46" ht="13.2" x14ac:dyDescent="0.2">
      <c r="A41" s="247"/>
      <c r="AK41" s="1123" t="s">
        <v>288</v>
      </c>
      <c r="AL41" s="1124"/>
      <c r="AM41" s="1124"/>
      <c r="AN41" s="1125"/>
      <c r="AO41" s="291">
        <v>759971</v>
      </c>
      <c r="AP41" s="291">
        <v>36172</v>
      </c>
      <c r="AQ41" s="292">
        <v>31489</v>
      </c>
      <c r="AR41" s="293">
        <v>14.9</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12" t="s">
        <v>476</v>
      </c>
      <c r="AN49" s="1114" t="s">
        <v>509</v>
      </c>
      <c r="AO49" s="1115"/>
      <c r="AP49" s="1115"/>
      <c r="AQ49" s="1115"/>
      <c r="AR49" s="1116"/>
    </row>
    <row r="50" spans="1:44" ht="13.2" x14ac:dyDescent="0.2">
      <c r="A50" s="247"/>
      <c r="AK50" s="305"/>
      <c r="AL50" s="306"/>
      <c r="AM50" s="1113"/>
      <c r="AN50" s="307" t="s">
        <v>510</v>
      </c>
      <c r="AO50" s="308" t="s">
        <v>511</v>
      </c>
      <c r="AP50" s="309" t="s">
        <v>512</v>
      </c>
      <c r="AQ50" s="310" t="s">
        <v>513</v>
      </c>
      <c r="AR50" s="311" t="s">
        <v>514</v>
      </c>
    </row>
    <row r="51" spans="1:44" ht="13.2" x14ac:dyDescent="0.2">
      <c r="A51" s="247"/>
      <c r="AK51" s="303" t="s">
        <v>515</v>
      </c>
      <c r="AL51" s="304"/>
      <c r="AM51" s="312">
        <v>2211753</v>
      </c>
      <c r="AN51" s="313">
        <v>98453</v>
      </c>
      <c r="AO51" s="314">
        <v>10.4</v>
      </c>
      <c r="AP51" s="315">
        <v>78575</v>
      </c>
      <c r="AQ51" s="316">
        <v>14.6</v>
      </c>
      <c r="AR51" s="317">
        <v>-4.2</v>
      </c>
    </row>
    <row r="52" spans="1:44" ht="13.2" x14ac:dyDescent="0.2">
      <c r="A52" s="247"/>
      <c r="AK52" s="318"/>
      <c r="AL52" s="319" t="s">
        <v>516</v>
      </c>
      <c r="AM52" s="320">
        <v>591886</v>
      </c>
      <c r="AN52" s="321">
        <v>26347</v>
      </c>
      <c r="AO52" s="322">
        <v>-12.3</v>
      </c>
      <c r="AP52" s="323">
        <v>41766</v>
      </c>
      <c r="AQ52" s="324">
        <v>31.9</v>
      </c>
      <c r="AR52" s="325">
        <v>-44.2</v>
      </c>
    </row>
    <row r="53" spans="1:44" ht="13.2" x14ac:dyDescent="0.2">
      <c r="A53" s="247"/>
      <c r="AK53" s="303" t="s">
        <v>517</v>
      </c>
      <c r="AL53" s="304"/>
      <c r="AM53" s="312">
        <v>1544839</v>
      </c>
      <c r="AN53" s="313">
        <v>69807</v>
      </c>
      <c r="AO53" s="314">
        <v>-29.1</v>
      </c>
      <c r="AP53" s="315">
        <v>61630</v>
      </c>
      <c r="AQ53" s="316">
        <v>-21.6</v>
      </c>
      <c r="AR53" s="317">
        <v>-7.5</v>
      </c>
    </row>
    <row r="54" spans="1:44" ht="13.2" x14ac:dyDescent="0.2">
      <c r="A54" s="247"/>
      <c r="AK54" s="318"/>
      <c r="AL54" s="319" t="s">
        <v>516</v>
      </c>
      <c r="AM54" s="320">
        <v>671721</v>
      </c>
      <c r="AN54" s="321">
        <v>30353</v>
      </c>
      <c r="AO54" s="322">
        <v>15.2</v>
      </c>
      <c r="AP54" s="323">
        <v>28910</v>
      </c>
      <c r="AQ54" s="324">
        <v>-30.8</v>
      </c>
      <c r="AR54" s="325">
        <v>46</v>
      </c>
    </row>
    <row r="55" spans="1:44" ht="13.2" x14ac:dyDescent="0.2">
      <c r="A55" s="247"/>
      <c r="AK55" s="303" t="s">
        <v>518</v>
      </c>
      <c r="AL55" s="304"/>
      <c r="AM55" s="312">
        <v>2952952</v>
      </c>
      <c r="AN55" s="313">
        <v>135824</v>
      </c>
      <c r="AO55" s="314">
        <v>94.6</v>
      </c>
      <c r="AP55" s="315">
        <v>76485</v>
      </c>
      <c r="AQ55" s="316">
        <v>24.1</v>
      </c>
      <c r="AR55" s="317">
        <v>70.5</v>
      </c>
    </row>
    <row r="56" spans="1:44" ht="13.2" x14ac:dyDescent="0.2">
      <c r="A56" s="247"/>
      <c r="AK56" s="318"/>
      <c r="AL56" s="319" t="s">
        <v>516</v>
      </c>
      <c r="AM56" s="320">
        <v>1181963</v>
      </c>
      <c r="AN56" s="321">
        <v>54366</v>
      </c>
      <c r="AO56" s="322">
        <v>79.099999999999994</v>
      </c>
      <c r="AP56" s="323">
        <v>29566</v>
      </c>
      <c r="AQ56" s="324">
        <v>2.2999999999999998</v>
      </c>
      <c r="AR56" s="325">
        <v>76.8</v>
      </c>
    </row>
    <row r="57" spans="1:44" ht="13.2" x14ac:dyDescent="0.2">
      <c r="A57" s="247"/>
      <c r="AK57" s="303" t="s">
        <v>519</v>
      </c>
      <c r="AL57" s="304"/>
      <c r="AM57" s="312">
        <v>5222925</v>
      </c>
      <c r="AN57" s="313">
        <v>244085</v>
      </c>
      <c r="AO57" s="314">
        <v>79.7</v>
      </c>
      <c r="AP57" s="315">
        <v>112663</v>
      </c>
      <c r="AQ57" s="316">
        <v>47.3</v>
      </c>
      <c r="AR57" s="317">
        <v>32.4</v>
      </c>
    </row>
    <row r="58" spans="1:44" ht="13.2" x14ac:dyDescent="0.2">
      <c r="A58" s="247"/>
      <c r="AK58" s="318"/>
      <c r="AL58" s="319" t="s">
        <v>516</v>
      </c>
      <c r="AM58" s="320">
        <v>1786111</v>
      </c>
      <c r="AN58" s="321">
        <v>83471</v>
      </c>
      <c r="AO58" s="322">
        <v>53.5</v>
      </c>
      <c r="AP58" s="323">
        <v>40851</v>
      </c>
      <c r="AQ58" s="324">
        <v>38.200000000000003</v>
      </c>
      <c r="AR58" s="325">
        <v>15.3</v>
      </c>
    </row>
    <row r="59" spans="1:44" ht="13.2" x14ac:dyDescent="0.2">
      <c r="A59" s="247"/>
      <c r="AK59" s="303" t="s">
        <v>520</v>
      </c>
      <c r="AL59" s="304"/>
      <c r="AM59" s="312">
        <v>2323463</v>
      </c>
      <c r="AN59" s="313">
        <v>110588</v>
      </c>
      <c r="AO59" s="314">
        <v>-54.7</v>
      </c>
      <c r="AP59" s="315">
        <v>82715</v>
      </c>
      <c r="AQ59" s="316">
        <v>-26.6</v>
      </c>
      <c r="AR59" s="317">
        <v>-28.1</v>
      </c>
    </row>
    <row r="60" spans="1:44" ht="13.2" x14ac:dyDescent="0.2">
      <c r="A60" s="247"/>
      <c r="AK60" s="318"/>
      <c r="AL60" s="319" t="s">
        <v>516</v>
      </c>
      <c r="AM60" s="320">
        <v>1033127</v>
      </c>
      <c r="AN60" s="321">
        <v>49173</v>
      </c>
      <c r="AO60" s="322">
        <v>-41.1</v>
      </c>
      <c r="AP60" s="323">
        <v>46196</v>
      </c>
      <c r="AQ60" s="324">
        <v>13.1</v>
      </c>
      <c r="AR60" s="325">
        <v>-54.2</v>
      </c>
    </row>
    <row r="61" spans="1:44" ht="13.2" x14ac:dyDescent="0.2">
      <c r="A61" s="247"/>
      <c r="AK61" s="303" t="s">
        <v>521</v>
      </c>
      <c r="AL61" s="326"/>
      <c r="AM61" s="312">
        <v>2851186</v>
      </c>
      <c r="AN61" s="313">
        <v>131751</v>
      </c>
      <c r="AO61" s="314">
        <v>20.2</v>
      </c>
      <c r="AP61" s="315">
        <v>82414</v>
      </c>
      <c r="AQ61" s="327">
        <v>7.6</v>
      </c>
      <c r="AR61" s="317">
        <v>12.6</v>
      </c>
    </row>
    <row r="62" spans="1:44" ht="13.2" x14ac:dyDescent="0.2">
      <c r="A62" s="247"/>
      <c r="AK62" s="318"/>
      <c r="AL62" s="319" t="s">
        <v>516</v>
      </c>
      <c r="AM62" s="320">
        <v>1052962</v>
      </c>
      <c r="AN62" s="321">
        <v>48742</v>
      </c>
      <c r="AO62" s="322">
        <v>18.899999999999999</v>
      </c>
      <c r="AP62" s="323">
        <v>37458</v>
      </c>
      <c r="AQ62" s="324">
        <v>10.9</v>
      </c>
      <c r="AR62" s="325">
        <v>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WwttsFvVbHsiKX+p/1Ov1MWgEtFYzUe6Nh+6D8Uuh9uUXuhinorJlDi3LqwAPUdWdTh16U+nrx5Uh9Mag1jFiA==" saltValue="533pYuUjWb9K7wvx5B/o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TzYV7WtHE+48jXQYow01gNLDb2VvpRrbrht0y0A3W1+3kwkLj8UXoiwh2qtuSk+Df/3ycV0XuHuYRJz6T4OBpQ==" saltValue="UZX4AobMWG4XCKTWmGr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GgsERcnSPrJu7iG9ZyonnUgBGTCebrRb1nizWgB7bst3agk12GZEbPNOEg765u1OLYSM5mQeFwDZJLBep6A3GQ==" saltValue="duIBObsbfVOoeZQdzzFv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32.450000000000003</v>
      </c>
      <c r="G47" s="12">
        <v>30.89</v>
      </c>
      <c r="H47" s="12">
        <v>36.36</v>
      </c>
      <c r="I47" s="12">
        <v>35.74</v>
      </c>
      <c r="J47" s="13">
        <v>34.31</v>
      </c>
    </row>
    <row r="48" spans="2:10" ht="57.75" customHeight="1" x14ac:dyDescent="0.2">
      <c r="B48" s="14"/>
      <c r="C48" s="1128" t="s">
        <v>4</v>
      </c>
      <c r="D48" s="1128"/>
      <c r="E48" s="1129"/>
      <c r="F48" s="15">
        <v>5.33</v>
      </c>
      <c r="G48" s="16">
        <v>7.07</v>
      </c>
      <c r="H48" s="16">
        <v>7.5</v>
      </c>
      <c r="I48" s="16">
        <v>8.59</v>
      </c>
      <c r="J48" s="17">
        <v>6.74</v>
      </c>
    </row>
    <row r="49" spans="2:10" ht="57.75" customHeight="1" thickBot="1" x14ac:dyDescent="0.25">
      <c r="B49" s="18"/>
      <c r="C49" s="1130" t="s">
        <v>5</v>
      </c>
      <c r="D49" s="1130"/>
      <c r="E49" s="1131"/>
      <c r="F49" s="19">
        <v>3.87</v>
      </c>
      <c r="G49" s="20">
        <v>1.87</v>
      </c>
      <c r="H49" s="20">
        <v>5.23</v>
      </c>
      <c r="I49" s="20">
        <v>1.17</v>
      </c>
      <c r="J49" s="21" t="s">
        <v>528</v>
      </c>
    </row>
    <row r="50" spans="2:10" ht="13.2" x14ac:dyDescent="0.2"/>
  </sheetData>
  <sheetProtection algorithmName="SHA-512" hashValue="XC99m6JXQe//SXEJmGKNsm36a3ONK+vjpddlm0wGtKfkDa29WUWQJuMQhW0YjGJPeJFlp21eKDD2UluZcJElOw==" saltValue="ggKdKGOlwMbq4ZBpWgPl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2026-03-16T04:24:38Z</cp:lastPrinted>
  <dcterms:created xsi:type="dcterms:W3CDTF">2026-02-23T09:22:37Z</dcterms:created>
  <dcterms:modified xsi:type="dcterms:W3CDTF">2026-03-17T06:52:06Z</dcterms:modified>
  <cp:category/>
</cp:coreProperties>
</file>