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4　市町→\13 上峰町〇\"/>
    </mc:Choice>
  </mc:AlternateContent>
  <xr:revisionPtr revIDLastSave="0" documentId="13_ncr:1_{85429E4F-F468-4696-B73F-86727BDAEA93}"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Mode="manual"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s="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<sst xmlns="http://schemas.openxmlformats.org/spreadsheetml/2006/main" count="1075" uniqueCount="566">
  <si>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</si>
  <si>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</si>
  <si>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</si>
  <si>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</si>
  <si>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</si>
  <si>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</si>
  <si>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</si>
  <si>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</si>
  <si>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</si>
  <si>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</si>
  <si>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</si>
  <si>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</si>
  <si>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</si>
  <si>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</si>
  <si>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</si>
  <si>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</si>
  <si>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</si>
  <si>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</si>
  <si>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</si>
  <si>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</si>
  <si>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</si>
  <si>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</si>
  <si>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</si>
  <si>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</si>
  <si>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</si>
  <si>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</si>
  <si>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</si>
  <si>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</si>
  <si>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</si>
  <si>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</si>
  <si>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</si>
  <si>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</si>
  <si>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</si>
  <si>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</si>
  <si>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</si>
  <si>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</si>
  <si>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</si>
  <si>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</si>
  <si>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</si>
  <si>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</si>
  <si>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</si>
  <si>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</si>
  <si>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</si>
  <si>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</si>
  <si>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</si>
  <si>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</si>
  <si>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</si>
  <si>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</si>
  <si>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</si>
  <si>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</si>
  <si>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</si>
  <si>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</si>
  <si>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</si>
  <si>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</si>
  <si>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</si>
  <si>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</si>
  <si>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</si>
  <si>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</si>
  <si>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</si>
  <si>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</si>
  <si>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</si>
  <si>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</si>
  <si>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</si>
  <si>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</si>
  <si>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</si>
  <si>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</si>
  <si>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</si>
  <si>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</si>
  <si>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</si>
  <si>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</si>
  <si>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</si>
  <si>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</si>
  <si>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</si>
  <si>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</si>
  <si>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</si>
  <si>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</si>
  <si>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</si>
  <si>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</si>
  <si>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</si>
  <si>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</si>
  <si>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</si>
  <si>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</si>
  <si>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</si>
  <si>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</si>
  <si>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</si>
  <si>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</si>
  <si>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</si>
  <si>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</si>
  <si>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</si>
  <si>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</si>
  <si>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</si>
  <si>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</si>
  <si>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</si>
  <si>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</si>
  <si>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</si>
  <si>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</si>
  <si>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</si>
  <si>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</si>
  <si>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</si>
  <si>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</si>
  <si>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</si>
  <si>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</si>
  <si>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</si>
  <si>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</si>
  <si>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</si>
  <si>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</si>
  <si>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</si>
  <si>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</si>
  <si>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</si>
  <si>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</si>
  <si>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</si>
  <si>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</si>
  <si>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</si>
  <si>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</si>
  <si>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</si>
  <si>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</si>
  <si>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</si>
  <si>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</si>
  <si>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</si>
  <si>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</si>
  <si>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</si>
  <si>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</si>
  <si>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</si>
  <si>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</si>
  <si>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</si>
  <si>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</si>
  <si>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</si>
  <si>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</si>
  <si>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</si>
  <si>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</si>
  <si>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</si>
  <si>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</si>
  <si>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</si>
  <si>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</si>
  <si>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</si>
  <si>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</si>
  <si>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</si>
  <si>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</si>
  <si>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</si>
  <si>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</si>
  <si>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</si>
  <si>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</si>
  <si>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</si>
  <si>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</si>
  <si>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</si>
  <si>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</si>
  <si>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</si>
  <si>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</si>
  <si>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</si>
  <si>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</si>
  <si>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</si>
  <si>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</si>
  <si>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</si>
  <si>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</si>
  <si>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</si>
  <si>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</si>
  <si>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</si>
  <si>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</si>
  <si>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</si>
  <si>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</si>
  <si>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</si>
  <si>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</si>
  <si>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</si>
  <si>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</si>
  <si>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</si>
  <si>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</si>
  <si>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</si>
  <si>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</si>
  <si>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</si>
  <si>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</si>
  <si>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</si>
  <si>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</si>
  <si>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</si>
  <si>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</si>
  <si>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</si>
  <si>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</si>
  <si>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</si>
  <si>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</si>
  <si>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</si>
  <si>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</si>
  <si>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</si>
  <si>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</si>
  <si>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</si>
  <si>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</si>
  <si>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</si>
  <si>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</si>
  <si>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</si>
  <si>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</si>
  <si>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</si>
  <si>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</si>
  <si>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</si>
  <si>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</si>
  <si>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</si>
  <si>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</si>
  <si>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</si>
  <si>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</si>
  <si>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</si>
  <si>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</si>
  <si>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</si>
  <si>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</si>
  <si>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</si>
  <si>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</si>
  <si>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</si>
  <si>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</si>
  <si>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佐賀県上峰町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</si>
  <si>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</si>
  <si>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</si>
  <si>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</si>
  <si>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</si>
  <si>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</si>
  <si>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</si>
  <si>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</si>
  <si>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</si>
  <si>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</si>
  <si>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</si>
  <si>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</si>
  <si>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</si>
  <si>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</si>
  <si>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</si>
  <si>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</si>
  <si>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</si>
  <si>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</si>
  <si>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</si>
  <si>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</si>
  <si>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</si>
  <si>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</si>
  <si>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</si>
  <si>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</si>
  <si>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</si>
  <si>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</si>
  <si>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</si>
  <si>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</si>
  <si>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</si>
  <si>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</si>
  <si>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</si>
  <si>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</si>
  <si>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</si>
  <si>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</si>
  <si>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</si>
  <si>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</si>
  <si>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</si>
  <si>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</si>
  <si>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</si>
  <si>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</si>
  <si>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</si>
  <si>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</si>
  <si>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</si>
  <si>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</si>
  <si>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</si>
  <si>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</si>
  <si>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</si>
  <si>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</si>
  <si>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</si>
  <si>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</si>
  <si>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</si>
  <si>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</si>
  <si>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</si>
  <si>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</si>
  <si>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</si>
  <si>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</si>
  <si>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</si>
  <si>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</si>
  <si>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</si>
  <si>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</si>
  <si>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</si>
  <si>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</si>
  <si>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</si>
  <si>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</si>
  <si>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</si>
  <si>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</si>
  <si>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</si>
  <si>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</si>
  <si>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</si>
  <si>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</si>
  <si>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</si>
  <si>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</si>
  <si>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</si>
  <si>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</si>
  <si>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</si>
  <si>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</si>
  <si>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</si>
  <si>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</si>
  <si>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</si>
  <si>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</si>
  <si>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</si>
  <si>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</si>
  <si>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</si>
  <si>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</si>
  <si>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</si>
  <si>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</si>
  <si>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</si>
  <si>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</si>
  <si>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</si>
  <si>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</si>
  <si>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</si>
  <si>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</si>
  <si>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</si>
  <si>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</si>
  <si>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</si>
  <si>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</si>
  <si>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</si>
  <si>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</si>
  <si>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</si>
  <si>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</si>
  <si>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</si>
  <si>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</si>
  <si>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</si>
  <si>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</si>
  <si>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</si>
  <si>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</si>
  <si>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</si>
  <si>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</si>
  <si>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</si>
  <si>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</si>
  <si>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</si>
  <si>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</si>
  <si>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</si>
  <si>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</si>
  <si>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</si>
  <si>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</si>
  <si>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</si>
  <si>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</si>
  <si>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</si>
  <si>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</si>
  <si>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</si>
  <si>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</si>
  <si>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</si>
  <si>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</si>
  <si>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</si>
  <si>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</si>
  <si>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</si>
  <si>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</si>
  <si>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</si>
  <si>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</si>
  <si>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</si>
  <si>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</si>
  <si>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</si>
  <si>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</si>
  <si>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</si>
  <si>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</si>
  <si>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</si>
  <si>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</si>
  <si>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</si>
  <si>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</si>
  <si>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</si>
  <si>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</si>
  <si>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</si>
  <si>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</si>
  <si>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</si>
  <si>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</si>
  <si>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</si>
  <si>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</si>
  <si>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</si>
  <si>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</si>
  <si>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</si>
  <si>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佐賀県上峰町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</si>
  <si>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</si>
  <si>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</si>
  <si>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</si>
  <si>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</si>
  <si>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</si>
  <si>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</si>
  <si>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</si>
  <si>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</si>
  <si>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</si>
  <si>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</si>
  <si>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</si>
  <si>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</si>
  <si>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</si>
  <si>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</si>
  <si>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</si>
  <si>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</si>
  <si>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</si>
  <si>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</si>
  <si>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</si>
  <si>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</si>
  <si>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</si>
  <si>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</si>
  <si>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</si>
  <si>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</si>
  <si>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</si>
  <si>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</si>
  <si>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</si>
  <si>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</si>
  <si>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</si>
  <si>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</si>
  <si>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</si>
  <si>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</si>
  <si>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</si>
  <si>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</si>
  <si>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</si>
  <si>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</si>
  <si>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農業集落排水特別会計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</si>
  <si>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</si>
  <si>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</si>
  <si>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</si>
  <si>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</si>
  <si>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</si>
  <si>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</si>
  <si>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</si>
  <si>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</si>
  <si>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</si>
  <si>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</si>
  <si>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</si>
  <si>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</si>
  <si>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</si>
  <si>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</si>
  <si>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</si>
  <si>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</si>
  <si>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</si>
  <si>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</si>
  <si>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</si>
  <si>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</si>
  <si>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</si>
  <si>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</si>
  <si>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</si>
  <si>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</si>
  <si>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</si>
  <si>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</si>
  <si>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</si>
  <si>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</si>
  <si>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</si>
  <si>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</si>
  <si>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</si>
  <si>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</si>
  <si>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</si>
  <si>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</si>
  <si>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</si>
  <si>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</si>
  <si>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</si>
  <si>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</si>
  <si>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</si>
  <si>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</si>
  <si>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</si>
  <si>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</si>
  <si>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</si>
  <si>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</si>
  <si>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</si>
  <si>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</si>
  <si>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</si>
  <si>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</si>
  <si>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</si>
  <si>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</si>
  <si>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</si>
  <si>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</si>
  <si>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</si>
  <si>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</si>
  <si>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</si>
  <si>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</si>
  <si>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</si>
  <si>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</si>
  <si>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</si>
  <si>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</si>
  <si>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</si>
  <si>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</si>
  <si>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</si>
  <si>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</si>
  <si>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</si>
  <si>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</si>
  <si>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</si>
  <si>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</si>
  <si>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</si>
  <si>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</si>
  <si>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</si>
  <si>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</si>
  <si>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</si>
  <si>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</si>
  <si>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</si>
  <si>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</si>
  <si>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</si>
  <si>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</si>
  <si>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</si>
  <si>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</si>
  <si>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</si>
  <si>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</si>
  <si>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</si>
  <si>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</si>
  <si>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</si>
  <si>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</si>
  <si>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</si>
  <si>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</si>
  <si>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</si>
  <si>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</si>
  <si>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</si>
  <si>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</si>
  <si>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</si>
  <si>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</si>
  <si>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</si>
  <si>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</si>
  <si>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</si>
  <si>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</si>
  <si>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</si>
  <si>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</si>
  <si>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</si>
  <si>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</si>
  <si>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</si>
  <si>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</si>
  <si>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</si>
  <si>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</si>
  <si>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</si>
  <si>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</si>
  <si>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</si>
  <si>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</si>
  <si>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</si>
  <si>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</si>
  <si>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</si>
  <si>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</si>
  <si>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</si>
  <si>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</si>
  <si>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</si>
  <si>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</si>
  <si>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</si>
  <si>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</si>
  <si>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</si>
  <si>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</si>
  <si>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</si>
  <si>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</si>
  <si>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</si>
  <si>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</si>
  <si>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</si>
  <si>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</si>
  <si>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</si>
  <si>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</si>
  <si>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</si>
  <si>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</si>
  <si>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</si>
  <si>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</si>
  <si>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</si>
  <si>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</si>
  <si>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5.78</t>
  </si>
  <si>
    <t>▲ 0.87</t>
  </si>
  <si>
    <t>一般会計</t>
  </si>
  <si>
    <t>農業集落排水特別会計</t>
  </si>
  <si>
    <t>国民健康保険特別会計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</si>
  <si>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</si>
  <si>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</si>
  <si>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</si>
  <si>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</si>
  <si>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</si>
  <si>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</si>
  <si>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</si>
  <si>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</si>
  <si>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</si>
  <si>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</si>
  <si>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鳥栖・三養基地区消防事務組合</t>
    <rPh sb="0" eb="2">
      <t>トス</t>
    </rPh>
    <rPh sb="3" eb="8">
      <t>ミヤキチク</t>
    </rPh>
    <rPh sb="8" eb="10">
      <t>ショウボウ</t>
    </rPh>
    <rPh sb="10" eb="12">
      <t>ジム</t>
    </rPh>
    <rPh sb="12" eb="14">
      <t>クミアイ</t>
    </rPh>
    <phoneticPr fontId="2"/>
  </si>
  <si>
    <t>鳥栖地区広域市町村圏組合</t>
    <rPh sb="0" eb="4">
      <t>トスチク</t>
    </rPh>
    <rPh sb="4" eb="6">
      <t>コウイキ</t>
    </rPh>
    <rPh sb="6" eb="12">
      <t>シチョウソンケンクミアイ</t>
    </rPh>
    <phoneticPr fontId="2"/>
  </si>
  <si>
    <t>三養基西部葬祭組合</t>
    <rPh sb="0" eb="9">
      <t>ミヤキセイブソウサイクミアイ</t>
    </rPh>
    <phoneticPr fontId="2"/>
  </si>
  <si>
    <t>三神地区環境事務組合</t>
    <rPh sb="0" eb="2">
      <t>サンシン</t>
    </rPh>
    <rPh sb="2" eb="4">
      <t>チク</t>
    </rPh>
    <rPh sb="4" eb="10">
      <t>カンキョウジムクミアイ</t>
    </rPh>
    <phoneticPr fontId="2"/>
  </si>
  <si>
    <t>鳥栖・三養基西部環境施設組合</t>
    <rPh sb="0" eb="2">
      <t>トス</t>
    </rPh>
    <rPh sb="3" eb="8">
      <t>ミヤキセイブ</t>
    </rPh>
    <rPh sb="8" eb="14">
      <t>カンキョウシセツクミアイ</t>
    </rPh>
    <phoneticPr fontId="2"/>
  </si>
  <si>
    <t>佐賀県後期高齢者医療広域連合</t>
    <rPh sb="0" eb="8">
      <t>サガケンコウキコウレイシャ</t>
    </rPh>
    <rPh sb="8" eb="12">
      <t>イリョウ</t>
    </rPh>
    <rPh sb="12" eb="14">
      <t>レンゴウ</t>
    </rPh>
    <phoneticPr fontId="2"/>
  </si>
  <si>
    <t>佐賀県市町総合事務組合</t>
    <rPh sb="0" eb="2">
      <t>サガ</t>
    </rPh>
    <rPh sb="2" eb="3">
      <t>ケン</t>
    </rPh>
    <rPh sb="3" eb="4">
      <t>シ</t>
    </rPh>
    <rPh sb="4" eb="5">
      <t>マチ</t>
    </rPh>
    <rPh sb="5" eb="7">
      <t>ソウゴウ</t>
    </rPh>
    <rPh sb="7" eb="9">
      <t>ジム</t>
    </rPh>
    <rPh sb="9" eb="11">
      <t>クミアイ</t>
    </rPh>
    <phoneticPr fontId="2"/>
  </si>
  <si>
    <t>鳥栖地区広域市町村圏組合（介護）</t>
    <rPh sb="0" eb="4">
      <t>トスチク</t>
    </rPh>
    <rPh sb="4" eb="6">
      <t>コウイキ</t>
    </rPh>
    <rPh sb="6" eb="12">
      <t>シチョウソンケンクミアイ</t>
    </rPh>
    <rPh sb="13" eb="15">
      <t>カイゴ</t>
    </rPh>
    <phoneticPr fontId="2"/>
  </si>
  <si>
    <t>佐賀県後期高齢者医療広域連合（医療）</t>
    <rPh sb="0" eb="8">
      <t>サガケンコウキコウレイシャ</t>
    </rPh>
    <rPh sb="8" eb="12">
      <t>イリョウ</t>
    </rPh>
    <rPh sb="12" eb="14">
      <t>レンゴウ</t>
    </rPh>
    <rPh sb="15" eb="17">
      <t>イリョウ</t>
    </rPh>
    <phoneticPr fontId="2"/>
  </si>
  <si>
    <t>佐賀県市町総合事務組合（交通災害)</t>
    <rPh sb="0" eb="2">
      <t>サガ</t>
    </rPh>
    <rPh sb="2" eb="3">
      <t>ケン</t>
    </rPh>
    <rPh sb="3" eb="4">
      <t>シ</t>
    </rPh>
    <rPh sb="4" eb="5">
      <t>マチ</t>
    </rPh>
    <rPh sb="5" eb="7">
      <t>ソウゴウ</t>
    </rPh>
    <rPh sb="7" eb="9">
      <t>ジム</t>
    </rPh>
    <rPh sb="9" eb="11">
      <t>クミアイ</t>
    </rPh>
    <rPh sb="12" eb="16">
      <t>コウツウサイガイ</t>
    </rPh>
    <phoneticPr fontId="2"/>
  </si>
  <si>
    <t>佐賀東部水道企業団（用水供給事業特別会計)</t>
    <rPh sb="0" eb="4">
      <t>サガトウブ</t>
    </rPh>
    <rPh sb="4" eb="9">
      <t>スイドウキギョウダン</t>
    </rPh>
    <rPh sb="10" eb="12">
      <t>ヨウスイ</t>
    </rPh>
    <rPh sb="12" eb="14">
      <t>キョウキュウ</t>
    </rPh>
    <rPh sb="14" eb="16">
      <t>ジギョウ</t>
    </rPh>
    <rPh sb="16" eb="20">
      <t>トクベツカイケイ</t>
    </rPh>
    <phoneticPr fontId="2"/>
  </si>
  <si>
    <t>佐賀東部水道企業団（水道事業特別会計)</t>
    <rPh sb="0" eb="4">
      <t>サガトウブ</t>
    </rPh>
    <rPh sb="4" eb="9">
      <t>スイドウキギョウダン</t>
    </rPh>
    <rPh sb="10" eb="12">
      <t>スイドウ</t>
    </rPh>
    <rPh sb="12" eb="14">
      <t>ジギョウ</t>
    </rPh>
    <rPh sb="14" eb="18">
      <t>トクベツカイケイ</t>
    </rPh>
    <phoneticPr fontId="2"/>
  </si>
  <si>
    <t>佐賀東部環境施設組合</t>
    <rPh sb="0" eb="6">
      <t>サガトウブカンキョウ</t>
    </rPh>
    <rPh sb="6" eb="8">
      <t>シセツ</t>
    </rPh>
    <rPh sb="8" eb="10">
      <t>クミアイ</t>
    </rPh>
    <phoneticPr fontId="2"/>
  </si>
  <si>
    <t>三養基西部土地開発公社</t>
    <rPh sb="0" eb="5">
      <t>ミヤキセイブ</t>
    </rPh>
    <rPh sb="5" eb="11">
      <t>トチカイハツコウシャ</t>
    </rPh>
    <phoneticPr fontId="2"/>
  </si>
  <si>
    <t>〇</t>
    <phoneticPr fontId="2"/>
  </si>
  <si>
    <t>つばきまちづくりプロジェクト</t>
    <phoneticPr fontId="2"/>
  </si>
  <si>
    <t>ふるさと寄附金基金</t>
    <rPh sb="4" eb="9">
      <t>キフキンキキン</t>
    </rPh>
    <phoneticPr fontId="5"/>
  </si>
  <si>
    <t>公共施設整備基金</t>
    <rPh sb="0" eb="8">
      <t>コウキョウシセツセイビキキン</t>
    </rPh>
    <phoneticPr fontId="5"/>
  </si>
  <si>
    <t>子どもの医療費の助成基金</t>
    <rPh sb="0" eb="1">
      <t>コ</t>
    </rPh>
    <rPh sb="4" eb="7">
      <t>イリョウヒ</t>
    </rPh>
    <rPh sb="8" eb="10">
      <t>ジョセイ</t>
    </rPh>
    <rPh sb="10" eb="12">
      <t>キキン</t>
    </rPh>
    <phoneticPr fontId="5"/>
  </si>
  <si>
    <t>地域福祉基金</t>
    <rPh sb="0" eb="6">
      <t>チイキフクシキキン</t>
    </rPh>
    <phoneticPr fontId="5"/>
  </si>
  <si>
    <t>まちづくり基金</t>
    <rPh sb="5" eb="7">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</si>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</sst>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A492-40DF-8B71-D54BFC4330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38686</c:v>
                </c:pt>
                <c:pt idx="1">
                  <c:v>41208</c:v>
                </c:pt>
                <c:pt idx="2">
                  <c:v>55497</c:v>
                </c:pt>
                <c:pt idx="3">
                  <c:v>39377</c:v>
                </c:pt>
                <c:pt idx="4">
                  <c:v>36676</c:v>
                </c:pt>
              </c:numCache>
            </c:numRef>
          </c:val>
          <c:smooth val="0"/>
          <c:extLst>
            <c:ext xmlns:c16="http://schemas.microsoft.com/office/drawing/2014/chart" uri="{C3380CC4-5D6E-409C-BE32-E72D297353CC}">
              <c16:uniqueId val="{00000001-A492-40DF-8B71-D54BFC4330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7.64</c:v>
                </c:pt>
                <c:pt idx="1">
                  <c:v>6.28</c:v>
                </c:pt>
                <c:pt idx="2">
                  <c:v>12.11</c:v>
                </c:pt>
                <c:pt idx="3">
                  <c:v>6.8</c:v>
                </c:pt>
                <c:pt idx="4">
                  <c:v>23.24</c:v>
                </c:pt>
              </c:numCache>
            </c:numRef>
          </c:val>
          <c:extLst>
            <c:ext xmlns:c16="http://schemas.microsoft.com/office/drawing/2014/chart" uri="{C3380CC4-5D6E-409C-BE32-E72D297353CC}">
              <c16:uniqueId val="{00000000-4069-4913-BBDF-62AF16FED0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14.51</c:v>
                </c:pt>
                <c:pt idx="1">
                  <c:v>24.65</c:v>
                </c:pt>
                <c:pt idx="2">
                  <c:v>22.76</c:v>
                </c:pt>
                <c:pt idx="3">
                  <c:v>26.26</c:v>
                </c:pt>
                <c:pt idx="4">
                  <c:v>30.31</c:v>
                </c:pt>
              </c:numCache>
            </c:numRef>
          </c:val>
          <c:extLst>
            <c:ext xmlns:c16="http://schemas.microsoft.com/office/drawing/2014/chart" uri="{C3380CC4-5D6E-409C-BE32-E72D297353CC}">
              <c16:uniqueId val="{00000001-4069-4913-BBDF-62AF16FED0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-5.78</c:v>
                </c:pt>
                <c:pt idx="1">
                  <c:v>10.29</c:v>
                </c:pt>
                <c:pt idx="2">
                  <c:v>3.61</c:v>
                </c:pt>
                <c:pt idx="3">
                  <c:v>-0.87</c:v>
                </c:pt>
                <c:pt idx="4">
                  <c:v>21.99</c:v>
                </c:pt>
              </c:numCache>
            </c:numRef>
          </c:val>
          <c:smooth val="0"/>
          <c:extLst>
            <c:ext xmlns:c16="http://schemas.microsoft.com/office/drawing/2014/chart" uri="{C3380CC4-5D6E-409C-BE32-E72D297353CC}">
              <c16:uniqueId val="{00000002-4069-4913-BBDF-62AF16FED0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3FD-42C2-8340-C9D1F11D57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FD-42C2-8340-C9D1F11D57F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FD-42C2-8340-C9D1F11D57F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3FD-42C2-8340-C9D1F11D57F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3FD-42C2-8340-C9D1F11D57F9}"/>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0.06</c:v>
                </c:pt>
                <c:pt idx="8">
                  <c:v>#N/A</c:v>
                </c:pt>
                <c:pt idx="9">
                  <c:v>0.05</c:v>
                </c:pt>
              </c:numCache>
            </c:numRef>
          </c:val>
          <c:extLst>
            <c:ext xmlns:c16="http://schemas.microsoft.com/office/drawing/2014/chart" uri="{C3380CC4-5D6E-409C-BE32-E72D297353CC}">
              <c16:uniqueId val="{00000005-C3FD-42C2-8340-C9D1F11D57F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0.02</c:v>
                </c:pt>
                <c:pt idx="2">
                  <c:v>#N/A</c:v>
                </c:pt>
                <c:pt idx="3">
                  <c:v>0.03</c:v>
                </c:pt>
                <c:pt idx="4">
                  <c:v>#N/A</c:v>
                </c:pt>
                <c:pt idx="5">
                  <c:v>0.03</c:v>
                </c:pt>
                <c:pt idx="6">
                  <c:v>#N/A</c:v>
                </c:pt>
                <c:pt idx="7">
                  <c:v>0.17</c:v>
                </c:pt>
                <c:pt idx="8">
                  <c:v>#N/A</c:v>
                </c:pt>
                <c:pt idx="9">
                  <c:v>0.08</c:v>
                </c:pt>
              </c:numCache>
            </c:numRef>
          </c:val>
          <c:extLst>
            <c:ext xmlns:c16="http://schemas.microsoft.com/office/drawing/2014/chart" uri="{C3380CC4-5D6E-409C-BE32-E72D297353CC}">
              <c16:uniqueId val="{00000006-C3FD-42C2-8340-C9D1F11D57F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3.16</c:v>
                </c:pt>
                <c:pt idx="2">
                  <c:v>#N/A</c:v>
                </c:pt>
                <c:pt idx="3">
                  <c:v>3.29</c:v>
                </c:pt>
                <c:pt idx="4">
                  <c:v>#N/A</c:v>
                </c:pt>
                <c:pt idx="5">
                  <c:v>3.73</c:v>
                </c:pt>
                <c:pt idx="6">
                  <c:v>#N/A</c:v>
                </c:pt>
                <c:pt idx="7">
                  <c:v>3.18</c:v>
                </c:pt>
                <c:pt idx="8">
                  <c:v>#N/A</c:v>
                </c:pt>
                <c:pt idx="9">
                  <c:v>1.1599999999999999</c:v>
                </c:pt>
              </c:numCache>
            </c:numRef>
          </c:val>
          <c:extLst>
            <c:ext xmlns:c16="http://schemas.microsoft.com/office/drawing/2014/chart" uri="{C3380CC4-5D6E-409C-BE32-E72D297353CC}">
              <c16:uniqueId val="{00000007-C3FD-42C2-8340-C9D1F11D57F9}"/>
            </c:ext>
          </c:extLst>
        </c:ser>
        <c:ser>
          <c:idx val="8"/>
          <c:order val="8"/>
          <c:tx>
            <c:strRef>
              <c:f>データシート!$A$35</c:f>
              <c:strCache>
                <c:ptCount val="1"/>
                <c:pt idx="0">
                  <c:v>農業集落排水特別会計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c:v>
                </c:pt>
                <c:pt idx="2">
                  <c:v>#N/A</c:v>
                </c:pt>
                <c:pt idx="3">
                  <c:v>1.43</c:v>
                </c:pt>
                <c:pt idx="4">
                  <c:v>#N/A</c:v>
                </c:pt>
                <c:pt idx="5">
                  <c:v>1.61</c:v>
                </c:pt>
                <c:pt idx="6">
                  <c:v>#N/A</c:v>
                </c:pt>
                <c:pt idx="7">
                  <c:v>2.4900000000000002</c:v>
                </c:pt>
                <c:pt idx="8">
                  <c:v>#N/A</c:v>
                </c:pt>
                <c:pt idx="9">
                  <c:v>1.5</c:v>
                </c:pt>
              </c:numCache>
            </c:numRef>
          </c:val>
          <c:extLst>
            <c:ext xmlns:c16="http://schemas.microsoft.com/office/drawing/2014/chart" uri="{C3380CC4-5D6E-409C-BE32-E72D297353CC}">
              <c16:uniqueId val="{00000008-C3FD-42C2-8340-C9D1F11D57F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7.57</c:v>
                </c:pt>
                <c:pt idx="2">
                  <c:v>#N/A</c:v>
                </c:pt>
                <c:pt idx="3">
                  <c:v>6.21</c:v>
                </c:pt>
                <c:pt idx="4">
                  <c:v>#N/A</c:v>
                </c:pt>
                <c:pt idx="5">
                  <c:v>12.04</c:v>
                </c:pt>
                <c:pt idx="6">
                  <c:v>#N/A</c:v>
                </c:pt>
                <c:pt idx="7">
                  <c:v>6.73</c:v>
                </c:pt>
                <c:pt idx="8">
                  <c:v>#N/A</c:v>
                </c:pt>
                <c:pt idx="9">
                  <c:v>23.18</c:v>
                </c:pt>
              </c:numCache>
            </c:numRef>
          </c:val>
          <c:extLst>
            <c:ext xmlns:c16="http://schemas.microsoft.com/office/drawing/2014/chart" uri="{C3380CC4-5D6E-409C-BE32-E72D297353CC}">
              <c16:uniqueId val="{00000009-C3FD-42C2-8340-C9D1F11D57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432</c:v>
                </c:pt>
                <c:pt idx="5">
                  <c:v>429</c:v>
                </c:pt>
                <c:pt idx="8">
                  <c:v>419</c:v>
                </c:pt>
                <c:pt idx="11">
                  <c:v>410</c:v>
                </c:pt>
                <c:pt idx="14">
                  <c:v>409</c:v>
                </c:pt>
              </c:numCache>
            </c:numRef>
          </c:val>
          <c:extLst>
            <c:ext xmlns:c16="http://schemas.microsoft.com/office/drawing/2014/chart" uri="{C3380CC4-5D6E-409C-BE32-E72D297353CC}">
              <c16:uniqueId val="{00000000-B052-4833-A3B7-DE3FD0C40E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52-4833-A3B7-DE3FD0C40E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26</c:v>
                </c:pt>
                <c:pt idx="3">
                  <c:v>25</c:v>
                </c:pt>
                <c:pt idx="6">
                  <c:v>21</c:v>
                </c:pt>
                <c:pt idx="9">
                  <c:v>21</c:v>
                </c:pt>
                <c:pt idx="12">
                  <c:v>17</c:v>
                </c:pt>
              </c:numCache>
            </c:numRef>
          </c:val>
          <c:extLst>
            <c:ext xmlns:c16="http://schemas.microsoft.com/office/drawing/2014/chart" uri="{C3380CC4-5D6E-409C-BE32-E72D297353CC}">
              <c16:uniqueId val="{00000002-B052-4833-A3B7-DE3FD0C40E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10</c:v>
                </c:pt>
                <c:pt idx="6">
                  <c:v>9</c:v>
                </c:pt>
                <c:pt idx="9">
                  <c:v>10</c:v>
                </c:pt>
                <c:pt idx="12">
                  <c:v>12</c:v>
                </c:pt>
              </c:numCache>
            </c:numRef>
          </c:val>
          <c:extLst>
            <c:ext xmlns:c16="http://schemas.microsoft.com/office/drawing/2014/chart" uri="{C3380CC4-5D6E-409C-BE32-E72D297353CC}">
              <c16:uniqueId val="{00000003-B052-4833-A3B7-DE3FD0C40E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250</c:v>
                </c:pt>
                <c:pt idx="3">
                  <c:v>265</c:v>
                </c:pt>
                <c:pt idx="6">
                  <c:v>245</c:v>
                </c:pt>
                <c:pt idx="9">
                  <c:v>214</c:v>
                </c:pt>
                <c:pt idx="12">
                  <c:v>251</c:v>
                </c:pt>
              </c:numCache>
            </c:numRef>
          </c:val>
          <c:extLst>
            <c:ext xmlns:c16="http://schemas.microsoft.com/office/drawing/2014/chart" uri="{C3380CC4-5D6E-409C-BE32-E72D297353CC}">
              <c16:uniqueId val="{00000004-B052-4833-A3B7-DE3FD0C40E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52-4833-A3B7-DE3FD0C40E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52-4833-A3B7-DE3FD0C40E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371</c:v>
                </c:pt>
                <c:pt idx="3">
                  <c:v>360</c:v>
                </c:pt>
                <c:pt idx="6">
                  <c:v>340</c:v>
                </c:pt>
                <c:pt idx="9">
                  <c:v>303</c:v>
                </c:pt>
                <c:pt idx="12">
                  <c:v>265</c:v>
                </c:pt>
              </c:numCache>
            </c:numRef>
          </c:val>
          <c:extLst>
            <c:ext xmlns:c16="http://schemas.microsoft.com/office/drawing/2014/chart" uri="{C3380CC4-5D6E-409C-BE32-E72D297353CC}">
              <c16:uniqueId val="{00000007-B052-4833-A3B7-DE3FD0C40E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225</c:v>
                </c:pt>
                <c:pt idx="2">
                  <c:v>#N/A</c:v>
                </c:pt>
                <c:pt idx="3">
                  <c:v>#N/A</c:v>
                </c:pt>
                <c:pt idx="4">
                  <c:v>231</c:v>
                </c:pt>
                <c:pt idx="5">
                  <c:v>#N/A</c:v>
                </c:pt>
                <c:pt idx="6">
                  <c:v>#N/A</c:v>
                </c:pt>
                <c:pt idx="7">
                  <c:v>196</c:v>
                </c:pt>
                <c:pt idx="8">
                  <c:v>#N/A</c:v>
                </c:pt>
                <c:pt idx="9">
                  <c:v>#N/A</c:v>
                </c:pt>
                <c:pt idx="10">
                  <c:v>138</c:v>
                </c:pt>
                <c:pt idx="11">
                  <c:v>#N/A</c:v>
                </c:pt>
                <c:pt idx="12">
                  <c:v>#N/A</c:v>
                </c:pt>
                <c:pt idx="13">
                  <c:v>136</c:v>
                </c:pt>
                <c:pt idx="14">
                  <c:v>#N/A</c:v>
                </c:pt>
              </c:numCache>
            </c:numRef>
          </c:val>
          <c:smooth val="0"/>
          <c:extLst>
            <c:ext xmlns:c16="http://schemas.microsoft.com/office/drawing/2014/chart" uri="{C3380CC4-5D6E-409C-BE32-E72D297353CC}">
              <c16:uniqueId val="{00000008-B052-4833-A3B7-DE3FD0C40E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4504</c:v>
                </c:pt>
                <c:pt idx="5">
                  <c:v>4355</c:v>
                </c:pt>
                <c:pt idx="8">
                  <c:v>4026</c:v>
                </c:pt>
                <c:pt idx="11">
                  <c:v>3921</c:v>
                </c:pt>
                <c:pt idx="14">
                  <c:v>3877</c:v>
                </c:pt>
              </c:numCache>
            </c:numRef>
          </c:val>
          <c:extLst>
            <c:ext xmlns:c16="http://schemas.microsoft.com/office/drawing/2014/chart" uri="{C3380CC4-5D6E-409C-BE32-E72D297353CC}">
              <c16:uniqueId val="{00000000-58F7-4C4E-A3D5-FD8100B3B2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177</c:v>
                </c:pt>
                <c:pt idx="5">
                  <c:v>133</c:v>
                </c:pt>
                <c:pt idx="8">
                  <c:v>97</c:v>
                </c:pt>
                <c:pt idx="11">
                  <c:v>66</c:v>
                </c:pt>
                <c:pt idx="14">
                  <c:v>55</c:v>
                </c:pt>
              </c:numCache>
            </c:numRef>
          </c:val>
          <c:extLst>
            <c:ext xmlns:c16="http://schemas.microsoft.com/office/drawing/2014/chart" uri="{C3380CC4-5D6E-409C-BE32-E72D297353CC}">
              <c16:uniqueId val="{00000001-58F7-4C4E-A3D5-FD8100B3B2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6334</c:v>
                </c:pt>
                <c:pt idx="5">
                  <c:v>5880</c:v>
                </c:pt>
                <c:pt idx="8">
                  <c:v>5160</c:v>
                </c:pt>
                <c:pt idx="11">
                  <c:v>4227</c:v>
                </c:pt>
                <c:pt idx="14">
                  <c:v>2472</c:v>
                </c:pt>
              </c:numCache>
            </c:numRef>
          </c:val>
          <c:extLst>
            <c:ext xmlns:c16="http://schemas.microsoft.com/office/drawing/2014/chart" uri="{C3380CC4-5D6E-409C-BE32-E72D297353CC}">
              <c16:uniqueId val="{00000002-58F7-4C4E-A3D5-FD8100B3B2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F7-4C4E-A3D5-FD8100B3B2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F7-4C4E-A3D5-FD8100B3B2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F7-4C4E-A3D5-FD8100B3B2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128</c:v>
                </c:pt>
                <c:pt idx="3">
                  <c:v>78</c:v>
                </c:pt>
                <c:pt idx="6">
                  <c:v>91</c:v>
                </c:pt>
                <c:pt idx="9">
                  <c:v>58</c:v>
                </c:pt>
                <c:pt idx="12">
                  <c:v>64</c:v>
                </c:pt>
              </c:numCache>
            </c:numRef>
          </c:val>
          <c:extLst>
            <c:ext xmlns:c16="http://schemas.microsoft.com/office/drawing/2014/chart" uri="{C3380CC4-5D6E-409C-BE32-E72D297353CC}">
              <c16:uniqueId val="{00000006-58F7-4C4E-A3D5-FD8100B3B2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216</c:v>
                </c:pt>
                <c:pt idx="3">
                  <c:v>215</c:v>
                </c:pt>
                <c:pt idx="6">
                  <c:v>627</c:v>
                </c:pt>
                <c:pt idx="9">
                  <c:v>1208</c:v>
                </c:pt>
                <c:pt idx="12">
                  <c:v>1177</c:v>
                </c:pt>
              </c:numCache>
            </c:numRef>
          </c:val>
          <c:extLst>
            <c:ext xmlns:c16="http://schemas.microsoft.com/office/drawing/2014/chart" uri="{C3380CC4-5D6E-409C-BE32-E72D297353CC}">
              <c16:uniqueId val="{00000007-58F7-4C4E-A3D5-FD8100B3B2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2537</c:v>
                </c:pt>
                <c:pt idx="3">
                  <c:v>2493</c:v>
                </c:pt>
                <c:pt idx="6">
                  <c:v>2342</c:v>
                </c:pt>
                <c:pt idx="9">
                  <c:v>2152</c:v>
                </c:pt>
                <c:pt idx="12">
                  <c:v>2033</c:v>
                </c:pt>
              </c:numCache>
            </c:numRef>
          </c:val>
          <c:extLst>
            <c:ext xmlns:c16="http://schemas.microsoft.com/office/drawing/2014/chart" uri="{C3380CC4-5D6E-409C-BE32-E72D297353CC}">
              <c16:uniqueId val="{00000008-58F7-4C4E-A3D5-FD8100B3B2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108</c:v>
                </c:pt>
                <c:pt idx="3">
                  <c:v>84</c:v>
                </c:pt>
                <c:pt idx="6">
                  <c:v>60</c:v>
                </c:pt>
                <c:pt idx="9">
                  <c:v>42</c:v>
                </c:pt>
                <c:pt idx="12">
                  <c:v>25</c:v>
                </c:pt>
              </c:numCache>
            </c:numRef>
          </c:val>
          <c:extLst>
            <c:ext xmlns:c16="http://schemas.microsoft.com/office/drawing/2014/chart" uri="{C3380CC4-5D6E-409C-BE32-E72D297353CC}">
              <c16:uniqueId val="{00000009-58F7-4C4E-A3D5-FD8100B3B2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3040</c:v>
                </c:pt>
                <c:pt idx="3">
                  <c:v>2978</c:v>
                </c:pt>
                <c:pt idx="6">
                  <c:v>2786</c:v>
                </c:pt>
                <c:pt idx="9">
                  <c:v>2646</c:v>
                </c:pt>
                <c:pt idx="12">
                  <c:v>2491</c:v>
                </c:pt>
              </c:numCache>
            </c:numRef>
          </c:val>
          <c:extLst>
            <c:ext xmlns:c16="http://schemas.microsoft.com/office/drawing/2014/chart" uri="{C3380CC4-5D6E-409C-BE32-E72D297353CC}">
              <c16:uniqueId val="{0000000A-58F7-4C4E-A3D5-FD8100B3B2B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8F7-4C4E-A3D5-FD8100B3B2B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647</c:v>
                </c:pt>
                <c:pt idx="1">
                  <c:v>767</c:v>
                </c:pt>
                <c:pt idx="2">
                  <c:v>927</c:v>
                </c:pt>
              </c:numCache>
            </c:numRef>
          </c:val>
          <c:extLst>
            <c:ext xmlns:c16="http://schemas.microsoft.com/office/drawing/2014/chart" uri="{C3380CC4-5D6E-409C-BE32-E72D297353CC}">
              <c16:uniqueId val="{00000000-E0EE-4693-8D78-E353C6E093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264</c:v>
                </c:pt>
                <c:pt idx="1">
                  <c:v>254</c:v>
                </c:pt>
                <c:pt idx="2">
                  <c:v>268</c:v>
                </c:pt>
              </c:numCache>
            </c:numRef>
          </c:val>
          <c:extLst>
            <c:ext xmlns:c16="http://schemas.microsoft.com/office/drawing/2014/chart" uri="{C3380CC4-5D6E-409C-BE32-E72D297353CC}">
              <c16:uniqueId val="{00000001-E0EE-4693-8D78-E353C6E093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4165</c:v>
                </c:pt>
                <c:pt idx="1">
                  <c:v>3122</c:v>
                </c:pt>
                <c:pt idx="2">
                  <c:v>1192</c:v>
                </c:pt>
              </c:numCache>
            </c:numRef>
          </c:val>
          <c:extLst>
            <c:ext xmlns:c16="http://schemas.microsoft.com/office/drawing/2014/chart" uri="{C3380CC4-5D6E-409C-BE32-E72D297353CC}">
              <c16:uniqueId val="{00000002-E0EE-4693-8D78-E353C6E093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佐賀県上峰町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元利償還金等は、公営住宅建設事業債や臨時地方道整備事業債などに係る元利償還金が約３５百万円減少した。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今後も、普通建設事業等の見直しによる地方債の発行抑制や、交付税措置がある有利な地方債を活用し取組に努めていく。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佐賀県上峰町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将来負担額のうち、一般会計等係る地方債の現在高は、過去に借り入れた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公営住宅建設事業債や臨時地方道整備事業債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の償還が進んだことにより、１５５百万円減少した。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公営企業債等繰入見込額は、下水道事業会計で企業債の償還が進んだことにより、１１９百万円減少し、全体的な将来負担額は前年度に比べ３１６百万円減少した。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また、充当可能財源等は、前年度から１，８１０百万円減少した。このうち、ふるさと納税寄附金基金等の減により、残高が１，７５５百万円減少した。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今後も、将来世代の負担を軽減し、健全な財政運営を維持するために、基金残高の確保に努めていく。</a:t>
          </a:r>
          <a:endParaRPr kumimoji="1" lang="ja-JP" altLang="en-US" sz="18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佐賀県上峰町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等の残高が増となった一方、庁舎屋外排水設備等改修事業に係る財源繰入に伴う公共施設整備基金１６百万円の減、また、中心市街地活性化事業及び普通建設事業等に係る財源繰入を行ったことによりふるさと寄附金基金が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基金全体は、ふるさと寄附金基金の割合が高いため、基金残高の増減が大きく基金全体に影響する。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大規模災害等のような不測な事態に備えるために、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基金残高を標準財政規模の２０％を下回らないように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ふるさと寄附金基金については、中心市街地活性化事業の進捗に伴い基金残高の大幅な変動が見込まれる。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ふるさと寄附金基金：寄附目的選択時の各プロジェクトに沿った事業の推進・拡充</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：公共施設の改修や更新の整備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ふるさと寄附金基金：寄附金及び利息の積立を行ったが、ふるさと寄附金事業費及び事務費並びにその他事業充当の財源として繰入を行ったことにより１，９１８百万円の減となった。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：庁舎屋外排水設備等改修事業の財源として１６百万円の繰入を行ったことにより、１６百万円の減となった。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ふるさと寄附金基金：ふるさと納税の寄付額増額に繋がる取組を行い、事業の財源として有効に活用する。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：公共施設の老朽化や大規模改修に備え、積極的に積立を行う。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地方財政法第７条及び余剰財源調整分等として１６０百万円積立を行ったため増となった。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大規模災害等のような不測な事態に備えるために、財政調整基金残高を標準財政規模の２０％を下回らないように努める。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基金利子及び普通交付税の追加交付により、前年度から１４百万円積立ることができた。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地方債の償還計画を踏まえ、毎年度取崩す予定であるため、引き続き計画的な基金積立に努める。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佐賀県上峰町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9,870
9,720
12.80
11,858,255
11,050,345
710,746
3,058,435
2,491,092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の伸びは大きいが、基準財政収入額は微減しているため、令和５年度と同様の単年度指数となった。今後も高齢化による社会福祉費の増、子育て支援の充実による児童福祉費の増が見込まれることから、町税の徴収強化等による税収増加に努めながら、財政計画に基づく適正な財政運営を行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62795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092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22578</xdr:rowOff>
    </xdr:from>
    <xdr:to>
      <xdr:col>19</xdr:col>
      <xdr:colOff>133350</xdr:colOff>
      <xdr:row>41</xdr:row>
      <xdr:rowOff>62795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05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41</xdr:row>
      <xdr:rowOff>22578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01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153811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94478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143228</xdr:rowOff>
    </xdr:from>
    <xdr:to>
      <xdr:col>15</xdr:col>
      <xdr:colOff>133350</xdr:colOff>
      <xdr:row>41</xdr:row>
      <xdr:rowOff>73378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人件費、物件費、補助費等が増加したものの、経常</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経費充当一般</a:t>
          </a:r>
          <a:r>
            <a:rPr kumimoji="1" lang="ja-JP" altLang="en-US" sz="1300">
              <a:latin typeface="ＭＳ Ｐゴシック" panose="020B0600070205080204" pitchFamily="50" charset="-128"/>
              <a:ea typeface="ＭＳ Ｐゴシック" panose="020B0600070205080204" pitchFamily="50" charset="-128"/>
            </a:rPr>
            <a:t>財源総額は昨年度から、２．０％減となり、地方特例交付金、普通交付税等が増加したことにより、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経常一般財源が</a:t>
          </a:r>
          <a:r>
            <a:rPr kumimoji="1" lang="ja-JP" altLang="en-US" sz="1300">
              <a:latin typeface="ＭＳ Ｐゴシック" panose="020B0600070205080204" pitchFamily="50" charset="-128"/>
              <a:ea typeface="ＭＳ Ｐゴシック" panose="020B0600070205080204" pitchFamily="50" charset="-128"/>
            </a:rPr>
            <a:t>１．９％増となったため、経常収支比率は８８．０％と前年度を３．０％下回り、類似団体平均とほぼ同じとなった。今後も、人件費の適正化や中心市街地活性化事業の進捗に伴う公債費の増が見込まれるため、地方債の適正管理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111760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397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65</xdr:row>
      <xdr:rowOff>118872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084560"/>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75692</xdr:rowOff>
    </xdr:from>
    <xdr:to>
      <xdr:col>15</xdr:col>
      <xdr:colOff>82550</xdr:colOff>
      <xdr:row>65</xdr:row>
      <xdr:rowOff>118872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77042"/>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65</xdr:row>
      <xdr:rowOff>89916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77042"/>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68072</xdr:rowOff>
    </xdr:from>
    <xdr:to>
      <xdr:col>15</xdr:col>
      <xdr:colOff>133350</xdr:colOff>
      <xdr:row>65</xdr:row>
      <xdr:rowOff>169672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154449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111269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[296,400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や職員構成の変化等に伴い人件費は増加したが、ふるさと納税関連経費の減少に伴い、物件費全体としては２７．２％減少し、類似団体平均より下回った。今後もふるさと納税関連経費に注視しながら、事業の見直しなどによる物件費の削減及び公共施設等総合管理計画に基づく施設の統廃合を行い、維持管理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136692</xdr:rowOff>
    </xdr:from>
    <xdr:to>
      <xdr:col>23</xdr:col>
      <xdr:colOff>133350</xdr:colOff>
      <xdr:row>82</xdr:row>
      <xdr:rowOff>2053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24142"/>
          <a:ext cx="838200" cy="3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121471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08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2053</xdr:rowOff>
    </xdr:from>
    <xdr:to>
      <xdr:col>19</xdr:col>
      <xdr:colOff>133350</xdr:colOff>
      <xdr:row>82</xdr:row>
      <xdr:rowOff>40069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60953"/>
          <a:ext cx="8890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134474</xdr:rowOff>
    </xdr:from>
    <xdr:to>
      <xdr:col>15</xdr:col>
      <xdr:colOff>82550</xdr:colOff>
      <xdr:row>82</xdr:row>
      <xdr:rowOff>40069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21924"/>
          <a:ext cx="889000" cy="7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117050</xdr:rowOff>
    </xdr:from>
    <xdr:to>
      <xdr:col>11</xdr:col>
      <xdr:colOff>31750</xdr:colOff>
      <xdr:row>81</xdr:row>
      <xdr:rowOff>134474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04500"/>
          <a:ext cx="889000" cy="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85892</xdr:rowOff>
    </xdr:from>
    <xdr:to>
      <xdr:col>23</xdr:col>
      <xdr:colOff>184150</xdr:colOff>
      <xdr:row>82</xdr:row>
      <xdr:rowOff>16042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7169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94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122703</xdr:rowOff>
    </xdr:from>
    <xdr:to>
      <xdr:col>19</xdr:col>
      <xdr:colOff>184150</xdr:colOff>
      <xdr:row>82</xdr:row>
      <xdr:rowOff>52853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1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37630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160719</xdr:rowOff>
    </xdr:from>
    <xdr:to>
      <xdr:col>15</xdr:col>
      <xdr:colOff>133350</xdr:colOff>
      <xdr:row>82</xdr:row>
      <xdr:rowOff>90869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4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75646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3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83674</xdr:rowOff>
    </xdr:from>
    <xdr:to>
      <xdr:col>11</xdr:col>
      <xdr:colOff>82550</xdr:colOff>
      <xdr:row>82</xdr:row>
      <xdr:rowOff>13824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170051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5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66250</xdr:rowOff>
    </xdr:from>
    <xdr:to>
      <xdr:col>7</xdr:col>
      <xdr:colOff>31750</xdr:colOff>
      <xdr:row>81</xdr:row>
      <xdr:rowOff>167850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ラスパイレス指数は、前年度同数値となり類似団体平均より上回っている。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今後も引き続き定員管理の適正化及び事務の効率化等により、給与水準の適正化に努める。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85</xdr:row>
      <xdr:rowOff>169636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42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169636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969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54732</xdr:rowOff>
    </xdr:from>
    <xdr:to>
      <xdr:col>72</xdr:col>
      <xdr:colOff>203200</xdr:colOff>
      <xdr:row>85</xdr:row>
      <xdr:rowOff>123673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27982"/>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54732</xdr:rowOff>
    </xdr:from>
    <xdr:to>
      <xdr:col>68</xdr:col>
      <xdr:colOff>152400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2798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3932</xdr:rowOff>
    </xdr:from>
    <xdr:to>
      <xdr:col>68</xdr:col>
      <xdr:colOff>203200</xdr:colOff>
      <xdr:row>85</xdr:row>
      <xdr:rowOff>105532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類似団体平均と比較して５．９人少ない状況ではあるが、全国平均、佐賀県平均とも上回っている。　　　　　　　　　　　　　　　　　　　　　　　　　　　　　　　　　　　　　　　　　　　　　　　　　　　　　　　　　　今後も更なる業務の効率化を図り、住民サービスの低下にならないよう努めながら、適切な定員管理を行っていく。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136525</xdr:rowOff>
    </xdr:from>
    <xdr:to>
      <xdr:col>81</xdr:col>
      <xdr:colOff>44450</xdr:colOff>
      <xdr:row>59</xdr:row>
      <xdr:rowOff>165481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52075"/>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136525</xdr:rowOff>
    </xdr:from>
    <xdr:to>
      <xdr:col>77</xdr:col>
      <xdr:colOff>44450</xdr:colOff>
      <xdr:row>59</xdr:row>
      <xdr:rowOff>146981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52075"/>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146981</xdr:rowOff>
    </xdr:from>
    <xdr:to>
      <xdr:col>72</xdr:col>
      <xdr:colOff>203200</xdr:colOff>
      <xdr:row>59</xdr:row>
      <xdr:rowOff>168698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6253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168698</xdr:rowOff>
    </xdr:from>
    <xdr:to>
      <xdr:col>68</xdr:col>
      <xdr:colOff>152400</xdr:colOff>
      <xdr:row>60</xdr:row>
      <xdr:rowOff>1270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8424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114681</xdr:rowOff>
    </xdr:from>
    <xdr:to>
      <xdr:col>81</xdr:col>
      <xdr:colOff>95250</xdr:colOff>
      <xdr:row>60</xdr:row>
      <xdr:rowOff>44831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35958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5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85725</xdr:rowOff>
    </xdr:from>
    <xdr:to>
      <xdr:col>77</xdr:col>
      <xdr:colOff>95250</xdr:colOff>
      <xdr:row>60</xdr:row>
      <xdr:rowOff>15875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26052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96181</xdr:rowOff>
    </xdr:from>
    <xdr:to>
      <xdr:col>73</xdr:col>
      <xdr:colOff>44450</xdr:colOff>
      <xdr:row>60</xdr:row>
      <xdr:rowOff>26331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1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36508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8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117898</xdr:rowOff>
    </xdr:from>
    <xdr:to>
      <xdr:col>68</xdr:col>
      <xdr:colOff>203200</xdr:colOff>
      <xdr:row>60</xdr:row>
      <xdr:rowOff>48048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58225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税収入額等及び普通交付税の増額により、令和６年度も比率低減しているが中心市街地活性化事業に伴う地方債残高の増などが見込まれるため、計画的な事業実施や地方債の発行抑制などを行い比率低減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84987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100330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9850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42</xdr:row>
      <xdr:rowOff>25400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112268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2263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129049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61468</xdr:rowOff>
    </xdr:from>
    <xdr:to>
      <xdr:col>64</xdr:col>
      <xdr:colOff>152400</xdr:colOff>
      <xdr:row>42</xdr:row>
      <xdr:rowOff>163068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147845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９年度より比率は順調に低減し、平成２７年度決算時点において０％を下回り、引き続き令和６年度決算時点においても算定なしとなった。今後は中心市街地活性化事業の進捗に伴い地方債残高の増が見込まれるため、引き続き財政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佐賀県上峰町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9,870
9,720
12.80
11,858,255
11,050,345
710,746
3,058,435
2,491,092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から１．７ポイント増加し、類似団体平均を０．９ポイント下回った。これは、会計年度任用職員勤勉手当支給による増で、人件費全体としては人事院勧告による給料等の増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今後も事務事業の効率化による時間外勤務の縮減や適正な定員管理に努める。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00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53848</xdr:rowOff>
    </xdr:from>
    <xdr:to>
      <xdr:col>15</xdr:col>
      <xdr:colOff>98425</xdr:colOff>
      <xdr:row>36</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260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117856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260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物件費に係る経常収支比率は、前年度から４．９ポイント増加し、類似団体平均を６．８ポイント上回った。ふるさと納税費は減少しているものの、人件費や物価高騰の影響を受けて増加している。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今後も事務事業の見直しや事業の効率化を図り、コスト削減に努める。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92710</xdr:rowOff>
    </xdr:from>
    <xdr:to>
      <xdr:col>82</xdr:col>
      <xdr:colOff>107950</xdr:colOff>
      <xdr:row>17</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35910"/>
          <a:ext cx="8382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92710</xdr:rowOff>
    </xdr:from>
    <xdr:to>
      <xdr:col>78</xdr:col>
      <xdr:colOff>69850</xdr:colOff>
      <xdr:row>17</xdr:row>
      <xdr:rowOff>20320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3591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17</xdr:row>
      <xdr:rowOff>20320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863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16</xdr:row>
      <xdr:rowOff>43180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25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41910</xdr:rowOff>
    </xdr:from>
    <xdr:to>
      <xdr:col>78</xdr:col>
      <xdr:colOff>120650</xdr:colOff>
      <xdr:row>16</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128287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71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140970</xdr:rowOff>
    </xdr:from>
    <xdr:to>
      <xdr:col>74</xdr:col>
      <xdr:colOff>31750</xdr:colOff>
      <xdr:row>17</xdr:row>
      <xdr:rowOff>71120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55897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7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から１．０ポイント減少し、類似団体平均を３．０ポイント下回った。これは、特定教育・保育施設型給付費の歳出性質の変更によるものだが、扶助費全体として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今後も、社会福祉費や児童福祉費等の増加傾向の継続が見込まれるため、住民ニーズを的確に把握した事業選択により経費の節減し、財政を圧迫することのないように努める。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88900</xdr:rowOff>
    </xdr:from>
    <xdr:to>
      <xdr:col>24</xdr:col>
      <xdr:colOff>25400</xdr:colOff>
      <xdr:row>53</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0043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31750</xdr:rowOff>
    </xdr:from>
    <xdr:to>
      <xdr:col>19</xdr:col>
      <xdr:colOff>187325</xdr:colOff>
      <xdr:row>53</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18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107950</xdr:rowOff>
    </xdr:from>
    <xdr:to>
      <xdr:col>15</xdr:col>
      <xdr:colOff>98425</xdr:colOff>
      <xdr:row>53</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023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107950</xdr:rowOff>
    </xdr:from>
    <xdr:to>
      <xdr:col>11</xdr:col>
      <xdr:colOff>9525</xdr:colOff>
      <xdr:row>53</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023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38100</xdr:rowOff>
    </xdr:from>
    <xdr:to>
      <xdr:col>24</xdr:col>
      <xdr:colOff>76200</xdr:colOff>
      <xdr:row>52</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118127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152400</xdr:rowOff>
    </xdr:from>
    <xdr:to>
      <xdr:col>15</xdr:col>
      <xdr:colOff>149225</xdr:colOff>
      <xdr:row>53</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57150</xdr:rowOff>
    </xdr:from>
    <xdr:to>
      <xdr:col>11</xdr:col>
      <xdr:colOff>60325</xdr:colOff>
      <xdr:row>52</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133350</xdr:rowOff>
    </xdr:from>
    <xdr:to>
      <xdr:col>6</xdr:col>
      <xdr:colOff>171450</xdr:colOff>
      <xdr:row>53</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73677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その他に係る経常収支比率は前年度から７．４ポイント減少し、類似団体平均を１．５ポイント上回った。その他のほとんどが他会計への繰出金である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今後も、特別会計への繰出金の増加が見込まれるため、経費削減等に努め、一般会計への負担を減らしていく。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59</xdr:row>
      <xdr:rowOff>86178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02420"/>
          <a:ext cx="0" cy="99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58255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17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86178</xdr:rowOff>
    </xdr:from>
    <xdr:to>
      <xdr:col>82</xdr:col>
      <xdr:colOff>196850</xdr:colOff>
      <xdr:row>59</xdr:row>
      <xdr:rowOff>86178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20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59</xdr:row>
      <xdr:rowOff>164556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96780"/>
          <a:ext cx="838200" cy="48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164556</xdr:rowOff>
    </xdr:from>
    <xdr:to>
      <xdr:col>78</xdr:col>
      <xdr:colOff>69850</xdr:colOff>
      <xdr:row>60</xdr:row>
      <xdr:rowOff>78015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280106"/>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170906</xdr:rowOff>
    </xdr:from>
    <xdr:to>
      <xdr:col>78</xdr:col>
      <xdr:colOff>120650</xdr:colOff>
      <xdr:row>57</xdr:row>
      <xdr:rowOff>101056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111233</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0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51888</xdr:rowOff>
    </xdr:from>
    <xdr:to>
      <xdr:col>73</xdr:col>
      <xdr:colOff>180975</xdr:colOff>
      <xdr:row>60</xdr:row>
      <xdr:rowOff>78015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3388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25581</xdr:rowOff>
    </xdr:from>
    <xdr:to>
      <xdr:col>74</xdr:col>
      <xdr:colOff>31750</xdr:colOff>
      <xdr:row>57</xdr:row>
      <xdr:rowOff>127181</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9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137358</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51888</xdr:rowOff>
    </xdr:from>
    <xdr:to>
      <xdr:col>69</xdr:col>
      <xdr:colOff>92075</xdr:colOff>
      <xdr:row>60</xdr:row>
      <xdr:rowOff>130266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33888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164374</xdr:rowOff>
    </xdr:from>
    <xdr:to>
      <xdr:col>69</xdr:col>
      <xdr:colOff>142875</xdr:colOff>
      <xdr:row>57</xdr:row>
      <xdr:rowOff>94524</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104701</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3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113756</xdr:rowOff>
    </xdr:from>
    <xdr:to>
      <xdr:col>78</xdr:col>
      <xdr:colOff>120650</xdr:colOff>
      <xdr:row>60</xdr:row>
      <xdr:rowOff>43906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28683</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27215</xdr:rowOff>
    </xdr:from>
    <xdr:to>
      <xdr:col>74</xdr:col>
      <xdr:colOff>31750</xdr:colOff>
      <xdr:row>60</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113592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1088</xdr:rowOff>
    </xdr:from>
    <xdr:to>
      <xdr:col>69</xdr:col>
      <xdr:colOff>142875</xdr:colOff>
      <xdr:row>60</xdr:row>
      <xdr:rowOff>102688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8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87465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7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79466</xdr:rowOff>
    </xdr:from>
    <xdr:to>
      <xdr:col>65</xdr:col>
      <xdr:colOff>53975</xdr:colOff>
      <xdr:row>61</xdr:row>
      <xdr:rowOff>9616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6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165843</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5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から０．３ポイント増加し、類似団体平均を４．２ポイント上回った。物件費と同様にふるさと納税費は減少しているものの、一部事務組合負担金の増等により増加となった。経常的に通年類似団体平均を上回っているため、事業内容の精査や見直しを行い、適正な交付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168148</xdr:rowOff>
    </xdr:from>
    <xdr:to>
      <xdr:col>82</xdr:col>
      <xdr:colOff>107950</xdr:colOff>
      <xdr:row>39</xdr:row>
      <xdr:rowOff>10414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6832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140716</xdr:rowOff>
    </xdr:from>
    <xdr:to>
      <xdr:col>78</xdr:col>
      <xdr:colOff>69850</xdr:colOff>
      <xdr:row>38</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6558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140716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5598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39</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5980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131064</xdr:rowOff>
    </xdr:from>
    <xdr:to>
      <xdr:col>82</xdr:col>
      <xdr:colOff>158750</xdr:colOff>
      <xdr:row>39</xdr:row>
      <xdr:rowOff>61214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103141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117348</xdr:rowOff>
    </xdr:from>
    <xdr:to>
      <xdr:col>78</xdr:col>
      <xdr:colOff>120650</xdr:colOff>
      <xdr:row>39</xdr:row>
      <xdr:rowOff>47498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32275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71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89916</xdr:rowOff>
    </xdr:from>
    <xdr:to>
      <xdr:col>74</xdr:col>
      <xdr:colOff>31750</xdr:colOff>
      <xdr:row>39</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4843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762</xdr:rowOff>
    </xdr:from>
    <xdr:to>
      <xdr:col>65</xdr:col>
      <xdr:colOff>53975</xdr:colOff>
      <xdr:row>39</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87139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公債費に係る経常収支比率は、前年度から１．５ポイント減少し類似団体平均を８．５ポイント下回っている。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今後は中心市街地活性化事業の進捗に伴う増が見込まれることから、地方債の適正管理に努める。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115570</xdr:rowOff>
    </xdr:from>
    <xdr:to>
      <xdr:col>24</xdr:col>
      <xdr:colOff>25400</xdr:colOff>
      <xdr:row>75</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28028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xdr:rowOff>
    </xdr:from>
    <xdr:to>
      <xdr:col>19</xdr:col>
      <xdr:colOff>187325</xdr:colOff>
      <xdr:row>75</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28600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58420</xdr:rowOff>
    </xdr:from>
    <xdr:to>
      <xdr:col>15</xdr:col>
      <xdr:colOff>98425</xdr:colOff>
      <xdr:row>75</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2917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29286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64770</xdr:rowOff>
    </xdr:from>
    <xdr:to>
      <xdr:col>24</xdr:col>
      <xdr:colOff>76200</xdr:colOff>
      <xdr:row>74</xdr:row>
      <xdr:rowOff>166370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81297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121920</xdr:rowOff>
    </xdr:from>
    <xdr:to>
      <xdr:col>20</xdr:col>
      <xdr:colOff>38100</xdr:colOff>
      <xdr:row>75</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62247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xdr:rowOff>
    </xdr:from>
    <xdr:to>
      <xdr:col>15</xdr:col>
      <xdr:colOff>149225</xdr:colOff>
      <xdr:row>75</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119397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99060</xdr:rowOff>
    </xdr:from>
    <xdr:to>
      <xdr:col>6</xdr:col>
      <xdr:colOff>171450</xdr:colOff>
      <xdr:row>76</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39387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公債費以外の経常収支比率は前年度から１．５ポイント減少し、類似団体平均を８．６ポイント上回った。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今後も人件費や扶助費、物件費の増加が見込まれることから、効率的な行政運営などによる財政の健全性を確保し、経常収支比率の改善に努める。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119380</xdr:rowOff>
    </xdr:from>
    <xdr:to>
      <xdr:col>82</xdr:col>
      <xdr:colOff>107950</xdr:colOff>
      <xdr:row>80</xdr:row>
      <xdr:rowOff>5080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6639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5080</xdr:rowOff>
    </xdr:from>
    <xdr:to>
      <xdr:col>78</xdr:col>
      <xdr:colOff>69850</xdr:colOff>
      <xdr:row>80</xdr:row>
      <xdr:rowOff>88900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721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115570</xdr:rowOff>
    </xdr:from>
    <xdr:to>
      <xdr:col>73</xdr:col>
      <xdr:colOff>180975</xdr:colOff>
      <xdr:row>80</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488670"/>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115570</xdr:rowOff>
    </xdr:from>
    <xdr:to>
      <xdr:col>69</xdr:col>
      <xdr:colOff>92075</xdr:colOff>
      <xdr:row>79</xdr:row>
      <xdr:rowOff>146050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8867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68580</xdr:rowOff>
    </xdr:from>
    <xdr:to>
      <xdr:col>82</xdr:col>
      <xdr:colOff>158750</xdr:colOff>
      <xdr:row>79</xdr:row>
      <xdr:rowOff>170180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40657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125730</xdr:rowOff>
    </xdr:from>
    <xdr:to>
      <xdr:col>78</xdr:col>
      <xdr:colOff>120650</xdr:colOff>
      <xdr:row>80</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40657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38100</xdr:rowOff>
    </xdr:from>
    <xdr:to>
      <xdr:col>74</xdr:col>
      <xdr:colOff>31750</xdr:colOff>
      <xdr:row>80</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124477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64770</xdr:rowOff>
    </xdr:from>
    <xdr:to>
      <xdr:col>69</xdr:col>
      <xdr:colOff>142875</xdr:colOff>
      <xdr:row>78</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95250</xdr:rowOff>
    </xdr:from>
    <xdr:to>
      <xdr:col>65</xdr:col>
      <xdr:colOff>53975</xdr:colOff>
      <xdr:row>80</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佐賀県上峰町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83452</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8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73275</xdr:rowOff>
    </xdr:from>
    <xdr:to>
      <xdr:col>29</xdr:col>
      <xdr:colOff>127000</xdr:colOff>
      <xdr:row>19</xdr:row>
      <xdr:rowOff>108217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378450"/>
          <a:ext cx="647700" cy="34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108217</xdr:rowOff>
    </xdr:from>
    <xdr:to>
      <xdr:col>26</xdr:col>
      <xdr:colOff>50800</xdr:colOff>
      <xdr:row>19</xdr:row>
      <xdr:rowOff>122275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413392"/>
          <a:ext cx="698500" cy="14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122275</xdr:rowOff>
    </xdr:from>
    <xdr:to>
      <xdr:col>22</xdr:col>
      <xdr:colOff>114300</xdr:colOff>
      <xdr:row>19</xdr:row>
      <xdr:rowOff>157149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427450"/>
          <a:ext cx="698500" cy="34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157149</xdr:rowOff>
    </xdr:from>
    <xdr:to>
      <xdr:col>18</xdr:col>
      <xdr:colOff>177800</xdr:colOff>
      <xdr:row>19</xdr:row>
      <xdr:rowOff>166704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462324"/>
          <a:ext cx="698500" cy="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22475</xdr:rowOff>
    </xdr:from>
    <xdr:to>
      <xdr:col>29</xdr:col>
      <xdr:colOff>177800</xdr:colOff>
      <xdr:row>19</xdr:row>
      <xdr:rowOff>124075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327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102502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3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57417</xdr:rowOff>
    </xdr:from>
    <xdr:to>
      <xdr:col>26</xdr:col>
      <xdr:colOff>101600</xdr:colOff>
      <xdr:row>19</xdr:row>
      <xdr:rowOff>159017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362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143794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44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71475</xdr:rowOff>
    </xdr:from>
    <xdr:to>
      <xdr:col>22</xdr:col>
      <xdr:colOff>165100</xdr:colOff>
      <xdr:row>20</xdr:row>
      <xdr:rowOff>1625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76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157852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6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106349</xdr:rowOff>
    </xdr:from>
    <xdr:to>
      <xdr:col>19</xdr:col>
      <xdr:colOff>38100</xdr:colOff>
      <xdr:row>20</xdr:row>
      <xdr:rowOff>36499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411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21276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9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115904</xdr:rowOff>
    </xdr:from>
    <xdr:to>
      <xdr:col>15</xdr:col>
      <xdr:colOff>101600</xdr:colOff>
      <xdr:row>20</xdr:row>
      <xdr:rowOff>46054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421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30831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507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252552</xdr:rowOff>
    </xdr:from>
    <xdr:to>
      <xdr:col>29</xdr:col>
      <xdr:colOff>127000</xdr:colOff>
      <xdr:row>37</xdr:row>
      <xdr:rowOff>256540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377252"/>
          <a:ext cx="647700" cy="3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179133</xdr:rowOff>
    </xdr:from>
    <xdr:to>
      <xdr:col>26</xdr:col>
      <xdr:colOff>50800</xdr:colOff>
      <xdr:row>37</xdr:row>
      <xdr:rowOff>252552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303833"/>
          <a:ext cx="698500" cy="73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129439</xdr:rowOff>
    </xdr:from>
    <xdr:to>
      <xdr:col>22</xdr:col>
      <xdr:colOff>114300</xdr:colOff>
      <xdr:row>37</xdr:row>
      <xdr:rowOff>179133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254139"/>
          <a:ext cx="698500" cy="49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129439</xdr:rowOff>
    </xdr:from>
    <xdr:to>
      <xdr:col>18</xdr:col>
      <xdr:colOff>177800</xdr:colOff>
      <xdr:row>37</xdr:row>
      <xdr:rowOff>136423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54139"/>
          <a:ext cx="698500" cy="6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205740</xdr:rowOff>
    </xdr:from>
    <xdr:to>
      <xdr:col>29</xdr:col>
      <xdr:colOff>177800</xdr:colOff>
      <xdr:row>37</xdr:row>
      <xdr:rowOff>307340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30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177817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30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201752</xdr:rowOff>
    </xdr:from>
    <xdr:to>
      <xdr:col>26</xdr:col>
      <xdr:colOff>101600</xdr:colOff>
      <xdr:row>37</xdr:row>
      <xdr:rowOff>303352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326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288129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41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128333</xdr:rowOff>
    </xdr:from>
    <xdr:to>
      <xdr:col>22</xdr:col>
      <xdr:colOff>165100</xdr:colOff>
      <xdr:row>37</xdr:row>
      <xdr:rowOff>229933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53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214710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3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78639</xdr:rowOff>
    </xdr:from>
    <xdr:to>
      <xdr:col>19</xdr:col>
      <xdr:colOff>38100</xdr:colOff>
      <xdr:row>37</xdr:row>
      <xdr:rowOff>180239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0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165016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8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85623</xdr:rowOff>
    </xdr:from>
    <xdr:to>
      <xdr:col>15</xdr:col>
      <xdr:colOff>101600</xdr:colOff>
      <xdr:row>37</xdr:row>
      <xdr:rowOff>187223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10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172000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9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佐賀県上峰町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9,870
9,720
12.80
11,858,255
11,050,345
710,746
3,058,435
2,491,092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123271</xdr:rowOff>
    </xdr:from>
    <xdr:to>
      <xdr:col>24</xdr:col>
      <xdr:colOff>63500</xdr:colOff>
      <xdr:row>38</xdr:row>
      <xdr:rowOff>475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66921"/>
          <a:ext cx="838200" cy="4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475</xdr:rowOff>
    </xdr:from>
    <xdr:to>
      <xdr:col>19</xdr:col>
      <xdr:colOff>177800</xdr:colOff>
      <xdr:row>38</xdr:row>
      <xdr:rowOff>14755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5575"/>
          <a:ext cx="889000" cy="1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14755</xdr:rowOff>
    </xdr:from>
    <xdr:to>
      <xdr:col>15</xdr:col>
      <xdr:colOff>50800</xdr:colOff>
      <xdr:row>38</xdr:row>
      <xdr:rowOff>49281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29855"/>
          <a:ext cx="889000" cy="3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49281</xdr:rowOff>
    </xdr:from>
    <xdr:to>
      <xdr:col>10</xdr:col>
      <xdr:colOff>114300</xdr:colOff>
      <xdr:row>38</xdr:row>
      <xdr:rowOff>58097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64381"/>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72471</xdr:rowOff>
    </xdr:from>
    <xdr:to>
      <xdr:col>24</xdr:col>
      <xdr:colOff>114300</xdr:colOff>
      <xdr:row>38</xdr:row>
      <xdr:rowOff>2622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161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158848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121125</xdr:rowOff>
    </xdr:from>
    <xdr:to>
      <xdr:col>20</xdr:col>
      <xdr:colOff>38100</xdr:colOff>
      <xdr:row>38</xdr:row>
      <xdr:rowOff>51275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42402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135405</xdr:rowOff>
    </xdr:from>
    <xdr:to>
      <xdr:col>15</xdr:col>
      <xdr:colOff>101600</xdr:colOff>
      <xdr:row>38</xdr:row>
      <xdr:rowOff>65555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7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56682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169931</xdr:rowOff>
    </xdr:from>
    <xdr:to>
      <xdr:col>10</xdr:col>
      <xdr:colOff>165100</xdr:colOff>
      <xdr:row>38</xdr:row>
      <xdr:rowOff>100081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91208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0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7297</xdr:rowOff>
    </xdr:from>
    <xdr:to>
      <xdr:col>6</xdr:col>
      <xdr:colOff>38100</xdr:colOff>
      <xdr:row>38</xdr:row>
      <xdr:rowOff>108897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100024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3907</xdr:rowOff>
    </xdr:from>
    <xdr:to>
      <xdr:col>24</xdr:col>
      <xdr:colOff>63500</xdr:colOff>
      <xdr:row>58</xdr:row>
      <xdr:rowOff>41335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48007"/>
          <a:ext cx="838200" cy="3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138463</xdr:rowOff>
    </xdr:from>
    <xdr:to>
      <xdr:col>19</xdr:col>
      <xdr:colOff>177800</xdr:colOff>
      <xdr:row>58</xdr:row>
      <xdr:rowOff>3907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11113"/>
          <a:ext cx="889000" cy="3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138463</xdr:rowOff>
    </xdr:from>
    <xdr:to>
      <xdr:col>15</xdr:col>
      <xdr:colOff>50800</xdr:colOff>
      <xdr:row>58</xdr:row>
      <xdr:rowOff>38170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11113"/>
          <a:ext cx="889000" cy="7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38170</xdr:rowOff>
    </xdr:from>
    <xdr:to>
      <xdr:col>10</xdr:col>
      <xdr:colOff>114300</xdr:colOff>
      <xdr:row>58</xdr:row>
      <xdr:rowOff>53756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82270"/>
          <a:ext cx="889000" cy="1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161985</xdr:rowOff>
    </xdr:from>
    <xdr:to>
      <xdr:col>24</xdr:col>
      <xdr:colOff>114300</xdr:colOff>
      <xdr:row>58</xdr:row>
      <xdr:rowOff>92135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3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121362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2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124557</xdr:rowOff>
    </xdr:from>
    <xdr:to>
      <xdr:col>20</xdr:col>
      <xdr:colOff>38100</xdr:colOff>
      <xdr:row>58</xdr:row>
      <xdr:rowOff>54707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9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71234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7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87663</xdr:rowOff>
    </xdr:from>
    <xdr:to>
      <xdr:col>15</xdr:col>
      <xdr:colOff>101600</xdr:colOff>
      <xdr:row>58</xdr:row>
      <xdr:rowOff>17813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34340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3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158820</xdr:rowOff>
    </xdr:from>
    <xdr:to>
      <xdr:col>10</xdr:col>
      <xdr:colOff>165100</xdr:colOff>
      <xdr:row>58</xdr:row>
      <xdr:rowOff>88970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105497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0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2956</xdr:rowOff>
    </xdr:from>
    <xdr:to>
      <xdr:col>6</xdr:col>
      <xdr:colOff>38100</xdr:colOff>
      <xdr:row>58</xdr:row>
      <xdr:rowOff>104556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121083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2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163379</xdr:rowOff>
    </xdr:from>
    <xdr:to>
      <xdr:col>24</xdr:col>
      <xdr:colOff>63500</xdr:colOff>
      <xdr:row>78</xdr:row>
      <xdr:rowOff>165303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36479"/>
          <a:ext cx="8382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165303</xdr:rowOff>
    </xdr:from>
    <xdr:to>
      <xdr:col>19</xdr:col>
      <xdr:colOff>177800</xdr:colOff>
      <xdr:row>78</xdr:row>
      <xdr:rowOff>171304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38403"/>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164103</xdr:rowOff>
    </xdr:from>
    <xdr:to>
      <xdr:col>15</xdr:col>
      <xdr:colOff>50800</xdr:colOff>
      <xdr:row>78</xdr:row>
      <xdr:rowOff>171304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3720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164103</xdr:rowOff>
    </xdr:from>
    <xdr:to>
      <xdr:col>10</xdr:col>
      <xdr:colOff>114300</xdr:colOff>
      <xdr:row>78</xdr:row>
      <xdr:rowOff>170999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37203"/>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112579</xdr:rowOff>
    </xdr:from>
    <xdr:to>
      <xdr:col>24</xdr:col>
      <xdr:colOff>114300</xdr:colOff>
      <xdr:row>79</xdr:row>
      <xdr:rowOff>42729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8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27506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0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114503</xdr:rowOff>
    </xdr:from>
    <xdr:to>
      <xdr:col>20</xdr:col>
      <xdr:colOff>38100</xdr:colOff>
      <xdr:row>79</xdr:row>
      <xdr:rowOff>44653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35780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8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120504</xdr:rowOff>
    </xdr:from>
    <xdr:to>
      <xdr:col>15</xdr:col>
      <xdr:colOff>101600</xdr:colOff>
      <xdr:row>79</xdr:row>
      <xdr:rowOff>50654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41781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113303</xdr:rowOff>
    </xdr:from>
    <xdr:to>
      <xdr:col>10</xdr:col>
      <xdr:colOff>165100</xdr:colOff>
      <xdr:row>79</xdr:row>
      <xdr:rowOff>43453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8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34580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120199</xdr:rowOff>
    </xdr:from>
    <xdr:to>
      <xdr:col>6</xdr:col>
      <xdr:colOff>38100</xdr:colOff>
      <xdr:row>79</xdr:row>
      <xdr:rowOff>50349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9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41476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8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28051</xdr:rowOff>
    </xdr:from>
    <xdr:to>
      <xdr:col>24</xdr:col>
      <xdr:colOff>63500</xdr:colOff>
      <xdr:row>97</xdr:row>
      <xdr:rowOff>92425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87251"/>
          <a:ext cx="838200" cy="23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28051</xdr:rowOff>
    </xdr:from>
    <xdr:to>
      <xdr:col>19</xdr:col>
      <xdr:colOff>177800</xdr:colOff>
      <xdr:row>96</xdr:row>
      <xdr:rowOff>100678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87251"/>
          <a:ext cx="889000" cy="7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100678</xdr:rowOff>
    </xdr:from>
    <xdr:to>
      <xdr:col>15</xdr:col>
      <xdr:colOff>50800</xdr:colOff>
      <xdr:row>97</xdr:row>
      <xdr:rowOff>7835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59878"/>
          <a:ext cx="889000" cy="7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7835</xdr:rowOff>
    </xdr:from>
    <xdr:to>
      <xdr:col>10</xdr:col>
      <xdr:colOff>114300</xdr:colOff>
      <xdr:row>97</xdr:row>
      <xdr:rowOff>42401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38485"/>
          <a:ext cx="889000" cy="3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41625</xdr:rowOff>
    </xdr:from>
    <xdr:to>
      <xdr:col>24</xdr:col>
      <xdr:colOff>114300</xdr:colOff>
      <xdr:row>97</xdr:row>
      <xdr:rowOff>143225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20052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148701</xdr:rowOff>
    </xdr:from>
    <xdr:to>
      <xdr:col>20</xdr:col>
      <xdr:colOff>38100</xdr:colOff>
      <xdr:row>96</xdr:row>
      <xdr:rowOff>78851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3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95378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21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49878</xdr:rowOff>
    </xdr:from>
    <xdr:to>
      <xdr:col>15</xdr:col>
      <xdr:colOff>101600</xdr:colOff>
      <xdr:row>96</xdr:row>
      <xdr:rowOff>151478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0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168005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8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128485</xdr:rowOff>
    </xdr:from>
    <xdr:to>
      <xdr:col>10</xdr:col>
      <xdr:colOff>165100</xdr:colOff>
      <xdr:row>97</xdr:row>
      <xdr:rowOff>58635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75162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6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163051</xdr:rowOff>
    </xdr:from>
    <xdr:to>
      <xdr:col>6</xdr:col>
      <xdr:colOff>38100</xdr:colOff>
      <xdr:row>97</xdr:row>
      <xdr:rowOff>93201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2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109728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9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121279</xdr:rowOff>
    </xdr:from>
    <xdr:to>
      <xdr:col>55</xdr:col>
      <xdr:colOff>0</xdr:colOff>
      <xdr:row>32</xdr:row>
      <xdr:rowOff>133657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264779"/>
          <a:ext cx="838200" cy="35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121279</xdr:rowOff>
    </xdr:from>
    <xdr:to>
      <xdr:col>50</xdr:col>
      <xdr:colOff>114300</xdr:colOff>
      <xdr:row>31</xdr:row>
      <xdr:rowOff>107822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264779"/>
          <a:ext cx="889000" cy="15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107822</xdr:rowOff>
    </xdr:from>
    <xdr:to>
      <xdr:col>45</xdr:col>
      <xdr:colOff>177800</xdr:colOff>
      <xdr:row>33</xdr:row>
      <xdr:rowOff>143129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422772"/>
          <a:ext cx="889000" cy="37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157054</xdr:rowOff>
    </xdr:from>
    <xdr:to>
      <xdr:col>41</xdr:col>
      <xdr:colOff>50800</xdr:colOff>
      <xdr:row>33</xdr:row>
      <xdr:rowOff>143129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643454"/>
          <a:ext cx="889000" cy="15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82857</xdr:rowOff>
    </xdr:from>
    <xdr:to>
      <xdr:col>55</xdr:col>
      <xdr:colOff>50800</xdr:colOff>
      <xdr:row>33</xdr:row>
      <xdr:rowOff>13007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105734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42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70479</xdr:rowOff>
    </xdr:from>
    <xdr:to>
      <xdr:col>50</xdr:col>
      <xdr:colOff>165100</xdr:colOff>
      <xdr:row>31</xdr:row>
      <xdr:rowOff>629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21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17156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498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57022</xdr:rowOff>
    </xdr:from>
    <xdr:to>
      <xdr:col>46</xdr:col>
      <xdr:colOff>38100</xdr:colOff>
      <xdr:row>31</xdr:row>
      <xdr:rowOff>158622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37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3699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14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92329</xdr:rowOff>
    </xdr:from>
    <xdr:to>
      <xdr:col>41</xdr:col>
      <xdr:colOff>101600</xdr:colOff>
      <xdr:row>34</xdr:row>
      <xdr:rowOff>22479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75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39006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52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106254</xdr:rowOff>
    </xdr:from>
    <xdr:to>
      <xdr:col>36</xdr:col>
      <xdr:colOff>165100</xdr:colOff>
      <xdr:row>33</xdr:row>
      <xdr:rowOff>36404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59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52931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36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121697</xdr:rowOff>
    </xdr:from>
    <xdr:to>
      <xdr:col>55</xdr:col>
      <xdr:colOff>0</xdr:colOff>
      <xdr:row>58</xdr:row>
      <xdr:rowOff>122932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65797"/>
          <a:ext cx="8382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114327</xdr:rowOff>
    </xdr:from>
    <xdr:to>
      <xdr:col>50</xdr:col>
      <xdr:colOff>114300</xdr:colOff>
      <xdr:row>58</xdr:row>
      <xdr:rowOff>121697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58427"/>
          <a:ext cx="8890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114327</xdr:rowOff>
    </xdr:from>
    <xdr:to>
      <xdr:col>45</xdr:col>
      <xdr:colOff>177800</xdr:colOff>
      <xdr:row>58</xdr:row>
      <xdr:rowOff>120860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58427"/>
          <a:ext cx="889000" cy="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120860</xdr:rowOff>
    </xdr:from>
    <xdr:to>
      <xdr:col>41</xdr:col>
      <xdr:colOff>50800</xdr:colOff>
      <xdr:row>58</xdr:row>
      <xdr:rowOff>122013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64960"/>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72132</xdr:rowOff>
    </xdr:from>
    <xdr:to>
      <xdr:col>55</xdr:col>
      <xdr:colOff>50800</xdr:colOff>
      <xdr:row>59</xdr:row>
      <xdr:rowOff>2282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1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70897</xdr:rowOff>
    </xdr:from>
    <xdr:to>
      <xdr:col>50</xdr:col>
      <xdr:colOff>165100</xdr:colOff>
      <xdr:row>59</xdr:row>
      <xdr:rowOff>1047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1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163624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0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63527</xdr:rowOff>
    </xdr:from>
    <xdr:to>
      <xdr:col>46</xdr:col>
      <xdr:colOff>38100</xdr:colOff>
      <xdr:row>58</xdr:row>
      <xdr:rowOff>165127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156254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70060</xdr:rowOff>
    </xdr:from>
    <xdr:to>
      <xdr:col>41</xdr:col>
      <xdr:colOff>101600</xdr:colOff>
      <xdr:row>59</xdr:row>
      <xdr:rowOff>210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162787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0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71213</xdr:rowOff>
    </xdr:from>
    <xdr:to>
      <xdr:col>36</xdr:col>
      <xdr:colOff>165100</xdr:colOff>
      <xdr:row>59</xdr:row>
      <xdr:rowOff>1363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163940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0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138619</xdr:rowOff>
    </xdr:from>
    <xdr:to>
      <xdr:col>55</xdr:col>
      <xdr:colOff>0</xdr:colOff>
      <xdr:row>78</xdr:row>
      <xdr:rowOff>139621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1719"/>
          <a:ext cx="8382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138619</xdr:rowOff>
    </xdr:from>
    <xdr:to>
      <xdr:col>50</xdr:col>
      <xdr:colOff>114300</xdr:colOff>
      <xdr:row>78</xdr:row>
      <xdr:rowOff>139622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11719"/>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137841</xdr:rowOff>
    </xdr:from>
    <xdr:to>
      <xdr:col>45</xdr:col>
      <xdr:colOff>177800</xdr:colOff>
      <xdr:row>78</xdr:row>
      <xdr:rowOff>139622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10941"/>
          <a:ext cx="8890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137841</xdr:rowOff>
    </xdr:from>
    <xdr:to>
      <xdr:col>41</xdr:col>
      <xdr:colOff>50800</xdr:colOff>
      <xdr:row>78</xdr:row>
      <xdr:rowOff>138733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10941"/>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88821</xdr:rowOff>
    </xdr:from>
    <xdr:to>
      <xdr:col>55</xdr:col>
      <xdr:colOff>50800</xdr:colOff>
      <xdr:row>79</xdr:row>
      <xdr:rowOff>18971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87819</xdr:rowOff>
    </xdr:from>
    <xdr:to>
      <xdr:col>50</xdr:col>
      <xdr:colOff>165100</xdr:colOff>
      <xdr:row>79</xdr:row>
      <xdr:rowOff>17969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9096</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88822</xdr:rowOff>
    </xdr:from>
    <xdr:to>
      <xdr:col>46</xdr:col>
      <xdr:colOff>38100</xdr:colOff>
      <xdr:row>79</xdr:row>
      <xdr:rowOff>18972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10099</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55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87041</xdr:rowOff>
    </xdr:from>
    <xdr:to>
      <xdr:col>41</xdr:col>
      <xdr:colOff>101600</xdr:colOff>
      <xdr:row>79</xdr:row>
      <xdr:rowOff>17191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8318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87933</xdr:rowOff>
    </xdr:from>
    <xdr:to>
      <xdr:col>36</xdr:col>
      <xdr:colOff>165100</xdr:colOff>
      <xdr:row>79</xdr:row>
      <xdr:rowOff>18083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9210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66063</xdr:rowOff>
    </xdr:from>
    <xdr:to>
      <xdr:col>55</xdr:col>
      <xdr:colOff>0</xdr:colOff>
      <xdr:row>98</xdr:row>
      <xdr:rowOff>80102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68163"/>
          <a:ext cx="8382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36633</xdr:rowOff>
    </xdr:from>
    <xdr:to>
      <xdr:col>50</xdr:col>
      <xdr:colOff>114300</xdr:colOff>
      <xdr:row>98</xdr:row>
      <xdr:rowOff>66063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38733"/>
          <a:ext cx="889000" cy="2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36633</xdr:rowOff>
    </xdr:from>
    <xdr:to>
      <xdr:col>45</xdr:col>
      <xdr:colOff>177800</xdr:colOff>
      <xdr:row>98</xdr:row>
      <xdr:rowOff>73889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38733"/>
          <a:ext cx="889000" cy="3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73889</xdr:rowOff>
    </xdr:from>
    <xdr:to>
      <xdr:col>41</xdr:col>
      <xdr:colOff>50800</xdr:colOff>
      <xdr:row>98</xdr:row>
      <xdr:rowOff>78147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75989"/>
          <a:ext cx="889000" cy="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29302</xdr:rowOff>
    </xdr:from>
    <xdr:to>
      <xdr:col>55</xdr:col>
      <xdr:colOff>50800</xdr:colOff>
      <xdr:row>98</xdr:row>
      <xdr:rowOff>130902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115679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15263</xdr:rowOff>
    </xdr:from>
    <xdr:to>
      <xdr:col>50</xdr:col>
      <xdr:colOff>165100</xdr:colOff>
      <xdr:row>98</xdr:row>
      <xdr:rowOff>116863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1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107990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1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157283</xdr:rowOff>
    </xdr:from>
    <xdr:to>
      <xdr:col>46</xdr:col>
      <xdr:colOff>38100</xdr:colOff>
      <xdr:row>98</xdr:row>
      <xdr:rowOff>87433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78560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8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23089</xdr:rowOff>
    </xdr:from>
    <xdr:to>
      <xdr:col>41</xdr:col>
      <xdr:colOff>101600</xdr:colOff>
      <xdr:row>98</xdr:row>
      <xdr:rowOff>124689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2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115816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27347</xdr:rowOff>
    </xdr:from>
    <xdr:to>
      <xdr:col>36</xdr:col>
      <xdr:colOff>165100</xdr:colOff>
      <xdr:row>98</xdr:row>
      <xdr:rowOff>128947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2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120074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2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128763</xdr:rowOff>
    </xdr:from>
    <xdr:to>
      <xdr:col>85</xdr:col>
      <xdr:colOff>127000</xdr:colOff>
      <xdr:row>38</xdr:row>
      <xdr:rowOff>134232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43863"/>
          <a:ext cx="838200" cy="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132563</xdr:rowOff>
    </xdr:from>
    <xdr:to>
      <xdr:col>81</xdr:col>
      <xdr:colOff>50800</xdr:colOff>
      <xdr:row>38</xdr:row>
      <xdr:rowOff>134232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47663"/>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132563</xdr:rowOff>
    </xdr:from>
    <xdr:to>
      <xdr:col>76</xdr:col>
      <xdr:colOff>114300</xdr:colOff>
      <xdr:row>38</xdr:row>
      <xdr:rowOff>136184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47663"/>
          <a:ext cx="889000" cy="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128206</xdr:rowOff>
    </xdr:from>
    <xdr:to>
      <xdr:col>71</xdr:col>
      <xdr:colOff>177800</xdr:colOff>
      <xdr:row>38</xdr:row>
      <xdr:rowOff>136184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43306"/>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77963</xdr:rowOff>
    </xdr:from>
    <xdr:to>
      <xdr:col>85</xdr:col>
      <xdr:colOff>177800</xdr:colOff>
      <xdr:row>39</xdr:row>
      <xdr:rowOff>8113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6866</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83432</xdr:rowOff>
    </xdr:from>
    <xdr:to>
      <xdr:col>81</xdr:col>
      <xdr:colOff>101600</xdr:colOff>
      <xdr:row>39</xdr:row>
      <xdr:rowOff>13582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4709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9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81763</xdr:rowOff>
    </xdr:from>
    <xdr:to>
      <xdr:col>76</xdr:col>
      <xdr:colOff>165100</xdr:colOff>
      <xdr:row>39</xdr:row>
      <xdr:rowOff>11913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3040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85384</xdr:rowOff>
    </xdr:from>
    <xdr:to>
      <xdr:col>72</xdr:col>
      <xdr:colOff>38100</xdr:colOff>
      <xdr:row>39</xdr:row>
      <xdr:rowOff>15534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6661</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3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77406</xdr:rowOff>
    </xdr:from>
    <xdr:to>
      <xdr:col>67</xdr:col>
      <xdr:colOff>101600</xdr:colOff>
      <xdr:row>39</xdr:row>
      <xdr:rowOff>7556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170133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8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69114</xdr:rowOff>
    </xdr:from>
    <xdr:to>
      <xdr:col>85</xdr:col>
      <xdr:colOff>127000</xdr:colOff>
      <xdr:row>78</xdr:row>
      <xdr:rowOff>78267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442214"/>
          <a:ext cx="838200" cy="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60216</xdr:rowOff>
    </xdr:from>
    <xdr:to>
      <xdr:col>81</xdr:col>
      <xdr:colOff>50800</xdr:colOff>
      <xdr:row>78</xdr:row>
      <xdr:rowOff>69114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433316"/>
          <a:ext cx="889000" cy="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55017</xdr:rowOff>
    </xdr:from>
    <xdr:to>
      <xdr:col>76</xdr:col>
      <xdr:colOff>114300</xdr:colOff>
      <xdr:row>78</xdr:row>
      <xdr:rowOff>60216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428117"/>
          <a:ext cx="889000" cy="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51792</xdr:rowOff>
    </xdr:from>
    <xdr:to>
      <xdr:col>71</xdr:col>
      <xdr:colOff>177800</xdr:colOff>
      <xdr:row>78</xdr:row>
      <xdr:rowOff>55017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424892"/>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27467</xdr:rowOff>
    </xdr:from>
    <xdr:to>
      <xdr:col>85</xdr:col>
      <xdr:colOff>177800</xdr:colOff>
      <xdr:row>78</xdr:row>
      <xdr:rowOff>129067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40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113844</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1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18314</xdr:rowOff>
    </xdr:from>
    <xdr:to>
      <xdr:col>81</xdr:col>
      <xdr:colOff>101600</xdr:colOff>
      <xdr:row>78</xdr:row>
      <xdr:rowOff>119914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111041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8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9416</xdr:rowOff>
    </xdr:from>
    <xdr:to>
      <xdr:col>76</xdr:col>
      <xdr:colOff>165100</xdr:colOff>
      <xdr:row>78</xdr:row>
      <xdr:rowOff>111016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102143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4217</xdr:rowOff>
    </xdr:from>
    <xdr:to>
      <xdr:col>72</xdr:col>
      <xdr:colOff>38100</xdr:colOff>
      <xdr:row>78</xdr:row>
      <xdr:rowOff>105817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96944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7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992</xdr:rowOff>
    </xdr:from>
    <xdr:to>
      <xdr:col>67</xdr:col>
      <xdr:colOff>101600</xdr:colOff>
      <xdr:row>78</xdr:row>
      <xdr:rowOff>102592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93719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57662</xdr:rowOff>
    </xdr:from>
    <xdr:to>
      <xdr:col>85</xdr:col>
      <xdr:colOff>126364</xdr:colOff>
      <xdr:row>99</xdr:row>
      <xdr:rowOff>43878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6173962"/>
          <a:ext cx="1269" cy="84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47705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1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43878</xdr:rowOff>
    </xdr:from>
    <xdr:to>
      <xdr:col>86</xdr:col>
      <xdr:colOff>25400</xdr:colOff>
      <xdr:row>99</xdr:row>
      <xdr:rowOff>43878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4339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94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57662</xdr:rowOff>
    </xdr:from>
    <xdr:to>
      <xdr:col>86</xdr:col>
      <xdr:colOff>25400</xdr:colOff>
      <xdr:row>94</xdr:row>
      <xdr:rowOff>57662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17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3463</xdr:rowOff>
    </xdr:from>
    <xdr:to>
      <xdr:col>85</xdr:col>
      <xdr:colOff>127000</xdr:colOff>
      <xdr:row>97</xdr:row>
      <xdr:rowOff>89236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5948313"/>
          <a:ext cx="838200" cy="77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6546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808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28119</xdr:rowOff>
    </xdr:from>
    <xdr:to>
      <xdr:col>85</xdr:col>
      <xdr:colOff>177800</xdr:colOff>
      <xdr:row>98</xdr:row>
      <xdr:rowOff>129719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3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154352</xdr:rowOff>
    </xdr:from>
    <xdr:to>
      <xdr:col>81</xdr:col>
      <xdr:colOff>50800</xdr:colOff>
      <xdr:row>93</xdr:row>
      <xdr:rowOff>3463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5756302"/>
          <a:ext cx="889000" cy="1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22951</xdr:rowOff>
    </xdr:from>
    <xdr:to>
      <xdr:col>81</xdr:col>
      <xdr:colOff>101600</xdr:colOff>
      <xdr:row>98</xdr:row>
      <xdr:rowOff>124551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2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115678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1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154352</xdr:rowOff>
    </xdr:from>
    <xdr:to>
      <xdr:col>76</xdr:col>
      <xdr:colOff>114300</xdr:colOff>
      <xdr:row>94</xdr:row>
      <xdr:rowOff>1060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5756302"/>
          <a:ext cx="889000" cy="36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23673</xdr:rowOff>
    </xdr:from>
    <xdr:to>
      <xdr:col>76</xdr:col>
      <xdr:colOff>165100</xdr:colOff>
      <xdr:row>98</xdr:row>
      <xdr:rowOff>125273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116400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91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1060</xdr:rowOff>
    </xdr:from>
    <xdr:to>
      <xdr:col>71</xdr:col>
      <xdr:colOff>177800</xdr:colOff>
      <xdr:row>94</xdr:row>
      <xdr:rowOff>8703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117360"/>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12847</xdr:rowOff>
    </xdr:from>
    <xdr:to>
      <xdr:col>72</xdr:col>
      <xdr:colOff>38100</xdr:colOff>
      <xdr:row>98</xdr:row>
      <xdr:rowOff>114447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105574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66704</xdr:rowOff>
    </xdr:from>
    <xdr:to>
      <xdr:col>67</xdr:col>
      <xdr:colOff>101600</xdr:colOff>
      <xdr:row>98</xdr:row>
      <xdr:rowOff>168304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159431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38436</xdr:rowOff>
    </xdr:from>
    <xdr:to>
      <xdr:col>85</xdr:col>
      <xdr:colOff>177800</xdr:colOff>
      <xdr:row>97</xdr:row>
      <xdr:rowOff>140036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6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61313</xdr:rowOff>
    </xdr:from>
    <xdr:ext cx="599010"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2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124113</xdr:rowOff>
    </xdr:from>
    <xdr:to>
      <xdr:col>81</xdr:col>
      <xdr:colOff>101600</xdr:colOff>
      <xdr:row>93</xdr:row>
      <xdr:rowOff>54263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589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70790</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567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103552</xdr:rowOff>
    </xdr:from>
    <xdr:to>
      <xdr:col>76</xdr:col>
      <xdr:colOff>165100</xdr:colOff>
      <xdr:row>92</xdr:row>
      <xdr:rowOff>33702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570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50229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548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121710</xdr:rowOff>
    </xdr:from>
    <xdr:to>
      <xdr:col>72</xdr:col>
      <xdr:colOff>38100</xdr:colOff>
      <xdr:row>94</xdr:row>
      <xdr:rowOff>51860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0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68387</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03795" y="1584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129353</xdr:rowOff>
    </xdr:from>
    <xdr:to>
      <xdr:col>67</xdr:col>
      <xdr:colOff>101600</xdr:colOff>
      <xdr:row>94</xdr:row>
      <xdr:rowOff>59503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07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76030</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14795" y="1584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135623</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307823"/>
          <a:ext cx="838200" cy="4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84823</xdr:rowOff>
    </xdr:from>
    <xdr:to>
      <xdr:col>116</xdr:col>
      <xdr:colOff>114300</xdr:colOff>
      <xdr:row>37</xdr:row>
      <xdr:rowOff>14973</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25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107700</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1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57</xdr:row>
      <xdr:rowOff>167107</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9939757"/>
          <a:ext cx="1269" cy="144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14353</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29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113784</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971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167107</xdr:rowOff>
    </xdr:from>
    <xdr:to>
      <xdr:col>116</xdr:col>
      <xdr:colOff>152400</xdr:colOff>
      <xdr:row>57</xdr:row>
      <xdr:rowOff>167107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993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145390</xdr:rowOff>
    </xdr:from>
    <xdr:to>
      <xdr:col>116</xdr:col>
      <xdr:colOff>63500</xdr:colOff>
      <xdr:row>57</xdr:row>
      <xdr:rowOff>167107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9403690"/>
          <a:ext cx="838200" cy="53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58803</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2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80376</xdr:rowOff>
    </xdr:from>
    <xdr:to>
      <xdr:col>116</xdr:col>
      <xdr:colOff>114300</xdr:colOff>
      <xdr:row>59</xdr:row>
      <xdr:rowOff>10526</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18405</xdr:rowOff>
    </xdr:from>
    <xdr:to>
      <xdr:col>111</xdr:col>
      <xdr:colOff>177800</xdr:colOff>
      <xdr:row>54</xdr:row>
      <xdr:rowOff>145390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8933805"/>
          <a:ext cx="889000" cy="46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69217</xdr:rowOff>
    </xdr:from>
    <xdr:to>
      <xdr:col>112</xdr:col>
      <xdr:colOff>38100</xdr:colOff>
      <xdr:row>58</xdr:row>
      <xdr:rowOff>170817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161944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0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18405</xdr:rowOff>
    </xdr:from>
    <xdr:to>
      <xdr:col>107</xdr:col>
      <xdr:colOff>50800</xdr:colOff>
      <xdr:row>57</xdr:row>
      <xdr:rowOff>32255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8933805"/>
          <a:ext cx="889000" cy="87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62723</xdr:rowOff>
    </xdr:from>
    <xdr:to>
      <xdr:col>107</xdr:col>
      <xdr:colOff>101600</xdr:colOff>
      <xdr:row>58</xdr:row>
      <xdr:rowOff>164323</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155450</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67111" y="100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32255</xdr:rowOff>
    </xdr:from>
    <xdr:to>
      <xdr:col>102</xdr:col>
      <xdr:colOff>114300</xdr:colOff>
      <xdr:row>58</xdr:row>
      <xdr:rowOff>134963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804905"/>
          <a:ext cx="889000" cy="27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78094</xdr:rowOff>
    </xdr:from>
    <xdr:to>
      <xdr:col>102</xdr:col>
      <xdr:colOff>165100</xdr:colOff>
      <xdr:row>59</xdr:row>
      <xdr:rowOff>8244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170821</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11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80867</xdr:rowOff>
    </xdr:from>
    <xdr:to>
      <xdr:col>98</xdr:col>
      <xdr:colOff>38100</xdr:colOff>
      <xdr:row>59</xdr:row>
      <xdr:rowOff>11017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27544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116307</xdr:rowOff>
    </xdr:from>
    <xdr:to>
      <xdr:col>116</xdr:col>
      <xdr:colOff>114300</xdr:colOff>
      <xdr:row>58</xdr:row>
      <xdr:rowOff>46457</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8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69334</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4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94590</xdr:rowOff>
    </xdr:from>
    <xdr:to>
      <xdr:col>112</xdr:col>
      <xdr:colOff>38100</xdr:colOff>
      <xdr:row>55</xdr:row>
      <xdr:rowOff>24740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35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53</xdr:row>
      <xdr:rowOff>41267</xdr:rowOff>
    </xdr:from>
    <xdr:ext cx="59901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23795" y="912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139055</xdr:rowOff>
    </xdr:from>
    <xdr:to>
      <xdr:col>107</xdr:col>
      <xdr:colOff>101600</xdr:colOff>
      <xdr:row>52</xdr:row>
      <xdr:rowOff>69205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88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50</xdr:row>
      <xdr:rowOff>85732</xdr:rowOff>
    </xdr:from>
    <xdr:ext cx="59901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34795" y="865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152905</xdr:rowOff>
    </xdr:from>
    <xdr:to>
      <xdr:col>102</xdr:col>
      <xdr:colOff>165100</xdr:colOff>
      <xdr:row>57</xdr:row>
      <xdr:rowOff>83055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75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55</xdr:row>
      <xdr:rowOff>99582</xdr:rowOff>
    </xdr:from>
    <xdr:ext cx="59901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45795" y="952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84163</xdr:rowOff>
    </xdr:from>
    <xdr:to>
      <xdr:col>98</xdr:col>
      <xdr:colOff>38100</xdr:colOff>
      <xdr:row>59</xdr:row>
      <xdr:rowOff>14313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5440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2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85554</xdr:rowOff>
    </xdr:from>
    <xdr:to>
      <xdr:col>116</xdr:col>
      <xdr:colOff>63500</xdr:colOff>
      <xdr:row>77</xdr:row>
      <xdr:rowOff>112154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1323300" y="12944304"/>
          <a:ext cx="838200" cy="36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19962</xdr:rowOff>
    </xdr:from>
    <xdr:to>
      <xdr:col>111</xdr:col>
      <xdr:colOff>177800</xdr:colOff>
      <xdr:row>75</xdr:row>
      <xdr:rowOff>85554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0434300" y="12878712"/>
          <a:ext cx="889000" cy="6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166201</xdr:rowOff>
    </xdr:from>
    <xdr:to>
      <xdr:col>107</xdr:col>
      <xdr:colOff>50800</xdr:colOff>
      <xdr:row>75</xdr:row>
      <xdr:rowOff>19962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545300" y="12853501"/>
          <a:ext cx="8890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166201</xdr:rowOff>
    </xdr:from>
    <xdr:to>
      <xdr:col>102</xdr:col>
      <xdr:colOff>114300</xdr:colOff>
      <xdr:row>75</xdr:row>
      <xdr:rowOff>64115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2853501"/>
          <a:ext cx="889000" cy="6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61354</xdr:rowOff>
    </xdr:from>
    <xdr:to>
      <xdr:col>116</xdr:col>
      <xdr:colOff>114300</xdr:colOff>
      <xdr:row>77</xdr:row>
      <xdr:rowOff>162954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326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39781</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32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34754</xdr:rowOff>
    </xdr:from>
    <xdr:to>
      <xdr:col>112</xdr:col>
      <xdr:colOff>38100</xdr:colOff>
      <xdr:row>75</xdr:row>
      <xdr:rowOff>136354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89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127481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8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140612</xdr:rowOff>
    </xdr:from>
    <xdr:to>
      <xdr:col>107</xdr:col>
      <xdr:colOff>101600</xdr:colOff>
      <xdr:row>75</xdr:row>
      <xdr:rowOff>70762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82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61889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92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115401</xdr:rowOff>
    </xdr:from>
    <xdr:to>
      <xdr:col>102</xdr:col>
      <xdr:colOff>165100</xdr:colOff>
      <xdr:row>75</xdr:row>
      <xdr:rowOff>45551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8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36678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13315</xdr:rowOff>
    </xdr:from>
    <xdr:to>
      <xdr:col>98</xdr:col>
      <xdr:colOff>38100</xdr:colOff>
      <xdr:row>75</xdr:row>
      <xdr:rowOff>114915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87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106042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6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歳出決算額は、住民一人当たり１，１１９，５８９円となっており、前年度比△８５６，１２７円の減少した。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ふるさと納税に伴い、類似団体平均に比べ、補助費等や物件費及び積立金が増加しているが、ふるさと納税が多く行われたことにより寄附者への返礼品、事務的経費及びふるさと納税寄附金基金積立金が多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人件費は、塵芥処理業務、消防事務等を一部事務組合で行っているため、類似団体平均を大きく下回っている。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貸付金が大きく類似団体平均を上回っているが、令和３年度以降中心市街地活性化事業に対し町よりふるさと納税寄附金を原資とした貸付を行ったことが大きな要因である。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佐賀県上峰町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9,870
9,720
12.80
11,858,255
11,050,345
710,746
3,058,435
2,491,092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147447</xdr:rowOff>
    </xdr:from>
    <xdr:to>
      <xdr:col>24</xdr:col>
      <xdr:colOff>63500</xdr:colOff>
      <xdr:row>38</xdr:row>
      <xdr:rowOff>33655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91097"/>
          <a:ext cx="8382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33655</xdr:rowOff>
    </xdr:from>
    <xdr:to>
      <xdr:col>19</xdr:col>
      <xdr:colOff>177800</xdr:colOff>
      <xdr:row>38</xdr:row>
      <xdr:rowOff>57912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48755"/>
          <a:ext cx="8890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57912</xdr:rowOff>
    </xdr:from>
    <xdr:to>
      <xdr:col>15</xdr:col>
      <xdr:colOff>50800</xdr:colOff>
      <xdr:row>38</xdr:row>
      <xdr:rowOff>73279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73012"/>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56896</xdr:rowOff>
    </xdr:from>
    <xdr:to>
      <xdr:col>10</xdr:col>
      <xdr:colOff>114300</xdr:colOff>
      <xdr:row>38</xdr:row>
      <xdr:rowOff>73279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71996"/>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96647</xdr:rowOff>
    </xdr:from>
    <xdr:to>
      <xdr:col>24</xdr:col>
      <xdr:colOff>114300</xdr:colOff>
      <xdr:row>38</xdr:row>
      <xdr:rowOff>26797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75074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154305</xdr:rowOff>
    </xdr:from>
    <xdr:to>
      <xdr:col>20</xdr:col>
      <xdr:colOff>38100</xdr:colOff>
      <xdr:row>38</xdr:row>
      <xdr:rowOff>84455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9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75582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7112</xdr:rowOff>
    </xdr:from>
    <xdr:to>
      <xdr:col>15</xdr:col>
      <xdr:colOff>101600</xdr:colOff>
      <xdr:row>38</xdr:row>
      <xdr:rowOff>108712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99839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22479</xdr:rowOff>
    </xdr:from>
    <xdr:to>
      <xdr:col>10</xdr:col>
      <xdr:colOff>165100</xdr:colOff>
      <xdr:row>38</xdr:row>
      <xdr:rowOff>124079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115206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3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6096</xdr:rowOff>
    </xdr:from>
    <xdr:to>
      <xdr:col>6</xdr:col>
      <xdr:colOff>38100</xdr:colOff>
      <xdr:row>38</xdr:row>
      <xdr:rowOff>107696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2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98823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1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154217</xdr:rowOff>
    </xdr:from>
    <xdr:to>
      <xdr:col>24</xdr:col>
      <xdr:colOff>62865</xdr:colOff>
      <xdr:row>58</xdr:row>
      <xdr:rowOff>149906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241067"/>
          <a:ext cx="1270" cy="85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153733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9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149906</xdr:rowOff>
    </xdr:from>
    <xdr:to>
      <xdr:col>24</xdr:col>
      <xdr:colOff>152400</xdr:colOff>
      <xdr:row>58</xdr:row>
      <xdr:rowOff>149906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100894</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016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154217</xdr:rowOff>
    </xdr:from>
    <xdr:to>
      <xdr:col>24</xdr:col>
      <xdr:colOff>152400</xdr:colOff>
      <xdr:row>53</xdr:row>
      <xdr:rowOff>154217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241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99648</xdr:rowOff>
    </xdr:from>
    <xdr:to>
      <xdr:col>24</xdr:col>
      <xdr:colOff>63500</xdr:colOff>
      <xdr:row>56</xdr:row>
      <xdr:rowOff>124689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015048"/>
          <a:ext cx="838200" cy="71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139009</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16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160582</xdr:rowOff>
    </xdr:from>
    <xdr:to>
      <xdr:col>24</xdr:col>
      <xdr:colOff>114300</xdr:colOff>
      <xdr:row>58</xdr:row>
      <xdr:rowOff>90732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9391</xdr:rowOff>
    </xdr:from>
    <xdr:to>
      <xdr:col>19</xdr:col>
      <xdr:colOff>177800</xdr:colOff>
      <xdr:row>52</xdr:row>
      <xdr:rowOff>99648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753341"/>
          <a:ext cx="889000" cy="26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160500</xdr:rowOff>
    </xdr:from>
    <xdr:to>
      <xdr:col>20</xdr:col>
      <xdr:colOff>38100</xdr:colOff>
      <xdr:row>58</xdr:row>
      <xdr:rowOff>90650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81777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2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9391</xdr:rowOff>
    </xdr:from>
    <xdr:to>
      <xdr:col>15</xdr:col>
      <xdr:colOff>50800</xdr:colOff>
      <xdr:row>54</xdr:row>
      <xdr:rowOff>163845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753341"/>
          <a:ext cx="889000" cy="66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153839</xdr:rowOff>
    </xdr:from>
    <xdr:to>
      <xdr:col>15</xdr:col>
      <xdr:colOff>101600</xdr:colOff>
      <xdr:row>58</xdr:row>
      <xdr:rowOff>83989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75116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1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163845</xdr:rowOff>
    </xdr:from>
    <xdr:to>
      <xdr:col>10</xdr:col>
      <xdr:colOff>114300</xdr:colOff>
      <xdr:row>55</xdr:row>
      <xdr:rowOff>36191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22145"/>
          <a:ext cx="8890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167019</xdr:rowOff>
    </xdr:from>
    <xdr:to>
      <xdr:col>10</xdr:col>
      <xdr:colOff>165100</xdr:colOff>
      <xdr:row>58</xdr:row>
      <xdr:rowOff>97169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88296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117610</xdr:rowOff>
    </xdr:from>
    <xdr:to>
      <xdr:col>6</xdr:col>
      <xdr:colOff>38100</xdr:colOff>
      <xdr:row>58</xdr:row>
      <xdr:rowOff>47760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38887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73889</xdr:rowOff>
    </xdr:from>
    <xdr:to>
      <xdr:col>24</xdr:col>
      <xdr:colOff>114300</xdr:colOff>
      <xdr:row>57</xdr:row>
      <xdr:rowOff>4039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96766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48848</xdr:rowOff>
    </xdr:from>
    <xdr:to>
      <xdr:col>20</xdr:col>
      <xdr:colOff>38100</xdr:colOff>
      <xdr:row>52</xdr:row>
      <xdr:rowOff>150448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96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166975</xdr:rowOff>
    </xdr:from>
    <xdr:ext cx="690189"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52205" y="8739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130041</xdr:rowOff>
    </xdr:from>
    <xdr:to>
      <xdr:col>15</xdr:col>
      <xdr:colOff>101600</xdr:colOff>
      <xdr:row>51</xdr:row>
      <xdr:rowOff>60191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70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49</xdr:row>
      <xdr:rowOff>76718</xdr:rowOff>
    </xdr:from>
    <xdr:ext cx="690189"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563205" y="84777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113045</xdr:rowOff>
    </xdr:from>
    <xdr:to>
      <xdr:col>10</xdr:col>
      <xdr:colOff>165100</xdr:colOff>
      <xdr:row>55</xdr:row>
      <xdr:rowOff>43195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59722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4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156841</xdr:rowOff>
    </xdr:from>
    <xdr:to>
      <xdr:col>6</xdr:col>
      <xdr:colOff>38100</xdr:colOff>
      <xdr:row>55</xdr:row>
      <xdr:rowOff>86991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103518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9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29049</xdr:rowOff>
    </xdr:from>
    <xdr:to>
      <xdr:col>24</xdr:col>
      <xdr:colOff>63500</xdr:colOff>
      <xdr:row>76</xdr:row>
      <xdr:rowOff>163288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59249"/>
          <a:ext cx="838200" cy="1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163288</xdr:rowOff>
    </xdr:from>
    <xdr:to>
      <xdr:col>19</xdr:col>
      <xdr:colOff>177800</xdr:colOff>
      <xdr:row>77</xdr:row>
      <xdr:rowOff>58262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93488"/>
          <a:ext cx="889000" cy="6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58262</xdr:rowOff>
    </xdr:from>
    <xdr:to>
      <xdr:col>15</xdr:col>
      <xdr:colOff>50800</xdr:colOff>
      <xdr:row>77</xdr:row>
      <xdr:rowOff>67969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59912"/>
          <a:ext cx="8890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67969</xdr:rowOff>
    </xdr:from>
    <xdr:to>
      <xdr:col>10</xdr:col>
      <xdr:colOff>114300</xdr:colOff>
      <xdr:row>77</xdr:row>
      <xdr:rowOff>155783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9619"/>
          <a:ext cx="889000" cy="8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149699</xdr:rowOff>
    </xdr:from>
    <xdr:to>
      <xdr:col>24</xdr:col>
      <xdr:colOff>114300</xdr:colOff>
      <xdr:row>76</xdr:row>
      <xdr:rowOff>79849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1127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5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112488</xdr:rowOff>
    </xdr:from>
    <xdr:to>
      <xdr:col>20</xdr:col>
      <xdr:colOff>38100</xdr:colOff>
      <xdr:row>77</xdr:row>
      <xdr:rowOff>42638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33765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3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7462</xdr:rowOff>
    </xdr:from>
    <xdr:to>
      <xdr:col>15</xdr:col>
      <xdr:colOff>101600</xdr:colOff>
      <xdr:row>77</xdr:row>
      <xdr:rowOff>109062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100189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17169</xdr:rowOff>
    </xdr:from>
    <xdr:to>
      <xdr:col>10</xdr:col>
      <xdr:colOff>165100</xdr:colOff>
      <xdr:row>77</xdr:row>
      <xdr:rowOff>118769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1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104983</xdr:rowOff>
    </xdr:from>
    <xdr:to>
      <xdr:col>6</xdr:col>
      <xdr:colOff>38100</xdr:colOff>
      <xdr:row>78</xdr:row>
      <xdr:rowOff>35133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26260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9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112092</xdr:rowOff>
    </xdr:from>
    <xdr:to>
      <xdr:col>24</xdr:col>
      <xdr:colOff>63500</xdr:colOff>
      <xdr:row>98</xdr:row>
      <xdr:rowOff>118904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4192"/>
          <a:ext cx="8382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112092</xdr:rowOff>
    </xdr:from>
    <xdr:to>
      <xdr:col>19</xdr:col>
      <xdr:colOff>177800</xdr:colOff>
      <xdr:row>98</xdr:row>
      <xdr:rowOff>113095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14192"/>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113095</xdr:rowOff>
    </xdr:from>
    <xdr:to>
      <xdr:col>15</xdr:col>
      <xdr:colOff>50800</xdr:colOff>
      <xdr:row>98</xdr:row>
      <xdr:rowOff>113390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5195"/>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113390</xdr:rowOff>
    </xdr:from>
    <xdr:to>
      <xdr:col>10</xdr:col>
      <xdr:colOff>114300</xdr:colOff>
      <xdr:row>98</xdr:row>
      <xdr:rowOff>120165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5490"/>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68104</xdr:rowOff>
    </xdr:from>
    <xdr:to>
      <xdr:col>24</xdr:col>
      <xdr:colOff>114300</xdr:colOff>
      <xdr:row>98</xdr:row>
      <xdr:rowOff>169704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61292</xdr:rowOff>
    </xdr:from>
    <xdr:to>
      <xdr:col>20</xdr:col>
      <xdr:colOff>38100</xdr:colOff>
      <xdr:row>98</xdr:row>
      <xdr:rowOff>162892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154019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62295</xdr:rowOff>
    </xdr:from>
    <xdr:to>
      <xdr:col>15</xdr:col>
      <xdr:colOff>101600</xdr:colOff>
      <xdr:row>98</xdr:row>
      <xdr:rowOff>163895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155022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62590</xdr:rowOff>
    </xdr:from>
    <xdr:to>
      <xdr:col>10</xdr:col>
      <xdr:colOff>165100</xdr:colOff>
      <xdr:row>98</xdr:row>
      <xdr:rowOff>164190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155317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69365</xdr:rowOff>
    </xdr:from>
    <xdr:to>
      <xdr:col>6</xdr:col>
      <xdr:colOff>38100</xdr:colOff>
      <xdr:row>98</xdr:row>
      <xdr:rowOff>170965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162092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8278</xdr:rowOff>
    </xdr:from>
    <xdr:to>
      <xdr:col>55</xdr:col>
      <xdr:colOff>0</xdr:colOff>
      <xdr:row>58</xdr:row>
      <xdr:rowOff>51952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52378"/>
          <a:ext cx="838200" cy="4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27290</xdr:rowOff>
    </xdr:from>
    <xdr:to>
      <xdr:col>50</xdr:col>
      <xdr:colOff>114300</xdr:colOff>
      <xdr:row>58</xdr:row>
      <xdr:rowOff>51952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71390"/>
          <a:ext cx="8890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27290</xdr:rowOff>
    </xdr:from>
    <xdr:to>
      <xdr:col>45</xdr:col>
      <xdr:colOff>177800</xdr:colOff>
      <xdr:row>58</xdr:row>
      <xdr:rowOff>62589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71390"/>
          <a:ext cx="889000" cy="3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62589</xdr:rowOff>
    </xdr:from>
    <xdr:to>
      <xdr:col>41</xdr:col>
      <xdr:colOff>50800</xdr:colOff>
      <xdr:row>58</xdr:row>
      <xdr:rowOff>67699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06689"/>
          <a:ext cx="889000" cy="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128928</xdr:rowOff>
    </xdr:from>
    <xdr:to>
      <xdr:col>55</xdr:col>
      <xdr:colOff>50800</xdr:colOff>
      <xdr:row>58</xdr:row>
      <xdr:rowOff>59078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0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151805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5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1152</xdr:rowOff>
    </xdr:from>
    <xdr:to>
      <xdr:col>50</xdr:col>
      <xdr:colOff>165100</xdr:colOff>
      <xdr:row>58</xdr:row>
      <xdr:rowOff>102752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4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93879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3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147940</xdr:rowOff>
    </xdr:from>
    <xdr:to>
      <xdr:col>46</xdr:col>
      <xdr:colOff>38100</xdr:colOff>
      <xdr:row>58</xdr:row>
      <xdr:rowOff>78090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94617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11789</xdr:rowOff>
    </xdr:from>
    <xdr:to>
      <xdr:col>41</xdr:col>
      <xdr:colOff>101600</xdr:colOff>
      <xdr:row>58</xdr:row>
      <xdr:rowOff>113389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5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104516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4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16899</xdr:rowOff>
    </xdr:from>
    <xdr:to>
      <xdr:col>36</xdr:col>
      <xdr:colOff>165100</xdr:colOff>
      <xdr:row>58</xdr:row>
      <xdr:rowOff>118499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109626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5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168160</xdr:rowOff>
    </xdr:from>
    <xdr:to>
      <xdr:col>55</xdr:col>
      <xdr:colOff>0</xdr:colOff>
      <xdr:row>79</xdr:row>
      <xdr:rowOff>5181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41260"/>
          <a:ext cx="8382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153415</xdr:rowOff>
    </xdr:from>
    <xdr:to>
      <xdr:col>50</xdr:col>
      <xdr:colOff>114300</xdr:colOff>
      <xdr:row>78</xdr:row>
      <xdr:rowOff>168160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26515"/>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155386</xdr:rowOff>
    </xdr:from>
    <xdr:to>
      <xdr:col>45</xdr:col>
      <xdr:colOff>177800</xdr:colOff>
      <xdr:row>78</xdr:row>
      <xdr:rowOff>153415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57036"/>
          <a:ext cx="889000" cy="16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155386</xdr:rowOff>
    </xdr:from>
    <xdr:to>
      <xdr:col>41</xdr:col>
      <xdr:colOff>50800</xdr:colOff>
      <xdr:row>78</xdr:row>
      <xdr:rowOff>74972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57036"/>
          <a:ext cx="889000" cy="9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125831</xdr:rowOff>
    </xdr:from>
    <xdr:to>
      <xdr:col>55</xdr:col>
      <xdr:colOff>50800</xdr:colOff>
      <xdr:row>79</xdr:row>
      <xdr:rowOff>55981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40758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117360</xdr:rowOff>
    </xdr:from>
    <xdr:to>
      <xdr:col>50</xdr:col>
      <xdr:colOff>165100</xdr:colOff>
      <xdr:row>79</xdr:row>
      <xdr:rowOff>47510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38637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8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102615</xdr:rowOff>
    </xdr:from>
    <xdr:to>
      <xdr:col>46</xdr:col>
      <xdr:colOff>38100</xdr:colOff>
      <xdr:row>79</xdr:row>
      <xdr:rowOff>32765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23892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6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104586</xdr:rowOff>
    </xdr:from>
    <xdr:to>
      <xdr:col>41</xdr:col>
      <xdr:colOff>101600</xdr:colOff>
      <xdr:row>78</xdr:row>
      <xdr:rowOff>34736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51263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24172</xdr:rowOff>
    </xdr:from>
    <xdr:to>
      <xdr:col>36</xdr:col>
      <xdr:colOff>165100</xdr:colOff>
      <xdr:row>78</xdr:row>
      <xdr:rowOff>125772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116899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133290</xdr:rowOff>
    </xdr:from>
    <xdr:to>
      <xdr:col>55</xdr:col>
      <xdr:colOff>0</xdr:colOff>
      <xdr:row>98</xdr:row>
      <xdr:rowOff>25088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92490"/>
          <a:ext cx="838200" cy="23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76419</xdr:rowOff>
    </xdr:from>
    <xdr:to>
      <xdr:col>50</xdr:col>
      <xdr:colOff>114300</xdr:colOff>
      <xdr:row>98</xdr:row>
      <xdr:rowOff>25088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07069"/>
          <a:ext cx="889000" cy="12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76419</xdr:rowOff>
    </xdr:from>
    <xdr:to>
      <xdr:col>45</xdr:col>
      <xdr:colOff>177800</xdr:colOff>
      <xdr:row>97</xdr:row>
      <xdr:rowOff>109141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07069"/>
          <a:ext cx="889000" cy="3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109141</xdr:rowOff>
    </xdr:from>
    <xdr:to>
      <xdr:col>41</xdr:col>
      <xdr:colOff>50800</xdr:colOff>
      <xdr:row>97</xdr:row>
      <xdr:rowOff>133716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39791"/>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82490</xdr:rowOff>
    </xdr:from>
    <xdr:to>
      <xdr:col>55</xdr:col>
      <xdr:colOff>50800</xdr:colOff>
      <xdr:row>97</xdr:row>
      <xdr:rowOff>12640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4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60917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2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145738</xdr:rowOff>
    </xdr:from>
    <xdr:to>
      <xdr:col>50</xdr:col>
      <xdr:colOff>165100</xdr:colOff>
      <xdr:row>98</xdr:row>
      <xdr:rowOff>75888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67015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25619</xdr:rowOff>
    </xdr:from>
    <xdr:to>
      <xdr:col>46</xdr:col>
      <xdr:colOff>38100</xdr:colOff>
      <xdr:row>97</xdr:row>
      <xdr:rowOff>127219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5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118346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4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58341</xdr:rowOff>
    </xdr:from>
    <xdr:to>
      <xdr:col>41</xdr:col>
      <xdr:colOff>101600</xdr:colOff>
      <xdr:row>97</xdr:row>
      <xdr:rowOff>159941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8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151068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8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82916</xdr:rowOff>
    </xdr:from>
    <xdr:to>
      <xdr:col>36</xdr:col>
      <xdr:colOff>165100</xdr:colOff>
      <xdr:row>98</xdr:row>
      <xdr:rowOff>13066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0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25313</xdr:rowOff>
    </xdr:from>
    <xdr:to>
      <xdr:col>85</xdr:col>
      <xdr:colOff>127000</xdr:colOff>
      <xdr:row>38</xdr:row>
      <xdr:rowOff>41217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40413"/>
          <a:ext cx="8382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41217</xdr:rowOff>
    </xdr:from>
    <xdr:to>
      <xdr:col>81</xdr:col>
      <xdr:colOff>50800</xdr:colOff>
      <xdr:row>38</xdr:row>
      <xdr:rowOff>56816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56317"/>
          <a:ext cx="889000" cy="1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40487</xdr:rowOff>
    </xdr:from>
    <xdr:to>
      <xdr:col>76</xdr:col>
      <xdr:colOff>114300</xdr:colOff>
      <xdr:row>38</xdr:row>
      <xdr:rowOff>56816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5558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40487</xdr:rowOff>
    </xdr:from>
    <xdr:to>
      <xdr:col>71</xdr:col>
      <xdr:colOff>177800</xdr:colOff>
      <xdr:row>38</xdr:row>
      <xdr:rowOff>83323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55587"/>
          <a:ext cx="889000" cy="4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145963</xdr:rowOff>
    </xdr:from>
    <xdr:to>
      <xdr:col>85</xdr:col>
      <xdr:colOff>177800</xdr:colOff>
      <xdr:row>38</xdr:row>
      <xdr:rowOff>76113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8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60890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0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161867</xdr:rowOff>
    </xdr:from>
    <xdr:to>
      <xdr:col>81</xdr:col>
      <xdr:colOff>101600</xdr:colOff>
      <xdr:row>38</xdr:row>
      <xdr:rowOff>92017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83144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9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6016</xdr:rowOff>
    </xdr:from>
    <xdr:to>
      <xdr:col>76</xdr:col>
      <xdr:colOff>165100</xdr:colOff>
      <xdr:row>38</xdr:row>
      <xdr:rowOff>107616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2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98743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1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161137</xdr:rowOff>
    </xdr:from>
    <xdr:to>
      <xdr:col>72</xdr:col>
      <xdr:colOff>38100</xdr:colOff>
      <xdr:row>38</xdr:row>
      <xdr:rowOff>91287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82414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9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32523</xdr:rowOff>
    </xdr:from>
    <xdr:to>
      <xdr:col>67</xdr:col>
      <xdr:colOff>101600</xdr:colOff>
      <xdr:row>38</xdr:row>
      <xdr:rowOff>134123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4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125250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48982</xdr:rowOff>
    </xdr:from>
    <xdr:to>
      <xdr:col>85</xdr:col>
      <xdr:colOff>127000</xdr:colOff>
      <xdr:row>58</xdr:row>
      <xdr:rowOff>59699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93082"/>
          <a:ext cx="8382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48982</xdr:rowOff>
    </xdr:from>
    <xdr:to>
      <xdr:col>81</xdr:col>
      <xdr:colOff>50800</xdr:colOff>
      <xdr:row>58</xdr:row>
      <xdr:rowOff>64736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93082"/>
          <a:ext cx="889000" cy="1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64736</xdr:rowOff>
    </xdr:from>
    <xdr:to>
      <xdr:col>76</xdr:col>
      <xdr:colOff>114300</xdr:colOff>
      <xdr:row>58</xdr:row>
      <xdr:rowOff>68860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08836"/>
          <a:ext cx="889000" cy="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68057</xdr:rowOff>
    </xdr:from>
    <xdr:to>
      <xdr:col>71</xdr:col>
      <xdr:colOff>177800</xdr:colOff>
      <xdr:row>58</xdr:row>
      <xdr:rowOff>68860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12157"/>
          <a:ext cx="8890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8899</xdr:rowOff>
    </xdr:from>
    <xdr:to>
      <xdr:col>85</xdr:col>
      <xdr:colOff>177800</xdr:colOff>
      <xdr:row>58</xdr:row>
      <xdr:rowOff>110499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95276</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169632</xdr:rowOff>
    </xdr:from>
    <xdr:to>
      <xdr:col>81</xdr:col>
      <xdr:colOff>101600</xdr:colOff>
      <xdr:row>58</xdr:row>
      <xdr:rowOff>99782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4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90909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3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13936</xdr:rowOff>
    </xdr:from>
    <xdr:to>
      <xdr:col>76</xdr:col>
      <xdr:colOff>165100</xdr:colOff>
      <xdr:row>58</xdr:row>
      <xdr:rowOff>115536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5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106663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5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18060</xdr:rowOff>
    </xdr:from>
    <xdr:to>
      <xdr:col>72</xdr:col>
      <xdr:colOff>38100</xdr:colOff>
      <xdr:row>58</xdr:row>
      <xdr:rowOff>119660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110787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17257</xdr:rowOff>
    </xdr:from>
    <xdr:to>
      <xdr:col>67</xdr:col>
      <xdr:colOff>101600</xdr:colOff>
      <xdr:row>58</xdr:row>
      <xdr:rowOff>118857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109984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5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128764</xdr:rowOff>
    </xdr:from>
    <xdr:to>
      <xdr:col>85</xdr:col>
      <xdr:colOff>127000</xdr:colOff>
      <xdr:row>78</xdr:row>
      <xdr:rowOff>134232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01864"/>
          <a:ext cx="8382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132562</xdr:rowOff>
    </xdr:from>
    <xdr:to>
      <xdr:col>81</xdr:col>
      <xdr:colOff>50800</xdr:colOff>
      <xdr:row>78</xdr:row>
      <xdr:rowOff>134232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05662"/>
          <a:ext cx="8890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132562</xdr:rowOff>
    </xdr:from>
    <xdr:to>
      <xdr:col>76</xdr:col>
      <xdr:colOff>114300</xdr:colOff>
      <xdr:row>78</xdr:row>
      <xdr:rowOff>136184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05662"/>
          <a:ext cx="889000" cy="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128206</xdr:rowOff>
    </xdr:from>
    <xdr:to>
      <xdr:col>71</xdr:col>
      <xdr:colOff>177800</xdr:colOff>
      <xdr:row>78</xdr:row>
      <xdr:rowOff>136184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01306"/>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77964</xdr:rowOff>
    </xdr:from>
    <xdr:to>
      <xdr:col>85</xdr:col>
      <xdr:colOff>177800</xdr:colOff>
      <xdr:row>79</xdr:row>
      <xdr:rowOff>8114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83432</xdr:rowOff>
    </xdr:from>
    <xdr:to>
      <xdr:col>81</xdr:col>
      <xdr:colOff>101600</xdr:colOff>
      <xdr:row>79</xdr:row>
      <xdr:rowOff>13582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4709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4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81762</xdr:rowOff>
    </xdr:from>
    <xdr:to>
      <xdr:col>76</xdr:col>
      <xdr:colOff>165100</xdr:colOff>
      <xdr:row>79</xdr:row>
      <xdr:rowOff>11912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3039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85384</xdr:rowOff>
    </xdr:from>
    <xdr:to>
      <xdr:col>72</xdr:col>
      <xdr:colOff>38100</xdr:colOff>
      <xdr:row>79</xdr:row>
      <xdr:rowOff>15534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6661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1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77406</xdr:rowOff>
    </xdr:from>
    <xdr:to>
      <xdr:col>67</xdr:col>
      <xdr:colOff>101600</xdr:colOff>
      <xdr:row>79</xdr:row>
      <xdr:rowOff>7556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170133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69114</xdr:rowOff>
    </xdr:from>
    <xdr:to>
      <xdr:col>85</xdr:col>
      <xdr:colOff>127000</xdr:colOff>
      <xdr:row>98</xdr:row>
      <xdr:rowOff>78267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71214"/>
          <a:ext cx="838200" cy="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60216</xdr:rowOff>
    </xdr:from>
    <xdr:to>
      <xdr:col>81</xdr:col>
      <xdr:colOff>50800</xdr:colOff>
      <xdr:row>98</xdr:row>
      <xdr:rowOff>69114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862316"/>
          <a:ext cx="889000" cy="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55017</xdr:rowOff>
    </xdr:from>
    <xdr:to>
      <xdr:col>76</xdr:col>
      <xdr:colOff>114300</xdr:colOff>
      <xdr:row>98</xdr:row>
      <xdr:rowOff>60216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57117"/>
          <a:ext cx="889000" cy="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51792</xdr:rowOff>
    </xdr:from>
    <xdr:to>
      <xdr:col>71</xdr:col>
      <xdr:colOff>177800</xdr:colOff>
      <xdr:row>98</xdr:row>
      <xdr:rowOff>55017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853892"/>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27467</xdr:rowOff>
    </xdr:from>
    <xdr:to>
      <xdr:col>85</xdr:col>
      <xdr:colOff>177800</xdr:colOff>
      <xdr:row>98</xdr:row>
      <xdr:rowOff>129067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2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113844</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18314</xdr:rowOff>
    </xdr:from>
    <xdr:to>
      <xdr:col>81</xdr:col>
      <xdr:colOff>101600</xdr:colOff>
      <xdr:row>98</xdr:row>
      <xdr:rowOff>119914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2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111041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9416</xdr:rowOff>
    </xdr:from>
    <xdr:to>
      <xdr:col>76</xdr:col>
      <xdr:colOff>165100</xdr:colOff>
      <xdr:row>98</xdr:row>
      <xdr:rowOff>111016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1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102143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9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4217</xdr:rowOff>
    </xdr:from>
    <xdr:to>
      <xdr:col>72</xdr:col>
      <xdr:colOff>38100</xdr:colOff>
      <xdr:row>98</xdr:row>
      <xdr:rowOff>105817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96944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9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992</xdr:rowOff>
    </xdr:from>
    <xdr:to>
      <xdr:col>67</xdr:col>
      <xdr:colOff>101600</xdr:colOff>
      <xdr:row>98</xdr:row>
      <xdr:rowOff>102592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93719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歳出決算総額は住民一人当たり１，１１９，５８９円となっている。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総務費については、ふるさと納税関連事業及び中心市街地活性化事業に係る物件費･積立金・貸付金の減により減少している。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民生費については、新たに整備予定のこども園の就学前教育･保育施設整備事業に係る補助費等の増が主な要因となっている。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土木費については、町道新設改良工事及び都市公園整備事業における繰越事業の増が主な要因となっている。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佐賀県上峰町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50">
              <a:latin typeface="ＭＳ ゴシック" pitchFamily="49" charset="-128"/>
              <a:ea typeface="ＭＳ ゴシック" pitchFamily="49" charset="-128"/>
            </a:rPr>
            <a:t>財政調整基金残高は、積立額が取崩額を１６０百万円上回ったため、標準財政規模比は前年度から４．０５ポイント増加し３０．３１％となった。</a:t>
          </a:r>
          <a:endParaRPr kumimoji="1" lang="en-US" altLang="ja-JP" sz="1250">
            <a:latin typeface="ＭＳ ゴシック" pitchFamily="49" charset="-128"/>
            <a:ea typeface="ＭＳ ゴシック" pitchFamily="49" charset="-128"/>
          </a:endParaRPr>
        </a:p>
        <a:p>
          <a:r>
            <a:rPr kumimoji="1" lang="ja-JP" altLang="en-US" sz="1250">
              <a:latin typeface="ＭＳ ゴシック" pitchFamily="49" charset="-128"/>
              <a:ea typeface="ＭＳ ゴシック" pitchFamily="49" charset="-128"/>
            </a:rPr>
            <a:t>　実質収支額が５１２百万円増加したことにより、標準財政規模比は前年度から１６．４４ポイント増加し２３．２４％となった。</a:t>
          </a:r>
          <a:endParaRPr kumimoji="1" lang="en-US" altLang="ja-JP" sz="1250">
            <a:latin typeface="ＭＳ ゴシック" pitchFamily="49" charset="-128"/>
            <a:ea typeface="ＭＳ ゴシック" pitchFamily="49" charset="-128"/>
          </a:endParaRPr>
        </a:p>
        <a:p>
          <a:r>
            <a:rPr kumimoji="1" lang="ja-JP" altLang="en-US" sz="1250">
              <a:latin typeface="ＭＳ ゴシック" pitchFamily="49" charset="-128"/>
              <a:ea typeface="ＭＳ ゴシック" pitchFamily="49" charset="-128"/>
            </a:rPr>
            <a:t>　実質単年度収支は６９８万円増加したことにより、標準財政規模比は前年度から２２．８６ポイント増加し２１．９９％となった。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佐賀県上峰町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令和６年度も前年度に引き続き、すべての会計において黒字となっている。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今後も、税収納率の向上や事業規模の精査を行い、黒字を維持できるよう努めるとともに、健全な財政運営を図る。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11858255</v>
      </c>
      <c r="BO4" s="436"/>
      <c r="BP4" s="436"/>
      <c r="BQ4" s="436"/>
      <c r="BR4" s="436"/>
      <c r="BS4" s="436"/>
      <c r="BT4" s="436"/>
      <c r="BU4" s="437"/>
      <c r="BV4" s="435">
        <v>19832970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23.2</v>
      </c>
      <c r="CU4" s="576"/>
      <c r="CV4" s="576"/>
      <c r="CW4" s="576"/>
      <c r="CX4" s="576"/>
      <c r="CY4" s="576"/>
      <c r="CZ4" s="576"/>
      <c r="DA4" s="577"/>
      <c r="DB4" s="575">
        <v>6.8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11050345</v>
      </c>
      <c r="BO5" s="407"/>
      <c r="BP5" s="407"/>
      <c r="BQ5" s="407"/>
      <c r="BR5" s="407"/>
      <c r="BS5" s="407"/>
      <c r="BT5" s="407"/>
      <c r="BU5" s="408"/>
      <c r="BV5" s="406">
        <v>19397586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v>
      </c>
      <c r="CU5" s="404"/>
      <c r="CV5" s="404"/>
      <c r="CW5" s="404"/>
      <c r="CX5" s="404"/>
      <c r="CY5" s="404"/>
      <c r="CZ5" s="404"/>
      <c r="DA5" s="405"/>
      <c r="DB5" s="403">
        <v>91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807910</v>
      </c>
      <c r="BO6" s="407"/>
      <c r="BP6" s="407"/>
      <c r="BQ6" s="407"/>
      <c r="BR6" s="407"/>
      <c r="BS6" s="407"/>
      <c r="BT6" s="407"/>
      <c r="BU6" s="408"/>
      <c r="BV6" s="406">
        <v>435384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88.3</v>
      </c>
      <c r="CU6" s="550"/>
      <c r="CV6" s="550"/>
      <c r="CW6" s="550"/>
      <c r="CX6" s="550"/>
      <c r="CY6" s="550"/>
      <c r="CZ6" s="550"/>
      <c r="DA6" s="551"/>
      <c r="DB6" s="549">
        <v>91.8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97164</v>
      </c>
      <c r="BO7" s="407"/>
      <c r="BP7" s="407"/>
      <c r="BQ7" s="407"/>
      <c r="BR7" s="407"/>
      <c r="BS7" s="407"/>
      <c r="BT7" s="407"/>
      <c r="BU7" s="408"/>
      <c r="BV7" s="406">
        <v>236835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3058435</v>
      </c>
      <c r="CU7" s="407"/>
      <c r="CV7" s="407"/>
      <c r="CW7" s="407"/>
      <c r="CX7" s="407"/>
      <c r="CY7" s="407"/>
      <c r="CZ7" s="407"/>
      <c r="DA7" s="408"/>
      <c r="DB7" s="406">
        <v>2919663</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710746</v>
      </c>
      <c r="BO8" s="407"/>
      <c r="BP8" s="407"/>
      <c r="BQ8" s="407"/>
      <c r="BR8" s="407"/>
      <c r="BS8" s="407"/>
      <c r="BT8" s="407"/>
      <c r="BU8" s="408"/>
      <c r="BV8" s="406">
        <v>198549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0.52</v>
      </c>
      <c r="CU8" s="510"/>
      <c r="CV8" s="510"/>
      <c r="CW8" s="510"/>
      <c r="CX8" s="510"/>
      <c r="CY8" s="510"/>
      <c r="CZ8" s="510"/>
      <c r="DA8" s="511"/>
      <c r="DB8" s="509">
        <v>0.52</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9286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512197</v>
      </c>
      <c r="BO9" s="407"/>
      <c r="BP9" s="407"/>
      <c r="BQ9" s="407"/>
      <c r="BR9" s="407"/>
      <c r="BS9" s="407"/>
      <c r="BT9" s="407"/>
      <c r="BU9" s="408"/>
      <c r="BV9" s="406">
        <v>-145467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5.7</v>
      </c>
      <c r="CU9" s="404"/>
      <c r="CV9" s="404"/>
      <c r="CW9" s="404"/>
      <c r="CX9" s="404"/>
      <c r="CY9" s="404"/>
      <c r="CZ9" s="404"/>
      <c r="DA9" s="405"/>
      <c r="DB9" s="403">
        <v>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9283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160436</v>
      </c>
      <c r="BO10" s="407"/>
      <c r="BP10" s="407"/>
      <c r="BQ10" s="407"/>
      <c r="BR10" s="407"/>
      <c r="BS10" s="407"/>
      <c r="BT10" s="407"/>
      <c r="BU10" s="408"/>
      <c r="BV10" s="406">
        <v>326528</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9870</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206496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9720</v>
      </c>
      <c r="S13" s="494"/>
      <c r="T13" s="494"/>
      <c r="U13" s="494"/>
      <c r="V13" s="495"/>
      <c r="W13" s="496" t="s">
        <v>131</v>
      </c>
      <c r="X13" s="392"/>
      <c r="Y13" s="392"/>
      <c r="Z13" s="392"/>
      <c r="AA13" s="392"/>
      <c r="AB13" s="393"/>
      <c r="AC13" s="359">
        <v>165</v>
      </c>
      <c r="AD13" s="360"/>
      <c r="AE13" s="360"/>
      <c r="AF13" s="360"/>
      <c r="AG13" s="361"/>
      <c r="AH13" s="359">
        <v>222</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672633</v>
      </c>
      <c r="BO13" s="407"/>
      <c r="BP13" s="407"/>
      <c r="BQ13" s="407"/>
      <c r="BR13" s="407"/>
      <c r="BS13" s="407"/>
      <c r="BT13" s="407"/>
      <c r="BU13" s="408"/>
      <c r="BV13" s="406">
        <v>-25435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6.1</v>
      </c>
      <c r="CU13" s="404"/>
      <c r="CV13" s="404"/>
      <c r="CW13" s="404"/>
      <c r="CX13" s="404"/>
      <c r="CY13" s="404"/>
      <c r="CZ13" s="404"/>
      <c r="DA13" s="405"/>
      <c r="DB13" s="403">
        <v>7.5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9818</v>
      </c>
      <c r="S14" s="494"/>
      <c r="T14" s="494"/>
      <c r="U14" s="494"/>
      <c r="V14" s="495"/>
      <c r="W14" s="497"/>
      <c r="X14" s="395"/>
      <c r="Y14" s="395"/>
      <c r="Z14" s="395"/>
      <c r="AA14" s="395"/>
      <c r="AB14" s="396"/>
      <c r="AC14" s="486">
        <v>3.9</v>
      </c>
      <c r="AD14" s="487"/>
      <c r="AE14" s="487"/>
      <c r="AF14" s="487"/>
      <c r="AG14" s="488"/>
      <c r="AH14" s="486">
        <v>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9701</v>
      </c>
      <c r="S15" s="494"/>
      <c r="T15" s="494"/>
      <c r="U15" s="494"/>
      <c r="V15" s="495"/>
      <c r="W15" s="496" t="s">
        <v>137</v>
      </c>
      <c r="X15" s="392"/>
      <c r="Y15" s="392"/>
      <c r="Z15" s="392"/>
      <c r="AA15" s="392"/>
      <c r="AB15" s="393"/>
      <c r="AC15" s="359">
        <v>1252</v>
      </c>
      <c r="AD15" s="360"/>
      <c r="AE15" s="360"/>
      <c r="AF15" s="360"/>
      <c r="AG15" s="361"/>
      <c r="AH15" s="359">
        <v>1306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1417412</v>
      </c>
      <c r="BO15" s="436"/>
      <c r="BP15" s="436"/>
      <c r="BQ15" s="436"/>
      <c r="BR15" s="436"/>
      <c r="BS15" s="436"/>
      <c r="BT15" s="436"/>
      <c r="BU15" s="437"/>
      <c r="BV15" s="435">
        <v>1312961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29.6</v>
      </c>
      <c r="AD16" s="487"/>
      <c r="AE16" s="487"/>
      <c r="AF16" s="487"/>
      <c r="AG16" s="488"/>
      <c r="AH16" s="486">
        <v>29.4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2670112</v>
      </c>
      <c r="BO16" s="407"/>
      <c r="BP16" s="407"/>
      <c r="BQ16" s="407"/>
      <c r="BR16" s="407"/>
      <c r="BS16" s="407"/>
      <c r="BT16" s="407"/>
      <c r="BU16" s="408"/>
      <c r="BV16" s="406">
        <v>2547461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2808</v>
      </c>
      <c r="AD17" s="360"/>
      <c r="AE17" s="360"/>
      <c r="AF17" s="360"/>
      <c r="AG17" s="361"/>
      <c r="AH17" s="359">
        <v>2910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1794896</v>
      </c>
      <c r="BO17" s="407"/>
      <c r="BP17" s="407"/>
      <c r="BQ17" s="407"/>
      <c r="BR17" s="407"/>
      <c r="BS17" s="407"/>
      <c r="BT17" s="407"/>
      <c r="BU17" s="408"/>
      <c r="BV17" s="406">
        <v>1657839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12.8</v>
      </c>
      <c r="M18" s="459"/>
      <c r="N18" s="459"/>
      <c r="O18" s="459"/>
      <c r="P18" s="459"/>
      <c r="Q18" s="459"/>
      <c r="R18" s="460"/>
      <c r="S18" s="460"/>
      <c r="T18" s="460"/>
      <c r="U18" s="460"/>
      <c r="V18" s="461"/>
      <c r="W18" s="477"/>
      <c r="X18" s="478"/>
      <c r="Y18" s="478"/>
      <c r="Z18" s="478"/>
      <c r="AA18" s="478"/>
      <c r="AB18" s="502"/>
      <c r="AC18" s="376">
        <v>66.5</v>
      </c>
      <c r="AD18" s="377"/>
      <c r="AE18" s="377"/>
      <c r="AF18" s="377"/>
      <c r="AG18" s="462"/>
      <c r="AH18" s="376">
        <v>65.599999999999994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2698646</v>
      </c>
      <c r="BO18" s="407"/>
      <c r="BP18" s="407"/>
      <c r="BQ18" s="407"/>
      <c r="BR18" s="407"/>
      <c r="BS18" s="407"/>
      <c r="BT18" s="407"/>
      <c r="BU18" s="408"/>
      <c r="BV18" s="406">
        <v>2752693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725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4112072</v>
      </c>
      <c r="BO19" s="407"/>
      <c r="BP19" s="407"/>
      <c r="BQ19" s="407"/>
      <c r="BR19" s="407"/>
      <c r="BS19" s="407"/>
      <c r="BT19" s="407"/>
      <c r="BU19" s="408"/>
      <c r="BV19" s="406">
        <v>3960664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3598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2491092</v>
      </c>
      <c r="BO22" s="436"/>
      <c r="BP22" s="436"/>
      <c r="BQ22" s="436"/>
      <c r="BR22" s="436"/>
      <c r="BS22" s="436"/>
      <c r="BT22" s="436"/>
      <c r="BU22" s="437"/>
      <c r="BV22" s="435">
        <v>2646066</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2190993</v>
      </c>
      <c r="BO23" s="407"/>
      <c r="BP23" s="407"/>
      <c r="BQ23" s="407"/>
      <c r="BR23" s="407"/>
      <c r="BS23" s="407"/>
      <c r="BT23" s="407"/>
      <c r="BU23" s="408"/>
      <c r="BV23" s="406">
        <v>2306353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7090</v>
      </c>
      <c r="R24" s="360"/>
      <c r="S24" s="360"/>
      <c r="T24" s="360"/>
      <c r="U24" s="360"/>
      <c r="V24" s="361"/>
      <c r="W24" s="449"/>
      <c r="X24" s="386"/>
      <c r="Y24" s="387"/>
      <c r="Z24" s="362" t="s">
        <v>162</v>
      </c>
      <c r="AA24" s="363"/>
      <c r="AB24" s="363"/>
      <c r="AC24" s="363"/>
      <c r="AD24" s="363"/>
      <c r="AE24" s="363"/>
      <c r="AF24" s="363"/>
      <c r="AG24" s="364"/>
      <c r="AH24" s="359">
        <v>85</v>
      </c>
      <c r="AI24" s="360"/>
      <c r="AJ24" s="360"/>
      <c r="AK24" s="360"/>
      <c r="AL24" s="361"/>
      <c r="AM24" s="359">
        <v>247605</v>
      </c>
      <c r="AN24" s="360"/>
      <c r="AO24" s="360"/>
      <c r="AP24" s="360"/>
      <c r="AQ24" s="360"/>
      <c r="AR24" s="361"/>
      <c r="AS24" s="359">
        <v>2913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711502</v>
      </c>
      <c r="BO24" s="407"/>
      <c r="BP24" s="407"/>
      <c r="BQ24" s="407"/>
      <c r="BR24" s="407"/>
      <c r="BS24" s="407"/>
      <c r="BT24" s="407"/>
      <c r="BU24" s="408"/>
      <c r="BV24" s="406">
        <v>686723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5890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1136334</v>
      </c>
      <c r="BO25" s="436"/>
      <c r="BP25" s="436"/>
      <c r="BQ25" s="436"/>
      <c r="BR25" s="436"/>
      <c r="BS25" s="436"/>
      <c r="BT25" s="436"/>
      <c r="BU25" s="437"/>
      <c r="BV25" s="435">
        <v>1010988</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5000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3290</v>
      </c>
      <c r="R27" s="360"/>
      <c r="S27" s="360"/>
      <c r="T27" s="360"/>
      <c r="U27" s="360"/>
      <c r="V27" s="361"/>
      <c r="W27" s="449"/>
      <c r="X27" s="386"/>
      <c r="Y27" s="387"/>
      <c r="Z27" s="362" t="s">
        <v>172</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156304</v>
      </c>
      <c r="BO27" s="441"/>
      <c r="BP27" s="441"/>
      <c r="BQ27" s="441"/>
      <c r="BR27" s="441"/>
      <c r="BS27" s="441"/>
      <c r="BT27" s="441"/>
      <c r="BU27" s="442"/>
      <c r="BV27" s="440">
        <v>156304</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2660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927054</v>
      </c>
      <c r="BO28" s="436"/>
      <c r="BP28" s="436"/>
      <c r="BQ28" s="436"/>
      <c r="BR28" s="436"/>
      <c r="BS28" s="436"/>
      <c r="BT28" s="436"/>
      <c r="BU28" s="437"/>
      <c r="BV28" s="435">
        <v>766618</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8</v>
      </c>
      <c r="M29" s="360"/>
      <c r="N29" s="360"/>
      <c r="O29" s="360"/>
      <c r="P29" s="361"/>
      <c r="Q29" s="359">
        <v>2460</v>
      </c>
      <c r="R29" s="360"/>
      <c r="S29" s="360"/>
      <c r="T29" s="360"/>
      <c r="U29" s="360"/>
      <c r="V29" s="361"/>
      <c r="W29" s="450"/>
      <c r="X29" s="451"/>
      <c r="Y29" s="452"/>
      <c r="Z29" s="362" t="s">
        <v>178</v>
      </c>
      <c r="AA29" s="363"/>
      <c r="AB29" s="363"/>
      <c r="AC29" s="363"/>
      <c r="AD29" s="363"/>
      <c r="AE29" s="363"/>
      <c r="AF29" s="363"/>
      <c r="AG29" s="364"/>
      <c r="AH29" s="359">
        <v>85</v>
      </c>
      <c r="AI29" s="360"/>
      <c r="AJ29" s="360"/>
      <c r="AK29" s="360"/>
      <c r="AL29" s="361"/>
      <c r="AM29" s="359">
        <v>247605</v>
      </c>
      <c r="AN29" s="360"/>
      <c r="AO29" s="360"/>
      <c r="AP29" s="360"/>
      <c r="AQ29" s="360"/>
      <c r="AR29" s="361"/>
      <c r="AS29" s="359">
        <v>2913</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267798</v>
      </c>
      <c r="BO29" s="407"/>
      <c r="BP29" s="407"/>
      <c r="BQ29" s="407"/>
      <c r="BR29" s="407"/>
      <c r="BS29" s="407"/>
      <c r="BT29" s="407"/>
      <c r="BU29" s="408"/>
      <c r="BV29" s="406">
        <v>253832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95.7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1191928</v>
      </c>
      <c r="BO30" s="441"/>
      <c r="BP30" s="441"/>
      <c r="BQ30" s="441"/>
      <c r="BR30" s="441"/>
      <c r="BS30" s="441"/>
      <c r="BT30" s="441"/>
      <c r="BU30" s="442"/>
      <c r="BV30" s="440">
        <v>3121947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IF('各会計、関係団体の財政状況及び健全化判断比率'!B30="","",'各会計、関係団体の財政状況及び健全化判断比率'!B30)</f>
        <v>農業集落排水特別会計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鳥栖・三養基地区消防事務組合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三養基西部土地開発公社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土地取得特別会計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鳥栖地区広域市町村圏組合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つばきまちづくりプロジェクト</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三養基西部葬祭組合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三神地区環境事務組合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鳥栖・三養基西部環境施設組合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佐賀県後期高齢者医療広域連合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佐賀県市町総合事務組合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佐賀東部環境施設組合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鳥栖地区広域市町村圏組合（介護）</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佐賀県後期高齢者医療広域連合（医療）</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MQhTfrTAlDo5Snbz6iQLJ/EEPdmzAn4YhpUFRCrzZLV98/HdbXy4T6Fk2Y0b49KDKH1qJoASqh3fuLKoyeWwgQ==" saltValue="k6pOp0tptAjQlOP6Rjv30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7.57</v>
      </c>
      <c r="G34" s="33">
        <v>6.21</v>
      </c>
      <c r="H34" s="33">
        <v>12.04</v>
      </c>
      <c r="I34" s="33">
        <v>6.73</v>
      </c>
      <c r="J34" s="34">
        <v>23.18</v>
      </c>
      <c r="K34" s="22"/>
      <c r="L34" s="22"/>
      <c r="M34" s="22"/>
      <c r="N34" s="22"/>
      <c r="O34" s="22"/>
      <c r="P34" s="22"/>
    </row>
    <row r="35" spans="1:16" ht="39" customHeight="1" x14ac:dyDescent="0.2">
      <c r="A35" s="22"/>
      <c r="B35" s="35"/>
      <c r="C35" s="1132" t="s">
        <v>532</v>
      </c>
      <c r="D35" s="1132"/>
      <c r="E35" s="1133"/>
      <c r="F35" s="36">
        <v>0.9</v>
      </c>
      <c r="G35" s="37">
        <v>1.43</v>
      </c>
      <c r="H35" s="37">
        <v>1.61</v>
      </c>
      <c r="I35" s="37">
        <v>2.4900000000000002</v>
      </c>
      <c r="J35" s="38">
        <v>1.5</v>
      </c>
      <c r="K35" s="22"/>
      <c r="L35" s="22"/>
      <c r="M35" s="22"/>
      <c r="N35" s="22"/>
      <c r="O35" s="22"/>
      <c r="P35" s="22"/>
    </row>
    <row r="36" spans="1:16" ht="39" customHeight="1" x14ac:dyDescent="0.2">
      <c r="A36" s="22"/>
      <c r="B36" s="35"/>
      <c r="C36" s="1132" t="s">
        <v>533</v>
      </c>
      <c r="D36" s="1132"/>
      <c r="E36" s="1133"/>
      <c r="F36" s="36">
        <v>3.16</v>
      </c>
      <c r="G36" s="37">
        <v>3.29</v>
      </c>
      <c r="H36" s="37">
        <v>3.73</v>
      </c>
      <c r="I36" s="37">
        <v>3.18</v>
      </c>
      <c r="J36" s="38">
        <v>1.1599999999999999</v>
      </c>
      <c r="K36" s="22"/>
      <c r="L36" s="22"/>
      <c r="M36" s="22"/>
      <c r="N36" s="22"/>
      <c r="O36" s="22"/>
      <c r="P36" s="22"/>
    </row>
    <row r="37" spans="1:16" ht="39" customHeight="1" x14ac:dyDescent="0.2">
      <c r="A37" s="22"/>
      <c r="B37" s="35"/>
      <c r="C37" s="1132" t="s">
        <v>534</v>
      </c>
      <c r="D37" s="1132"/>
      <c r="E37" s="1133"/>
      <c r="F37" s="36">
        <v>0.02</v>
      </c>
      <c r="G37" s="37">
        <v>0.03</v>
      </c>
      <c r="H37" s="37">
        <v>0.03</v>
      </c>
      <c r="I37" s="37">
        <v>0.17</v>
      </c>
      <c r="J37" s="38">
        <v>0.08</v>
      </c>
      <c r="K37" s="22"/>
      <c r="L37" s="22"/>
      <c r="M37" s="22"/>
      <c r="N37" s="22"/>
      <c r="O37" s="22"/>
      <c r="P37" s="22"/>
    </row>
    <row r="38" spans="1:16" ht="39" customHeight="1" x14ac:dyDescent="0.2">
      <c r="A38" s="22"/>
      <c r="B38" s="35"/>
      <c r="C38" s="1132" t="s">
        <v>535</v>
      </c>
      <c r="D38" s="1132"/>
      <c r="E38" s="1133"/>
      <c r="F38" s="36">
        <v>0.06</v>
      </c>
      <c r="G38" s="37">
        <v>0.06</v>
      </c>
      <c r="H38" s="37">
        <v>0.06</v>
      </c>
      <c r="I38" s="37">
        <v>0.06</v>
      </c>
      <c r="J38" s="38">
        <v>0.05</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537</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JRmQQ9M7pVWW60CXD2YaJz6qD5P34kFitFgz9/tikP6KyIeuPkGc1TPaxJqESBWkHeLR8CXt18+wcYPv+13fg==" saltValue="QyUPO4iFedotpzaPe/B5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3"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371</v>
      </c>
      <c r="L45" s="58">
        <v>360</v>
      </c>
      <c r="M45" s="58">
        <v>340</v>
      </c>
      <c r="N45" s="58">
        <v>303</v>
      </c>
      <c r="O45" s="59">
        <v>265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250</v>
      </c>
      <c r="L48" s="62">
        <v>265</v>
      </c>
      <c r="M48" s="62">
        <v>245</v>
      </c>
      <c r="N48" s="62">
        <v>214</v>
      </c>
      <c r="O48" s="63">
        <v>251</v>
      </c>
      <c r="P48" s="46"/>
      <c r="Q48" s="46"/>
      <c r="R48" s="46"/>
      <c r="S48" s="46"/>
      <c r="T48" s="46"/>
      <c r="U48" s="46"/>
    </row>
    <row r="49" spans="1:21" ht="30.75" customHeight="1" x14ac:dyDescent="0.2">
      <c r="A49" s="46"/>
      <c r="B49" s="1163"/>
      <c r="C49" s="1164"/>
      <c r="D49" s="60"/>
      <c r="E49" s="1140" t="s">
        <v>14</v>
      </c>
      <c r="F49" s="1140"/>
      <c r="G49" s="1140"/>
      <c r="H49" s="1140"/>
      <c r="I49" s="1140"/>
      <c r="J49" s="1141"/>
      <c r="K49" s="61">
        <v>10</v>
      </c>
      <c r="L49" s="62">
        <v>10</v>
      </c>
      <c r="M49" s="62">
        <v>9</v>
      </c>
      <c r="N49" s="62">
        <v>10</v>
      </c>
      <c r="O49" s="63">
        <v>12</v>
      </c>
      <c r="P49" s="46"/>
      <c r="Q49" s="46"/>
      <c r="R49" s="46"/>
      <c r="S49" s="46"/>
      <c r="T49" s="46"/>
      <c r="U49" s="46"/>
    </row>
    <row r="50" spans="1:21" ht="30.75" customHeight="1" x14ac:dyDescent="0.2">
      <c r="A50" s="46"/>
      <c r="B50" s="1163"/>
      <c r="C50" s="1164"/>
      <c r="D50" s="60"/>
      <c r="E50" s="1140" t="s">
        <v>15</v>
      </c>
      <c r="F50" s="1140"/>
      <c r="G50" s="1140"/>
      <c r="H50" s="1140"/>
      <c r="I50" s="1140"/>
      <c r="J50" s="1141"/>
      <c r="K50" s="61">
        <v>26</v>
      </c>
      <c r="L50" s="62">
        <v>25</v>
      </c>
      <c r="M50" s="62">
        <v>21</v>
      </c>
      <c r="N50" s="62">
        <v>21</v>
      </c>
      <c r="O50" s="63">
        <v>17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432</v>
      </c>
      <c r="L52" s="62">
        <v>429</v>
      </c>
      <c r="M52" s="62">
        <v>419</v>
      </c>
      <c r="N52" s="62">
        <v>410</v>
      </c>
      <c r="O52" s="63">
        <v>409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225</v>
      </c>
      <c r="L53" s="67">
        <v>231</v>
      </c>
      <c r="M53" s="67">
        <v>196</v>
      </c>
      <c r="N53" s="67">
        <v>138</v>
      </c>
      <c r="O53" s="68">
        <v>136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qNd0t6/tZvudn6zhzHJ8R1NZnmzePuE3LKICLvogRRR4BB7j+185RJCdkQwH+8pR5Ft+R/qVb59qettCI2Byw==" saltValue="4X+VtHZqaZ5WTD2xXojDE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3040</v>
      </c>
      <c r="J41" s="331">
        <v>2978</v>
      </c>
      <c r="K41" s="331">
        <v>2786</v>
      </c>
      <c r="L41" s="331">
        <v>2646</v>
      </c>
      <c r="M41" s="332">
        <v>2491</v>
      </c>
    </row>
    <row r="42" spans="2:13" ht="27.75" customHeight="1" x14ac:dyDescent="0.2">
      <c r="B42" s="1171"/>
      <c r="C42" s="1172"/>
      <c r="D42" s="104"/>
      <c r="E42" s="1175" t="s">
        <v>32</v>
      </c>
      <c r="F42" s="1175"/>
      <c r="G42" s="1175"/>
      <c r="H42" s="1176"/>
      <c r="I42" s="333">
        <v>108</v>
      </c>
      <c r="J42" s="334">
        <v>84</v>
      </c>
      <c r="K42" s="334">
        <v>60</v>
      </c>
      <c r="L42" s="334">
        <v>42</v>
      </c>
      <c r="M42" s="335">
        <v>25</v>
      </c>
    </row>
    <row r="43" spans="2:13" ht="27.75" customHeight="1" x14ac:dyDescent="0.2">
      <c r="B43" s="1171"/>
      <c r="C43" s="1172"/>
      <c r="D43" s="104"/>
      <c r="E43" s="1175" t="s">
        <v>33</v>
      </c>
      <c r="F43" s="1175"/>
      <c r="G43" s="1175"/>
      <c r="H43" s="1176"/>
      <c r="I43" s="333">
        <v>2537</v>
      </c>
      <c r="J43" s="334">
        <v>2493</v>
      </c>
      <c r="K43" s="334">
        <v>2342</v>
      </c>
      <c r="L43" s="334">
        <v>2152</v>
      </c>
      <c r="M43" s="335">
        <v>2033</v>
      </c>
    </row>
    <row r="44" spans="2:13" ht="27.75" customHeight="1" x14ac:dyDescent="0.2">
      <c r="B44" s="1171"/>
      <c r="C44" s="1172"/>
      <c r="D44" s="104"/>
      <c r="E44" s="1175" t="s">
        <v>34</v>
      </c>
      <c r="F44" s="1175"/>
      <c r="G44" s="1175"/>
      <c r="H44" s="1176"/>
      <c r="I44" s="333">
        <v>216</v>
      </c>
      <c r="J44" s="334">
        <v>215</v>
      </c>
      <c r="K44" s="334">
        <v>627</v>
      </c>
      <c r="L44" s="334">
        <v>1208</v>
      </c>
      <c r="M44" s="335">
        <v>1177</v>
      </c>
    </row>
    <row r="45" spans="2:13" ht="27.75" customHeight="1" x14ac:dyDescent="0.2">
      <c r="B45" s="1171"/>
      <c r="C45" s="1172"/>
      <c r="D45" s="104"/>
      <c r="E45" s="1175" t="s">
        <v>35</v>
      </c>
      <c r="F45" s="1175"/>
      <c r="G45" s="1175"/>
      <c r="H45" s="1176"/>
      <c r="I45" s="333">
        <v>128</v>
      </c>
      <c r="J45" s="334">
        <v>78</v>
      </c>
      <c r="K45" s="334">
        <v>91</v>
      </c>
      <c r="L45" s="334">
        <v>58</v>
      </c>
      <c r="M45" s="335">
        <v>64</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6334</v>
      </c>
      <c r="J50" s="334">
        <v>5880</v>
      </c>
      <c r="K50" s="334">
        <v>5160</v>
      </c>
      <c r="L50" s="334">
        <v>4227</v>
      </c>
      <c r="M50" s="335">
        <v>2472</v>
      </c>
    </row>
    <row r="51" spans="2:13" ht="27.75" customHeight="1" x14ac:dyDescent="0.2">
      <c r="B51" s="1171"/>
      <c r="C51" s="1172"/>
      <c r="D51" s="104"/>
      <c r="E51" s="1175" t="s">
        <v>42</v>
      </c>
      <c r="F51" s="1175"/>
      <c r="G51" s="1175"/>
      <c r="H51" s="1176"/>
      <c r="I51" s="333">
        <v>177</v>
      </c>
      <c r="J51" s="334">
        <v>133</v>
      </c>
      <c r="K51" s="334">
        <v>97</v>
      </c>
      <c r="L51" s="334">
        <v>66</v>
      </c>
      <c r="M51" s="335">
        <v>55</v>
      </c>
    </row>
    <row r="52" spans="2:13" ht="27.75" customHeight="1" x14ac:dyDescent="0.2">
      <c r="B52" s="1173"/>
      <c r="C52" s="1174"/>
      <c r="D52" s="104"/>
      <c r="E52" s="1175" t="s">
        <v>43</v>
      </c>
      <c r="F52" s="1175"/>
      <c r="G52" s="1175"/>
      <c r="H52" s="1176"/>
      <c r="I52" s="333">
        <v>4504</v>
      </c>
      <c r="J52" s="334">
        <v>4355</v>
      </c>
      <c r="K52" s="334">
        <v>4026</v>
      </c>
      <c r="L52" s="334">
        <v>3921</v>
      </c>
      <c r="M52" s="335">
        <v>3877</v>
      </c>
    </row>
    <row r="53" spans="2:13" ht="27.75" customHeight="1" thickBot="1" x14ac:dyDescent="0.25">
      <c r="B53" s="1177" t="s">
        <v>19</v>
      </c>
      <c r="C53" s="1178"/>
      <c r="D53" s="108"/>
      <c r="E53" s="1179" t="s">
        <v>44</v>
      </c>
      <c r="F53" s="1179"/>
      <c r="G53" s="1179"/>
      <c r="H53" s="1180"/>
      <c r="I53" s="336">
        <v>-4985</v>
      </c>
      <c r="J53" s="337">
        <v>-4521</v>
      </c>
      <c r="K53" s="337">
        <v>-3377</v>
      </c>
      <c r="L53" s="337">
        <v>-2109</v>
      </c>
      <c r="M53" s="338">
        <v>-613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g8Fy0fF7Yt+/Sw/eA71vPLPf4O+kqh0XXKKTIxBnBmAAhLJbtIt9Ywt/WUUcHD8oy2AKZy5jj/jvFUkyeGiFA==" saltValue="ewJnrvY5rryh68C36CPX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647</v>
      </c>
      <c r="G55" s="339">
        <v>767</v>
      </c>
      <c r="H55" s="340">
        <v>927</v>
      </c>
    </row>
    <row r="56" spans="2:8" ht="52.5" customHeight="1" x14ac:dyDescent="0.2">
      <c r="B56" s="120"/>
      <c r="C56" s="1198" t="s">
        <v>47</v>
      </c>
      <c r="D56" s="1198"/>
      <c r="E56" s="1199"/>
      <c r="F56" s="341">
        <v>264</v>
      </c>
      <c r="G56" s="341">
        <v>254</v>
      </c>
      <c r="H56" s="342">
        <v>268</v>
      </c>
    </row>
    <row r="57" spans="2:8" ht="53.25" customHeight="1" x14ac:dyDescent="0.2">
      <c r="B57" s="120"/>
      <c r="C57" s="1200" t="s">
        <v>48</v>
      </c>
      <c r="D57" s="1200"/>
      <c r="E57" s="1201"/>
      <c r="F57" s="343">
        <v>4165</v>
      </c>
      <c r="G57" s="343">
        <v>3122</v>
      </c>
      <c r="H57" s="344">
        <v>1192</v>
      </c>
    </row>
    <row r="58" spans="2:8" ht="45.75" customHeight="1" x14ac:dyDescent="0.2">
      <c r="B58" s="121"/>
      <c r="C58" s="1188" t="s">
        <v>560</v>
      </c>
      <c r="D58" s="1189"/>
      <c r="E58" s="1190"/>
      <c r="F58" s="345">
        <v>3799</v>
      </c>
      <c r="G58" s="345">
        <v>2775</v>
      </c>
      <c r="H58" s="346">
        <v>857</v>
      </c>
    </row>
    <row r="59" spans="2:8" ht="45.75" customHeight="1" x14ac:dyDescent="0.2">
      <c r="B59" s="121"/>
      <c r="C59" s="1188" t="s">
        <v>561</v>
      </c>
      <c r="D59" s="1189"/>
      <c r="E59" s="1190"/>
      <c r="F59" s="345">
        <v>307</v>
      </c>
      <c r="G59" s="345">
        <v>291</v>
      </c>
      <c r="H59" s="346">
        <v>275</v>
      </c>
    </row>
    <row r="60" spans="2:8" ht="45.75" customHeight="1" x14ac:dyDescent="0.2">
      <c r="B60" s="121"/>
      <c r="C60" s="1188" t="s">
        <v>562</v>
      </c>
      <c r="D60" s="1189"/>
      <c r="E60" s="1190"/>
      <c r="F60" s="345">
        <v>35</v>
      </c>
      <c r="G60" s="345">
        <v>30</v>
      </c>
      <c r="H60" s="346">
        <v>35</v>
      </c>
    </row>
    <row r="61" spans="2:8" ht="45.75" customHeight="1" x14ac:dyDescent="0.2">
      <c r="B61" s="121"/>
      <c r="C61" s="1188" t="s">
        <v>563</v>
      </c>
      <c r="D61" s="1189"/>
      <c r="E61" s="1190"/>
      <c r="F61" s="345">
        <v>17</v>
      </c>
      <c r="G61" s="345">
        <v>17</v>
      </c>
      <c r="H61" s="346">
        <v>17</v>
      </c>
    </row>
    <row r="62" spans="2:8" ht="45.75" customHeight="1" thickBot="1" x14ac:dyDescent="0.25">
      <c r="B62" s="122"/>
      <c r="C62" s="1191" t="s">
        <v>564</v>
      </c>
      <c r="D62" s="1192"/>
      <c r="E62" s="1193"/>
      <c r="F62" s="347">
        <v>4</v>
      </c>
      <c r="G62" s="347">
        <v>4</v>
      </c>
      <c r="H62" s="348">
        <v>4</v>
      </c>
    </row>
    <row r="63" spans="2:8" ht="52.5" customHeight="1" thickBot="1" x14ac:dyDescent="0.25">
      <c r="B63" s="123"/>
      <c r="C63" s="1194" t="s">
        <v>49</v>
      </c>
      <c r="D63" s="1194"/>
      <c r="E63" s="1195"/>
      <c r="F63" s="349">
        <v>5075</v>
      </c>
      <c r="G63" s="349">
        <v>4142</v>
      </c>
      <c r="H63" s="350">
        <v>2387</v>
      </c>
    </row>
    <row r="64" spans="2:8" ht="13.2" x14ac:dyDescent="0.2"/>
  </sheetData>
  <sheetProtection algorithmName="SHA-512" hashValue="b65kYCYgvgjO9KB7V4AR5HftjeiSvZEpFjfO/os8M5vC6aliM35egNXPZeK5KfIlGuLQqpG1HFgZi8XNdj5Rag==" saltValue="u6shBgh6YmgmuZnseQqK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38686</v>
      </c>
      <c r="E3" s="142"/>
      <c r="F3" s="143">
        <v>125391</v>
      </c>
      <c r="G3" s="144"/>
      <c r="H3" s="145"/>
    </row>
    <row r="4" spans="1:8" x14ac:dyDescent="0.2">
      <c r="A4" s="146"/>
      <c r="B4" s="147"/>
      <c r="C4" s="148"/>
      <c r="D4" s="149">
        <v>32186</v>
      </c>
      <c r="E4" s="150"/>
      <c r="F4" s="151">
        <v>68516</v>
      </c>
      <c r="G4" s="152"/>
      <c r="H4" s="153"/>
    </row>
    <row r="5" spans="1:8" x14ac:dyDescent="0.2">
      <c r="A5" s="134" t="s">
        <v>518</v>
      </c>
      <c r="B5" s="139"/>
      <c r="C5" s="140"/>
      <c r="D5" s="141">
        <v>41208</v>
      </c>
      <c r="E5" s="142"/>
      <c r="F5" s="143">
        <v>138402</v>
      </c>
      <c r="G5" s="144"/>
      <c r="H5" s="145"/>
    </row>
    <row r="6" spans="1:8" x14ac:dyDescent="0.2">
      <c r="A6" s="146"/>
      <c r="B6" s="147"/>
      <c r="C6" s="148"/>
      <c r="D6" s="149">
        <v>24813</v>
      </c>
      <c r="E6" s="150"/>
      <c r="F6" s="151">
        <v>70652</v>
      </c>
      <c r="G6" s="152"/>
      <c r="H6" s="153"/>
    </row>
    <row r="7" spans="1:8" x14ac:dyDescent="0.2">
      <c r="A7" s="134" t="s">
        <v>519</v>
      </c>
      <c r="B7" s="139"/>
      <c r="C7" s="140"/>
      <c r="D7" s="141">
        <v>55497</v>
      </c>
      <c r="E7" s="142"/>
      <c r="F7" s="143">
        <v>146367</v>
      </c>
      <c r="G7" s="144"/>
      <c r="H7" s="145"/>
    </row>
    <row r="8" spans="1:8" x14ac:dyDescent="0.2">
      <c r="A8" s="146"/>
      <c r="B8" s="147"/>
      <c r="C8" s="148"/>
      <c r="D8" s="149">
        <v>32020</v>
      </c>
      <c r="E8" s="150"/>
      <c r="F8" s="151">
        <v>79441</v>
      </c>
      <c r="G8" s="152"/>
      <c r="H8" s="153"/>
    </row>
    <row r="9" spans="1:8" x14ac:dyDescent="0.2">
      <c r="A9" s="134" t="s">
        <v>520</v>
      </c>
      <c r="B9" s="139"/>
      <c r="C9" s="140"/>
      <c r="D9" s="141">
        <v>39377</v>
      </c>
      <c r="E9" s="142"/>
      <c r="F9" s="143">
        <v>165181</v>
      </c>
      <c r="G9" s="144"/>
      <c r="H9" s="145"/>
    </row>
    <row r="10" spans="1:8" x14ac:dyDescent="0.2">
      <c r="A10" s="146"/>
      <c r="B10" s="147"/>
      <c r="C10" s="148"/>
      <c r="D10" s="149">
        <v>32839</v>
      </c>
      <c r="E10" s="150"/>
      <c r="F10" s="151">
        <v>82246</v>
      </c>
      <c r="G10" s="152"/>
      <c r="H10" s="153"/>
    </row>
    <row r="11" spans="1:8" x14ac:dyDescent="0.2">
      <c r="A11" s="134" t="s">
        <v>521</v>
      </c>
      <c r="B11" s="139"/>
      <c r="C11" s="140"/>
      <c r="D11" s="141">
        <v>36676</v>
      </c>
      <c r="E11" s="142"/>
      <c r="F11" s="143">
        <v>166234</v>
      </c>
      <c r="G11" s="144"/>
      <c r="H11" s="145"/>
    </row>
    <row r="12" spans="1:8" x14ac:dyDescent="0.2">
      <c r="A12" s="146"/>
      <c r="B12" s="147"/>
      <c r="C12" s="154"/>
      <c r="D12" s="149">
        <v>22928</v>
      </c>
      <c r="E12" s="150"/>
      <c r="F12" s="151">
        <v>89789</v>
      </c>
      <c r="G12" s="152"/>
      <c r="H12" s="153"/>
    </row>
    <row r="13" spans="1:8" x14ac:dyDescent="0.2">
      <c r="A13" s="134"/>
      <c r="B13" s="139"/>
      <c r="C13" s="140"/>
      <c r="D13" s="141">
        <v>42289</v>
      </c>
      <c r="E13" s="142"/>
      <c r="F13" s="143">
        <v>148315</v>
      </c>
      <c r="G13" s="155"/>
      <c r="H13" s="145"/>
    </row>
    <row r="14" spans="1:8" x14ac:dyDescent="0.2">
      <c r="A14" s="146"/>
      <c r="B14" s="147"/>
      <c r="C14" s="148"/>
      <c r="D14" s="149">
        <v>28957</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7.64</v>
      </c>
      <c r="C19" s="156">
        <f>ROUND(VALUE(SUBSTITUTE(実質収支比率等に係る経年分析!G$48,"▲","-")),2)</f>
        <v>6.28</v>
      </c>
      <c r="D19" s="156">
        <f>ROUND(VALUE(SUBSTITUTE(実質収支比率等に係る経年分析!H$48,"▲","-")),2)</f>
        <v>12.11</v>
      </c>
      <c r="E19" s="156">
        <f>ROUND(VALUE(SUBSTITUTE(実質収支比率等に係る経年分析!I$48,"▲","-")),2)</f>
        <v>6.8</v>
      </c>
      <c r="F19" s="156">
        <f>ROUND(VALUE(SUBSTITUTE(実質収支比率等に係る経年分析!J$48,"▲","-")),2)</f>
        <v>23.24</v>
      </c>
    </row>
    <row r="20" spans="1:11" x14ac:dyDescent="0.2">
      <c r="A20" s="156" t="s">
        <v>53</v>
      </c>
      <c r="B20" s="156">
        <f>ROUND(VALUE(SUBSTITUTE(実質収支比率等に係る経年分析!F$47,"▲","-")),2)</f>
        <v>14.51</v>
      </c>
      <c r="C20" s="156">
        <f>ROUND(VALUE(SUBSTITUTE(実質収支比率等に係る経年分析!G$47,"▲","-")),2)</f>
        <v>24.65</v>
      </c>
      <c r="D20" s="156">
        <f>ROUND(VALUE(SUBSTITUTE(実質収支比率等に係る経年分析!H$47,"▲","-")),2)</f>
        <v>22.76</v>
      </c>
      <c r="E20" s="156">
        <f>ROUND(VALUE(SUBSTITUTE(実質収支比率等に係る経年分析!I$47,"▲","-")),2)</f>
        <v>26.26</v>
      </c>
      <c r="F20" s="156">
        <f>ROUND(VALUE(SUBSTITUTE(実質収支比率等に係る経年分析!J$47,"▲","-")),2)</f>
        <v>30.31</v>
      </c>
    </row>
    <row r="21" spans="1:11" x14ac:dyDescent="0.2">
      <c r="A21" s="156" t="s">
        <v>54</v>
      </c>
      <c r="B21" s="156">
        <f>IF(ISNUMBER(VALUE(SUBSTITUTE(実質収支比率等に係る経年分析!F$49,"▲","-"))),ROUND(VALUE(SUBSTITUTE(実質収支比率等に係る経年分析!F$49,"▲","-")),2),NA())</f>
        <v>-5.78</v>
      </c>
      <c r="C21" s="156">
        <f>IF(ISNUMBER(VALUE(SUBSTITUTE(実質収支比率等に係る経年分析!G$49,"▲","-"))),ROUND(VALUE(SUBSTITUTE(実質収支比率等に係る経年分析!G$49,"▲","-")),2),NA())</f>
        <v>10.29</v>
      </c>
      <c r="D21" s="156">
        <f>IF(ISNUMBER(VALUE(SUBSTITUTE(実質収支比率等に係る経年分析!H$49,"▲","-"))),ROUND(VALUE(SUBSTITUTE(実質収支比率等に係る経年分析!H$49,"▲","-")),2),NA())</f>
        <v>3.61</v>
      </c>
      <c r="E21" s="156">
        <f>IF(ISNUMBER(VALUE(SUBSTITUTE(実質収支比率等に係る経年分析!I$49,"▲","-"))),ROUND(VALUE(SUBSTITUTE(実質収支比率等に係る経年分析!I$49,"▲","-")),2),NA())</f>
        <v>-0.87</v>
      </c>
      <c r="F21" s="156">
        <f>IF(ISNUMBER(VALUE(SUBSTITUTE(実質収支比率等に係る経年分析!J$49,"▲","-"))),ROUND(VALUE(SUBSTITUTE(実質収支比率等に係る経年分析!J$49,"▲","-")),2),NA())</f>
        <v>21.99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土地取得特別会計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0.08</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3.16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3.29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3.73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1.1599999999999999</v>
      </c>
    </row>
    <row r="35" spans="1:16" x14ac:dyDescent="0.2">
      <c r="A35" s="157" t="str">
        <f>IF(連結実質赤字比率に係る赤字・黒字の構成分析!C$35="",NA(),連結実質赤字比率に係る赤字・黒字の構成分析!C$35)</f>
        <v>農業集落排水特別会計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2.4900000000000002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7.57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6.21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12.04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6.73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23.18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432</v>
      </c>
      <c r="E42" s="158"/>
      <c r="F42" s="158"/>
      <c r="G42" s="158">
        <f>'実質公債費比率（分子）の構造'!L$52</f>
        <v>429</v>
      </c>
      <c r="H42" s="158"/>
      <c r="I42" s="158"/>
      <c r="J42" s="158">
        <f>'実質公債費比率（分子）の構造'!M$52</f>
        <v>419</v>
      </c>
      <c r="K42" s="158"/>
      <c r="L42" s="158"/>
      <c r="M42" s="158">
        <f>'実質公債費比率（分子）の構造'!N$52</f>
        <v>410</v>
      </c>
      <c r="N42" s="158"/>
      <c r="O42" s="158"/>
      <c r="P42" s="158">
        <f>'実質公債費比率（分子）の構造'!O$52</f>
        <v>409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26</v>
      </c>
      <c r="C44" s="158"/>
      <c r="D44" s="158"/>
      <c r="E44" s="158">
        <f>'実質公債費比率（分子）の構造'!L$50</f>
        <v>25</v>
      </c>
      <c r="F44" s="158"/>
      <c r="G44" s="158"/>
      <c r="H44" s="158">
        <f>'実質公債費比率（分子）の構造'!M$50</f>
        <v>21</v>
      </c>
      <c r="I44" s="158"/>
      <c r="J44" s="158"/>
      <c r="K44" s="158">
        <f>'実質公債費比率（分子）の構造'!N$50</f>
        <v>21</v>
      </c>
      <c r="L44" s="158"/>
      <c r="M44" s="158"/>
      <c r="N44" s="158">
        <f>'実質公債費比率（分子）の構造'!O$50</f>
        <v>17</v>
      </c>
      <c r="O44" s="158"/>
      <c r="P44" s="158"/>
    </row>
    <row r="45" spans="1:16" x14ac:dyDescent="0.2">
      <c r="A45" s="158" t="s">
        <v>63</v>
      </c>
      <c r="B45" s="158">
        <f>'実質公債費比率（分子）の構造'!K$49</f>
        <v>10</v>
      </c>
      <c r="C45" s="158"/>
      <c r="D45" s="158"/>
      <c r="E45" s="158">
        <f>'実質公債費比率（分子）の構造'!L$49</f>
        <v>10</v>
      </c>
      <c r="F45" s="158"/>
      <c r="G45" s="158"/>
      <c r="H45" s="158">
        <f>'実質公債費比率（分子）の構造'!M$49</f>
        <v>9</v>
      </c>
      <c r="I45" s="158"/>
      <c r="J45" s="158"/>
      <c r="K45" s="158">
        <f>'実質公債費比率（分子）の構造'!N$49</f>
        <v>10</v>
      </c>
      <c r="L45" s="158"/>
      <c r="M45" s="158"/>
      <c r="N45" s="158">
        <f>'実質公債費比率（分子）の構造'!O$49</f>
        <v>12</v>
      </c>
      <c r="O45" s="158"/>
      <c r="P45" s="158"/>
    </row>
    <row r="46" spans="1:16" x14ac:dyDescent="0.2">
      <c r="A46" s="158" t="s">
        <v>64</v>
      </c>
      <c r="B46" s="158">
        <f>'実質公債費比率（分子）の構造'!K$48</f>
        <v>250</v>
      </c>
      <c r="C46" s="158"/>
      <c r="D46" s="158"/>
      <c r="E46" s="158">
        <f>'実質公債費比率（分子）の構造'!L$48</f>
        <v>265</v>
      </c>
      <c r="F46" s="158"/>
      <c r="G46" s="158"/>
      <c r="H46" s="158">
        <f>'実質公債費比率（分子）の構造'!M$48</f>
        <v>245</v>
      </c>
      <c r="I46" s="158"/>
      <c r="J46" s="158"/>
      <c r="K46" s="158">
        <f>'実質公債費比率（分子）の構造'!N$48</f>
        <v>214</v>
      </c>
      <c r="L46" s="158"/>
      <c r="M46" s="158"/>
      <c r="N46" s="158">
        <f>'実質公債費比率（分子）の構造'!O$48</f>
        <v>251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371</v>
      </c>
      <c r="C49" s="158"/>
      <c r="D49" s="158"/>
      <c r="E49" s="158">
        <f>'実質公債費比率（分子）の構造'!L$45</f>
        <v>360</v>
      </c>
      <c r="F49" s="158"/>
      <c r="G49" s="158"/>
      <c r="H49" s="158">
        <f>'実質公債費比率（分子）の構造'!M$45</f>
        <v>340</v>
      </c>
      <c r="I49" s="158"/>
      <c r="J49" s="158"/>
      <c r="K49" s="158">
        <f>'実質公債費比率（分子）の構造'!N$45</f>
        <v>303</v>
      </c>
      <c r="L49" s="158"/>
      <c r="M49" s="158"/>
      <c r="N49" s="158">
        <f>'実質公債費比率（分子）の構造'!O$45</f>
        <v>265</v>
      </c>
      <c r="O49" s="158"/>
      <c r="P49" s="158"/>
    </row>
    <row r="50" spans="1:16" x14ac:dyDescent="0.2">
      <c r="A50" s="158" t="s">
        <v>67</v>
      </c>
      <c r="B50" s="158" t="e">
        <f>NA()</f>
        <v>#N/A</v>
      </c>
      <c r="C50" s="158">
        <f>IF(ISNUMBER('実質公債費比率（分子）の構造'!K$53),'実質公債費比率（分子）の構造'!K$53,NA())</f>
        <v>225</v>
      </c>
      <c r="D50" s="158" t="e">
        <f>NA()</f>
        <v>#N/A</v>
      </c>
      <c r="E50" s="158" t="e">
        <f>NA()</f>
        <v>#N/A</v>
      </c>
      <c r="F50" s="158">
        <f>IF(ISNUMBER('実質公債費比率（分子）の構造'!L$53),'実質公債費比率（分子）の構造'!L$53,NA())</f>
        <v>231</v>
      </c>
      <c r="G50" s="158" t="e">
        <f>NA()</f>
        <v>#N/A</v>
      </c>
      <c r="H50" s="158" t="e">
        <f>NA()</f>
        <v>#N/A</v>
      </c>
      <c r="I50" s="158">
        <f>IF(ISNUMBER('実質公債費比率（分子）の構造'!M$53),'実質公債費比率（分子）の構造'!M$53,NA())</f>
        <v>196</v>
      </c>
      <c r="J50" s="158" t="e">
        <f>NA()</f>
        <v>#N/A</v>
      </c>
      <c r="K50" s="158" t="e">
        <f>NA()</f>
        <v>#N/A</v>
      </c>
      <c r="L50" s="158">
        <f>IF(ISNUMBER('実質公債費比率（分子）の構造'!N$53),'実質公債費比率（分子）の構造'!N$53,NA())</f>
        <v>138</v>
      </c>
      <c r="M50" s="158" t="e">
        <f>NA()</f>
        <v>#N/A</v>
      </c>
      <c r="N50" s="158" t="e">
        <f>NA()</f>
        <v>#N/A</v>
      </c>
      <c r="O50" s="158">
        <f>IF(ISNUMBER('実質公債費比率（分子）の構造'!O$53),'実質公債費比率（分子）の構造'!O$53,NA())</f>
        <v>136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4504</v>
      </c>
      <c r="E56" s="157"/>
      <c r="F56" s="157"/>
      <c r="G56" s="157">
        <f>'将来負担比率（分子）の構造'!J$52</f>
        <v>4355</v>
      </c>
      <c r="H56" s="157"/>
      <c r="I56" s="157"/>
      <c r="J56" s="157">
        <f>'将来負担比率（分子）の構造'!K$52</f>
        <v>4026</v>
      </c>
      <c r="K56" s="157"/>
      <c r="L56" s="157"/>
      <c r="M56" s="157">
        <f>'将来負担比率（分子）の構造'!L$52</f>
        <v>3921</v>
      </c>
      <c r="N56" s="157"/>
      <c r="O56" s="157"/>
      <c r="P56" s="157">
        <f>'将来負担比率（分子）の構造'!M$52</f>
        <v>3877</v>
      </c>
    </row>
    <row r="57" spans="1:16" x14ac:dyDescent="0.2">
      <c r="A57" s="157" t="s">
        <v>42</v>
      </c>
      <c r="B57" s="157"/>
      <c r="C57" s="157"/>
      <c r="D57" s="157">
        <f>'将来負担比率（分子）の構造'!I$51</f>
        <v>177</v>
      </c>
      <c r="E57" s="157"/>
      <c r="F57" s="157"/>
      <c r="G57" s="157">
        <f>'将来負担比率（分子）の構造'!J$51</f>
        <v>133</v>
      </c>
      <c r="H57" s="157"/>
      <c r="I57" s="157"/>
      <c r="J57" s="157">
        <f>'将来負担比率（分子）の構造'!K$51</f>
        <v>97</v>
      </c>
      <c r="K57" s="157"/>
      <c r="L57" s="157"/>
      <c r="M57" s="157">
        <f>'将来負担比率（分子）の構造'!L$51</f>
        <v>66</v>
      </c>
      <c r="N57" s="157"/>
      <c r="O57" s="157"/>
      <c r="P57" s="157">
        <f>'将来負担比率（分子）の構造'!M$51</f>
        <v>55</v>
      </c>
    </row>
    <row r="58" spans="1:16" x14ac:dyDescent="0.2">
      <c r="A58" s="157" t="s">
        <v>41</v>
      </c>
      <c r="B58" s="157"/>
      <c r="C58" s="157"/>
      <c r="D58" s="157">
        <f>'将来負担比率（分子）の構造'!I$50</f>
        <v>6334</v>
      </c>
      <c r="E58" s="157"/>
      <c r="F58" s="157"/>
      <c r="G58" s="157">
        <f>'将来負担比率（分子）の構造'!J$50</f>
        <v>5880</v>
      </c>
      <c r="H58" s="157"/>
      <c r="I58" s="157"/>
      <c r="J58" s="157">
        <f>'将来負担比率（分子）の構造'!K$50</f>
        <v>5160</v>
      </c>
      <c r="K58" s="157"/>
      <c r="L58" s="157"/>
      <c r="M58" s="157">
        <f>'将来負担比率（分子）の構造'!L$50</f>
        <v>4227</v>
      </c>
      <c r="N58" s="157"/>
      <c r="O58" s="157"/>
      <c r="P58" s="157">
        <f>'将来負担比率（分子）の構造'!M$50</f>
        <v>2472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128</v>
      </c>
      <c r="C62" s="157"/>
      <c r="D62" s="157"/>
      <c r="E62" s="157">
        <f>'将来負担比率（分子）の構造'!J$45</f>
        <v>78</v>
      </c>
      <c r="F62" s="157"/>
      <c r="G62" s="157"/>
      <c r="H62" s="157">
        <f>'将来負担比率（分子）の構造'!K$45</f>
        <v>91</v>
      </c>
      <c r="I62" s="157"/>
      <c r="J62" s="157"/>
      <c r="K62" s="157">
        <f>'将来負担比率（分子）の構造'!L$45</f>
        <v>58</v>
      </c>
      <c r="L62" s="157"/>
      <c r="M62" s="157"/>
      <c r="N62" s="157">
        <f>'将来負担比率（分子）の構造'!M$45</f>
        <v>64</v>
      </c>
      <c r="O62" s="157"/>
      <c r="P62" s="157"/>
    </row>
    <row r="63" spans="1:16" x14ac:dyDescent="0.2">
      <c r="A63" s="157" t="s">
        <v>34</v>
      </c>
      <c r="B63" s="157">
        <f>'将来負担比率（分子）の構造'!I$44</f>
        <v>216</v>
      </c>
      <c r="C63" s="157"/>
      <c r="D63" s="157"/>
      <c r="E63" s="157">
        <f>'将来負担比率（分子）の構造'!J$44</f>
        <v>215</v>
      </c>
      <c r="F63" s="157"/>
      <c r="G63" s="157"/>
      <c r="H63" s="157">
        <f>'将来負担比率（分子）の構造'!K$44</f>
        <v>627</v>
      </c>
      <c r="I63" s="157"/>
      <c r="J63" s="157"/>
      <c r="K63" s="157">
        <f>'将来負担比率（分子）の構造'!L$44</f>
        <v>1208</v>
      </c>
      <c r="L63" s="157"/>
      <c r="M63" s="157"/>
      <c r="N63" s="157">
        <f>'将来負担比率（分子）の構造'!M$44</f>
        <v>1177</v>
      </c>
      <c r="O63" s="157"/>
      <c r="P63" s="157"/>
    </row>
    <row r="64" spans="1:16" x14ac:dyDescent="0.2">
      <c r="A64" s="157" t="s">
        <v>33</v>
      </c>
      <c r="B64" s="157">
        <f>'将来負担比率（分子）の構造'!I$43</f>
        <v>2537</v>
      </c>
      <c r="C64" s="157"/>
      <c r="D64" s="157"/>
      <c r="E64" s="157">
        <f>'将来負担比率（分子）の構造'!J$43</f>
        <v>2493</v>
      </c>
      <c r="F64" s="157"/>
      <c r="G64" s="157"/>
      <c r="H64" s="157">
        <f>'将来負担比率（分子）の構造'!K$43</f>
        <v>2342</v>
      </c>
      <c r="I64" s="157"/>
      <c r="J64" s="157"/>
      <c r="K64" s="157">
        <f>'将来負担比率（分子）の構造'!L$43</f>
        <v>2152</v>
      </c>
      <c r="L64" s="157"/>
      <c r="M64" s="157"/>
      <c r="N64" s="157">
        <f>'将来負担比率（分子）の構造'!M$43</f>
        <v>2033</v>
      </c>
      <c r="O64" s="157"/>
      <c r="P64" s="157"/>
    </row>
    <row r="65" spans="1:16" x14ac:dyDescent="0.2">
      <c r="A65" s="157" t="s">
        <v>32</v>
      </c>
      <c r="B65" s="157">
        <f>'将来負担比率（分子）の構造'!I$42</f>
        <v>108</v>
      </c>
      <c r="C65" s="157"/>
      <c r="D65" s="157"/>
      <c r="E65" s="157">
        <f>'将来負担比率（分子）の構造'!J$42</f>
        <v>84</v>
      </c>
      <c r="F65" s="157"/>
      <c r="G65" s="157"/>
      <c r="H65" s="157">
        <f>'将来負担比率（分子）の構造'!K$42</f>
        <v>60</v>
      </c>
      <c r="I65" s="157"/>
      <c r="J65" s="157"/>
      <c r="K65" s="157">
        <f>'将来負担比率（分子）の構造'!L$42</f>
        <v>42</v>
      </c>
      <c r="L65" s="157"/>
      <c r="M65" s="157"/>
      <c r="N65" s="157">
        <f>'将来負担比率（分子）の構造'!M$42</f>
        <v>25</v>
      </c>
      <c r="O65" s="157"/>
      <c r="P65" s="157"/>
    </row>
    <row r="66" spans="1:16" x14ac:dyDescent="0.2">
      <c r="A66" s="157" t="s">
        <v>31</v>
      </c>
      <c r="B66" s="157">
        <f>'将来負担比率（分子）の構造'!I$41</f>
        <v>3040</v>
      </c>
      <c r="C66" s="157"/>
      <c r="D66" s="157"/>
      <c r="E66" s="157">
        <f>'将来負担比率（分子）の構造'!J$41</f>
        <v>2978</v>
      </c>
      <c r="F66" s="157"/>
      <c r="G66" s="157"/>
      <c r="H66" s="157">
        <f>'将来負担比率（分子）の構造'!K$41</f>
        <v>2786</v>
      </c>
      <c r="I66" s="157"/>
      <c r="J66" s="157"/>
      <c r="K66" s="157">
        <f>'将来負担比率（分子）の構造'!L$41</f>
        <v>2646</v>
      </c>
      <c r="L66" s="157"/>
      <c r="M66" s="157"/>
      <c r="N66" s="157">
        <f>'将来負担比率（分子）の構造'!M$41</f>
        <v>2491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647</v>
      </c>
      <c r="C72" s="161">
        <f>基金残高に係る経年分析!G55</f>
        <v>767</v>
      </c>
      <c r="D72" s="161">
        <f>基金残高に係る経年分析!H55</f>
        <v>927</v>
      </c>
    </row>
    <row r="73" spans="1:16" x14ac:dyDescent="0.2">
      <c r="A73" s="160" t="s">
        <v>74</v>
      </c>
      <c r="B73" s="161">
        <f>基金残高に係る経年分析!F56</f>
        <v>264</v>
      </c>
      <c r="C73" s="161">
        <f>基金残高に係る経年分析!G56</f>
        <v>254</v>
      </c>
      <c r="D73" s="161">
        <f>基金残高に係る経年分析!H56</f>
        <v>268</v>
      </c>
    </row>
    <row r="74" spans="1:16" x14ac:dyDescent="0.2">
      <c r="A74" s="160" t="s">
        <v>75</v>
      </c>
      <c r="B74" s="161">
        <f>基金残高に係る経年分析!F57</f>
        <v>4165</v>
      </c>
      <c r="C74" s="161">
        <f>基金残高に係る経年分析!G57</f>
        <v>3122</v>
      </c>
      <c r="D74" s="161">
        <f>基金残高に係る経年分析!H57</f>
        <v>1192</v>
      </c>
    </row>
  </sheetData>
  <sheetProtection algorithmName="SHA-512" hashValue="44sV9m04R4hy1bzeJPkUT/uwGDodsr3Y4QBa7B4I0DI/eKvMlUGE5YgcZZ9fSSFNSkzdNF92yJHMDn/IoLUC1w==" saltValue="RdGMw0fAIvRjN6bl0JAdR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1406572</v>
      </c>
      <c r="S5" s="664"/>
      <c r="T5" s="664"/>
      <c r="U5" s="664"/>
      <c r="V5" s="664"/>
      <c r="W5" s="664"/>
      <c r="X5" s="664"/>
      <c r="Y5" s="689"/>
      <c r="Z5" s="702">
        <v>11.9</v>
      </c>
      <c r="AA5" s="702"/>
      <c r="AB5" s="702"/>
      <c r="AC5" s="702"/>
      <c r="AD5" s="703">
        <v>1406572</v>
      </c>
      <c r="AE5" s="703"/>
      <c r="AF5" s="703"/>
      <c r="AG5" s="703"/>
      <c r="AH5" s="703"/>
      <c r="AI5" s="703"/>
      <c r="AJ5" s="703"/>
      <c r="AK5" s="703"/>
      <c r="AL5" s="690">
        <v>46</v>
      </c>
      <c r="AM5" s="672"/>
      <c r="AN5" s="672"/>
      <c r="AO5" s="691"/>
      <c r="AP5" s="666" t="s">
        <v>217</v>
      </c>
      <c r="AQ5" s="667"/>
      <c r="AR5" s="667"/>
      <c r="AS5" s="667"/>
      <c r="AT5" s="667"/>
      <c r="AU5" s="667"/>
      <c r="AV5" s="667"/>
      <c r="AW5" s="667"/>
      <c r="AX5" s="667"/>
      <c r="AY5" s="667"/>
      <c r="AZ5" s="667"/>
      <c r="BA5" s="667"/>
      <c r="BB5" s="667"/>
      <c r="BC5" s="667"/>
      <c r="BD5" s="667"/>
      <c r="BE5" s="667"/>
      <c r="BF5" s="668"/>
      <c r="BG5" s="608">
        <v>1406056</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31581</v>
      </c>
      <c r="S6" s="609"/>
      <c r="T6" s="609"/>
      <c r="U6" s="609"/>
      <c r="V6" s="609"/>
      <c r="W6" s="609"/>
      <c r="X6" s="609"/>
      <c r="Y6" s="610"/>
      <c r="Z6" s="646">
        <v>0.3</v>
      </c>
      <c r="AA6" s="646"/>
      <c r="AB6" s="646"/>
      <c r="AC6" s="646"/>
      <c r="AD6" s="647">
        <v>31581</v>
      </c>
      <c r="AE6" s="647"/>
      <c r="AF6" s="647"/>
      <c r="AG6" s="647"/>
      <c r="AH6" s="647"/>
      <c r="AI6" s="647"/>
      <c r="AJ6" s="647"/>
      <c r="AK6" s="647"/>
      <c r="AL6" s="611">
        <v>1</v>
      </c>
      <c r="AM6" s="612"/>
      <c r="AN6" s="612"/>
      <c r="AO6" s="648"/>
      <c r="AP6" s="605" t="s">
        <v>222</v>
      </c>
      <c r="AQ6" s="606"/>
      <c r="AR6" s="606"/>
      <c r="AS6" s="606"/>
      <c r="AT6" s="606"/>
      <c r="AU6" s="606"/>
      <c r="AV6" s="606"/>
      <c r="AW6" s="606"/>
      <c r="AX6" s="606"/>
      <c r="AY6" s="606"/>
      <c r="AZ6" s="606"/>
      <c r="BA6" s="606"/>
      <c r="BB6" s="606"/>
      <c r="BC6" s="606"/>
      <c r="BD6" s="606"/>
      <c r="BE6" s="606"/>
      <c r="BF6" s="607"/>
      <c r="BG6" s="608">
        <v>1406056</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77861</v>
      </c>
      <c r="CS6" s="609"/>
      <c r="CT6" s="609"/>
      <c r="CU6" s="609"/>
      <c r="CV6" s="609"/>
      <c r="CW6" s="609"/>
      <c r="CX6" s="609"/>
      <c r="CY6" s="610"/>
      <c r="CZ6" s="690">
        <v>0.7</v>
      </c>
      <c r="DA6" s="672"/>
      <c r="DB6" s="672"/>
      <c r="DC6" s="692"/>
      <c r="DD6" s="614" t="s">
        <v>121</v>
      </c>
      <c r="DE6" s="609"/>
      <c r="DF6" s="609"/>
      <c r="DG6" s="609"/>
      <c r="DH6" s="609"/>
      <c r="DI6" s="609"/>
      <c r="DJ6" s="609"/>
      <c r="DK6" s="609"/>
      <c r="DL6" s="609"/>
      <c r="DM6" s="609"/>
      <c r="DN6" s="609"/>
      <c r="DO6" s="609"/>
      <c r="DP6" s="610"/>
      <c r="DQ6" s="614">
        <v>77861</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441</v>
      </c>
      <c r="S7" s="609"/>
      <c r="T7" s="609"/>
      <c r="U7" s="609"/>
      <c r="V7" s="609"/>
      <c r="W7" s="609"/>
      <c r="X7" s="609"/>
      <c r="Y7" s="610"/>
      <c r="Z7" s="646">
        <v>0</v>
      </c>
      <c r="AA7" s="646"/>
      <c r="AB7" s="646"/>
      <c r="AC7" s="646"/>
      <c r="AD7" s="647">
        <v>441</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522884</v>
      </c>
      <c r="BH7" s="609"/>
      <c r="BI7" s="609"/>
      <c r="BJ7" s="609"/>
      <c r="BK7" s="609"/>
      <c r="BL7" s="609"/>
      <c r="BM7" s="609"/>
      <c r="BN7" s="610"/>
      <c r="BO7" s="646">
        <v>37.200000000000003</v>
      </c>
      <c r="BP7" s="646"/>
      <c r="BQ7" s="646"/>
      <c r="BR7" s="646"/>
      <c r="BS7" s="647" t="s">
        <v>121</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5622926</v>
      </c>
      <c r="CS7" s="609"/>
      <c r="CT7" s="609"/>
      <c r="CU7" s="609"/>
      <c r="CV7" s="609"/>
      <c r="CW7" s="609"/>
      <c r="CX7" s="609"/>
      <c r="CY7" s="610"/>
      <c r="CZ7" s="646">
        <v>50.9</v>
      </c>
      <c r="DA7" s="646"/>
      <c r="DB7" s="646"/>
      <c r="DC7" s="646"/>
      <c r="DD7" s="614">
        <v>27032</v>
      </c>
      <c r="DE7" s="609"/>
      <c r="DF7" s="609"/>
      <c r="DG7" s="609"/>
      <c r="DH7" s="609"/>
      <c r="DI7" s="609"/>
      <c r="DJ7" s="609"/>
      <c r="DK7" s="609"/>
      <c r="DL7" s="609"/>
      <c r="DM7" s="609"/>
      <c r="DN7" s="609"/>
      <c r="DO7" s="609"/>
      <c r="DP7" s="610"/>
      <c r="DQ7" s="614">
        <v>907380</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6802</v>
      </c>
      <c r="S8" s="609"/>
      <c r="T8" s="609"/>
      <c r="U8" s="609"/>
      <c r="V8" s="609"/>
      <c r="W8" s="609"/>
      <c r="X8" s="609"/>
      <c r="Y8" s="610"/>
      <c r="Z8" s="646">
        <v>0.1</v>
      </c>
      <c r="AA8" s="646"/>
      <c r="AB8" s="646"/>
      <c r="AC8" s="646"/>
      <c r="AD8" s="647">
        <v>6802</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15888</v>
      </c>
      <c r="BH8" s="609"/>
      <c r="BI8" s="609"/>
      <c r="BJ8" s="609"/>
      <c r="BK8" s="609"/>
      <c r="BL8" s="609"/>
      <c r="BM8" s="609"/>
      <c r="BN8" s="610"/>
      <c r="BO8" s="646">
        <v>1.1000000000000001</v>
      </c>
      <c r="BP8" s="646"/>
      <c r="BQ8" s="646"/>
      <c r="BR8" s="646"/>
      <c r="BS8" s="647" t="s">
        <v>121</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2359340</v>
      </c>
      <c r="CS8" s="609"/>
      <c r="CT8" s="609"/>
      <c r="CU8" s="609"/>
      <c r="CV8" s="609"/>
      <c r="CW8" s="609"/>
      <c r="CX8" s="609"/>
      <c r="CY8" s="610"/>
      <c r="CZ8" s="646">
        <v>21.4</v>
      </c>
      <c r="DA8" s="646"/>
      <c r="DB8" s="646"/>
      <c r="DC8" s="646"/>
      <c r="DD8" s="614">
        <v>351</v>
      </c>
      <c r="DE8" s="609"/>
      <c r="DF8" s="609"/>
      <c r="DG8" s="609"/>
      <c r="DH8" s="609"/>
      <c r="DI8" s="609"/>
      <c r="DJ8" s="609"/>
      <c r="DK8" s="609"/>
      <c r="DL8" s="609"/>
      <c r="DM8" s="609"/>
      <c r="DN8" s="609"/>
      <c r="DO8" s="609"/>
      <c r="DP8" s="610"/>
      <c r="DQ8" s="614">
        <v>603863</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8402</v>
      </c>
      <c r="S9" s="609"/>
      <c r="T9" s="609"/>
      <c r="U9" s="609"/>
      <c r="V9" s="609"/>
      <c r="W9" s="609"/>
      <c r="X9" s="609"/>
      <c r="Y9" s="610"/>
      <c r="Z9" s="646">
        <v>0.1</v>
      </c>
      <c r="AA9" s="646"/>
      <c r="AB9" s="646"/>
      <c r="AC9" s="646"/>
      <c r="AD9" s="647">
        <v>8402</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398045</v>
      </c>
      <c r="BH9" s="609"/>
      <c r="BI9" s="609"/>
      <c r="BJ9" s="609"/>
      <c r="BK9" s="609"/>
      <c r="BL9" s="609"/>
      <c r="BM9" s="609"/>
      <c r="BN9" s="610"/>
      <c r="BO9" s="646">
        <v>28.3</v>
      </c>
      <c r="BP9" s="646"/>
      <c r="BQ9" s="646"/>
      <c r="BR9" s="646"/>
      <c r="BS9" s="647" t="s">
        <v>121</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448942</v>
      </c>
      <c r="CS9" s="609"/>
      <c r="CT9" s="609"/>
      <c r="CU9" s="609"/>
      <c r="CV9" s="609"/>
      <c r="CW9" s="609"/>
      <c r="CX9" s="609"/>
      <c r="CY9" s="610"/>
      <c r="CZ9" s="646">
        <v>4.0999999999999996</v>
      </c>
      <c r="DA9" s="646"/>
      <c r="DB9" s="646"/>
      <c r="DC9" s="646"/>
      <c r="DD9" s="614" t="s">
        <v>121</v>
      </c>
      <c r="DE9" s="609"/>
      <c r="DF9" s="609"/>
      <c r="DG9" s="609"/>
      <c r="DH9" s="609"/>
      <c r="DI9" s="609"/>
      <c r="DJ9" s="609"/>
      <c r="DK9" s="609"/>
      <c r="DL9" s="609"/>
      <c r="DM9" s="609"/>
      <c r="DN9" s="609"/>
      <c r="DO9" s="609"/>
      <c r="DP9" s="610"/>
      <c r="DQ9" s="614">
        <v>298725</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42346</v>
      </c>
      <c r="BH10" s="609"/>
      <c r="BI10" s="609"/>
      <c r="BJ10" s="609"/>
      <c r="BK10" s="609"/>
      <c r="BL10" s="609"/>
      <c r="BM10" s="609"/>
      <c r="BN10" s="610"/>
      <c r="BO10" s="646">
        <v>3</v>
      </c>
      <c r="BP10" s="646"/>
      <c r="BQ10" s="646"/>
      <c r="BR10" s="646"/>
      <c r="BS10" s="647" t="s">
        <v>121</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243919</v>
      </c>
      <c r="S11" s="609"/>
      <c r="T11" s="609"/>
      <c r="U11" s="609"/>
      <c r="V11" s="609"/>
      <c r="W11" s="609"/>
      <c r="X11" s="609"/>
      <c r="Y11" s="610"/>
      <c r="Z11" s="611">
        <v>2.1</v>
      </c>
      <c r="AA11" s="612"/>
      <c r="AB11" s="612"/>
      <c r="AC11" s="613"/>
      <c r="AD11" s="614">
        <v>243919</v>
      </c>
      <c r="AE11" s="609"/>
      <c r="AF11" s="609"/>
      <c r="AG11" s="609"/>
      <c r="AH11" s="609"/>
      <c r="AI11" s="609"/>
      <c r="AJ11" s="609"/>
      <c r="AK11" s="610"/>
      <c r="AL11" s="611">
        <v>8</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66605</v>
      </c>
      <c r="BH11" s="609"/>
      <c r="BI11" s="609"/>
      <c r="BJ11" s="609"/>
      <c r="BK11" s="609"/>
      <c r="BL11" s="609"/>
      <c r="BM11" s="609"/>
      <c r="BN11" s="610"/>
      <c r="BO11" s="646">
        <v>4.7</v>
      </c>
      <c r="BP11" s="646"/>
      <c r="BQ11" s="646"/>
      <c r="BR11" s="646"/>
      <c r="BS11" s="647" t="s">
        <v>121</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537860</v>
      </c>
      <c r="CS11" s="609"/>
      <c r="CT11" s="609"/>
      <c r="CU11" s="609"/>
      <c r="CV11" s="609"/>
      <c r="CW11" s="609"/>
      <c r="CX11" s="609"/>
      <c r="CY11" s="610"/>
      <c r="CZ11" s="646">
        <v>4.9000000000000004</v>
      </c>
      <c r="DA11" s="646"/>
      <c r="DB11" s="646"/>
      <c r="DC11" s="646"/>
      <c r="DD11" s="614">
        <v>10562</v>
      </c>
      <c r="DE11" s="609"/>
      <c r="DF11" s="609"/>
      <c r="DG11" s="609"/>
      <c r="DH11" s="609"/>
      <c r="DI11" s="609"/>
      <c r="DJ11" s="609"/>
      <c r="DK11" s="609"/>
      <c r="DL11" s="609"/>
      <c r="DM11" s="609"/>
      <c r="DN11" s="609"/>
      <c r="DO11" s="609"/>
      <c r="DP11" s="610"/>
      <c r="DQ11" s="614">
        <v>92760</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766564</v>
      </c>
      <c r="BH12" s="609"/>
      <c r="BI12" s="609"/>
      <c r="BJ12" s="609"/>
      <c r="BK12" s="609"/>
      <c r="BL12" s="609"/>
      <c r="BM12" s="609"/>
      <c r="BN12" s="610"/>
      <c r="BO12" s="646">
        <v>54.5</v>
      </c>
      <c r="BP12" s="646"/>
      <c r="BQ12" s="646"/>
      <c r="BR12" s="646"/>
      <c r="BS12" s="647" t="s">
        <v>121</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101731</v>
      </c>
      <c r="CS12" s="609"/>
      <c r="CT12" s="609"/>
      <c r="CU12" s="609"/>
      <c r="CV12" s="609"/>
      <c r="CW12" s="609"/>
      <c r="CX12" s="609"/>
      <c r="CY12" s="610"/>
      <c r="CZ12" s="646">
        <v>0.9</v>
      </c>
      <c r="DA12" s="646"/>
      <c r="DB12" s="646"/>
      <c r="DC12" s="646"/>
      <c r="DD12" s="614" t="s">
        <v>121</v>
      </c>
      <c r="DE12" s="609"/>
      <c r="DF12" s="609"/>
      <c r="DG12" s="609"/>
      <c r="DH12" s="609"/>
      <c r="DI12" s="609"/>
      <c r="DJ12" s="609"/>
      <c r="DK12" s="609"/>
      <c r="DL12" s="609"/>
      <c r="DM12" s="609"/>
      <c r="DN12" s="609"/>
      <c r="DO12" s="609"/>
      <c r="DP12" s="610"/>
      <c r="DQ12" s="614">
        <v>49247</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765882</v>
      </c>
      <c r="BH13" s="609"/>
      <c r="BI13" s="609"/>
      <c r="BJ13" s="609"/>
      <c r="BK13" s="609"/>
      <c r="BL13" s="609"/>
      <c r="BM13" s="609"/>
      <c r="BN13" s="610"/>
      <c r="BO13" s="646">
        <v>54.5</v>
      </c>
      <c r="BP13" s="646"/>
      <c r="BQ13" s="646"/>
      <c r="BR13" s="646"/>
      <c r="BS13" s="647" t="s">
        <v>121</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754092</v>
      </c>
      <c r="CS13" s="609"/>
      <c r="CT13" s="609"/>
      <c r="CU13" s="609"/>
      <c r="CV13" s="609"/>
      <c r="CW13" s="609"/>
      <c r="CX13" s="609"/>
      <c r="CY13" s="610"/>
      <c r="CZ13" s="646">
        <v>6.8</v>
      </c>
      <c r="DA13" s="646"/>
      <c r="DB13" s="646"/>
      <c r="DC13" s="646"/>
      <c r="DD13" s="614">
        <v>297516</v>
      </c>
      <c r="DE13" s="609"/>
      <c r="DF13" s="609"/>
      <c r="DG13" s="609"/>
      <c r="DH13" s="609"/>
      <c r="DI13" s="609"/>
      <c r="DJ13" s="609"/>
      <c r="DK13" s="609"/>
      <c r="DL13" s="609"/>
      <c r="DM13" s="609"/>
      <c r="DN13" s="609"/>
      <c r="DO13" s="609"/>
      <c r="DP13" s="610"/>
      <c r="DQ13" s="614">
        <v>361012</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40641</v>
      </c>
      <c r="BH14" s="609"/>
      <c r="BI14" s="609"/>
      <c r="BJ14" s="609"/>
      <c r="BK14" s="609"/>
      <c r="BL14" s="609"/>
      <c r="BM14" s="609"/>
      <c r="BN14" s="610"/>
      <c r="BO14" s="646">
        <v>2.9</v>
      </c>
      <c r="BP14" s="646"/>
      <c r="BQ14" s="646"/>
      <c r="BR14" s="646"/>
      <c r="BS14" s="647" t="s">
        <v>121</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222151</v>
      </c>
      <c r="CS14" s="609"/>
      <c r="CT14" s="609"/>
      <c r="CU14" s="609"/>
      <c r="CV14" s="609"/>
      <c r="CW14" s="609"/>
      <c r="CX14" s="609"/>
      <c r="CY14" s="610"/>
      <c r="CZ14" s="646">
        <v>2</v>
      </c>
      <c r="DA14" s="646"/>
      <c r="DB14" s="646"/>
      <c r="DC14" s="646"/>
      <c r="DD14" s="614">
        <v>6309</v>
      </c>
      <c r="DE14" s="609"/>
      <c r="DF14" s="609"/>
      <c r="DG14" s="609"/>
      <c r="DH14" s="609"/>
      <c r="DI14" s="609"/>
      <c r="DJ14" s="609"/>
      <c r="DK14" s="609"/>
      <c r="DL14" s="609"/>
      <c r="DM14" s="609"/>
      <c r="DN14" s="609"/>
      <c r="DO14" s="609"/>
      <c r="DP14" s="610"/>
      <c r="DQ14" s="614">
        <v>199994</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3108</v>
      </c>
      <c r="S15" s="609"/>
      <c r="T15" s="609"/>
      <c r="U15" s="609"/>
      <c r="V15" s="609"/>
      <c r="W15" s="609"/>
      <c r="X15" s="609"/>
      <c r="Y15" s="610"/>
      <c r="Z15" s="646">
        <v>0</v>
      </c>
      <c r="AA15" s="646"/>
      <c r="AB15" s="646"/>
      <c r="AC15" s="646"/>
      <c r="AD15" s="647">
        <v>3108</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75967</v>
      </c>
      <c r="BH15" s="609"/>
      <c r="BI15" s="609"/>
      <c r="BJ15" s="609"/>
      <c r="BK15" s="609"/>
      <c r="BL15" s="609"/>
      <c r="BM15" s="609"/>
      <c r="BN15" s="610"/>
      <c r="BO15" s="646">
        <v>5.4</v>
      </c>
      <c r="BP15" s="646"/>
      <c r="BQ15" s="646"/>
      <c r="BR15" s="646"/>
      <c r="BS15" s="647" t="s">
        <v>121</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636581</v>
      </c>
      <c r="CS15" s="609"/>
      <c r="CT15" s="609"/>
      <c r="CU15" s="609"/>
      <c r="CV15" s="609"/>
      <c r="CW15" s="609"/>
      <c r="CX15" s="609"/>
      <c r="CY15" s="610"/>
      <c r="CZ15" s="646">
        <v>5.8</v>
      </c>
      <c r="DA15" s="646"/>
      <c r="DB15" s="646"/>
      <c r="DC15" s="646"/>
      <c r="DD15" s="614">
        <v>20221</v>
      </c>
      <c r="DE15" s="609"/>
      <c r="DF15" s="609"/>
      <c r="DG15" s="609"/>
      <c r="DH15" s="609"/>
      <c r="DI15" s="609"/>
      <c r="DJ15" s="609"/>
      <c r="DK15" s="609"/>
      <c r="DL15" s="609"/>
      <c r="DM15" s="609"/>
      <c r="DN15" s="609"/>
      <c r="DO15" s="609"/>
      <c r="DP15" s="610"/>
      <c r="DQ15" s="614">
        <v>470773</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21290</v>
      </c>
      <c r="S16" s="609"/>
      <c r="T16" s="609"/>
      <c r="U16" s="609"/>
      <c r="V16" s="609"/>
      <c r="W16" s="609"/>
      <c r="X16" s="609"/>
      <c r="Y16" s="610"/>
      <c r="Z16" s="646">
        <v>0.2</v>
      </c>
      <c r="AA16" s="646"/>
      <c r="AB16" s="646"/>
      <c r="AC16" s="646"/>
      <c r="AD16" s="647">
        <v>21290</v>
      </c>
      <c r="AE16" s="647"/>
      <c r="AF16" s="647"/>
      <c r="AG16" s="647"/>
      <c r="AH16" s="647"/>
      <c r="AI16" s="647"/>
      <c r="AJ16" s="647"/>
      <c r="AK16" s="647"/>
      <c r="AL16" s="611">
        <v>0.7</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23613</v>
      </c>
      <c r="CS16" s="609"/>
      <c r="CT16" s="609"/>
      <c r="CU16" s="609"/>
      <c r="CV16" s="609"/>
      <c r="CW16" s="609"/>
      <c r="CX16" s="609"/>
      <c r="CY16" s="610"/>
      <c r="CZ16" s="646">
        <v>0.2</v>
      </c>
      <c r="DA16" s="646"/>
      <c r="DB16" s="646"/>
      <c r="DC16" s="646"/>
      <c r="DD16" s="614" t="s">
        <v>121</v>
      </c>
      <c r="DE16" s="609"/>
      <c r="DF16" s="609"/>
      <c r="DG16" s="609"/>
      <c r="DH16" s="609"/>
      <c r="DI16" s="609"/>
      <c r="DJ16" s="609"/>
      <c r="DK16" s="609"/>
      <c r="DL16" s="609"/>
      <c r="DM16" s="609"/>
      <c r="DN16" s="609"/>
      <c r="DO16" s="609"/>
      <c r="DP16" s="610"/>
      <c r="DQ16" s="614">
        <v>6889</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62482</v>
      </c>
      <c r="S17" s="609"/>
      <c r="T17" s="609"/>
      <c r="U17" s="609"/>
      <c r="V17" s="609"/>
      <c r="W17" s="609"/>
      <c r="X17" s="609"/>
      <c r="Y17" s="610"/>
      <c r="Z17" s="646">
        <v>0.5</v>
      </c>
      <c r="AA17" s="646"/>
      <c r="AB17" s="646"/>
      <c r="AC17" s="646"/>
      <c r="AD17" s="647">
        <v>62482</v>
      </c>
      <c r="AE17" s="647"/>
      <c r="AF17" s="647"/>
      <c r="AG17" s="647"/>
      <c r="AH17" s="647"/>
      <c r="AI17" s="647"/>
      <c r="AJ17" s="647"/>
      <c r="AK17" s="647"/>
      <c r="AL17" s="611">
        <v>2</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265248</v>
      </c>
      <c r="CS17" s="609"/>
      <c r="CT17" s="609"/>
      <c r="CU17" s="609"/>
      <c r="CV17" s="609"/>
      <c r="CW17" s="609"/>
      <c r="CX17" s="609"/>
      <c r="CY17" s="610"/>
      <c r="CZ17" s="646">
        <v>2.4</v>
      </c>
      <c r="DA17" s="646"/>
      <c r="DB17" s="646"/>
      <c r="DC17" s="646"/>
      <c r="DD17" s="614" t="s">
        <v>121</v>
      </c>
      <c r="DE17" s="609"/>
      <c r="DF17" s="609"/>
      <c r="DG17" s="609"/>
      <c r="DH17" s="609"/>
      <c r="DI17" s="609"/>
      <c r="DJ17" s="609"/>
      <c r="DK17" s="609"/>
      <c r="DL17" s="609"/>
      <c r="DM17" s="609"/>
      <c r="DN17" s="609"/>
      <c r="DO17" s="609"/>
      <c r="DP17" s="610"/>
      <c r="DQ17" s="614">
        <v>235658</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13630</v>
      </c>
      <c r="S18" s="609"/>
      <c r="T18" s="609"/>
      <c r="U18" s="609"/>
      <c r="V18" s="609"/>
      <c r="W18" s="609"/>
      <c r="X18" s="609"/>
      <c r="Y18" s="610"/>
      <c r="Z18" s="646">
        <v>0.1</v>
      </c>
      <c r="AA18" s="646"/>
      <c r="AB18" s="646"/>
      <c r="AC18" s="646"/>
      <c r="AD18" s="647">
        <v>13630</v>
      </c>
      <c r="AE18" s="647"/>
      <c r="AF18" s="647"/>
      <c r="AG18" s="647"/>
      <c r="AH18" s="647"/>
      <c r="AI18" s="647"/>
      <c r="AJ18" s="647"/>
      <c r="AK18" s="647"/>
      <c r="AL18" s="611">
        <v>0.4</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45670</v>
      </c>
      <c r="S19" s="609"/>
      <c r="T19" s="609"/>
      <c r="U19" s="609"/>
      <c r="V19" s="609"/>
      <c r="W19" s="609"/>
      <c r="X19" s="609"/>
      <c r="Y19" s="610"/>
      <c r="Z19" s="646">
        <v>0.4</v>
      </c>
      <c r="AA19" s="646"/>
      <c r="AB19" s="646"/>
      <c r="AC19" s="646"/>
      <c r="AD19" s="647">
        <v>45670</v>
      </c>
      <c r="AE19" s="647"/>
      <c r="AF19" s="647"/>
      <c r="AG19" s="647"/>
      <c r="AH19" s="647"/>
      <c r="AI19" s="647"/>
      <c r="AJ19" s="647"/>
      <c r="AK19" s="647"/>
      <c r="AL19" s="611">
        <v>1.5</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516</v>
      </c>
      <c r="BH19" s="609"/>
      <c r="BI19" s="609"/>
      <c r="BJ19" s="609"/>
      <c r="BK19" s="609"/>
      <c r="BL19" s="609"/>
      <c r="BM19" s="609"/>
      <c r="BN19" s="610"/>
      <c r="BO19" s="646">
        <v>0</v>
      </c>
      <c r="BP19" s="646"/>
      <c r="BQ19" s="646"/>
      <c r="BR19" s="646"/>
      <c r="BS19" s="647" t="s">
        <v>121</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3182</v>
      </c>
      <c r="S20" s="609"/>
      <c r="T20" s="609"/>
      <c r="U20" s="609"/>
      <c r="V20" s="609"/>
      <c r="W20" s="609"/>
      <c r="X20" s="609"/>
      <c r="Y20" s="610"/>
      <c r="Z20" s="646">
        <v>0</v>
      </c>
      <c r="AA20" s="646"/>
      <c r="AB20" s="646"/>
      <c r="AC20" s="646"/>
      <c r="AD20" s="647">
        <v>3182</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516</v>
      </c>
      <c r="BH20" s="609"/>
      <c r="BI20" s="609"/>
      <c r="BJ20" s="609"/>
      <c r="BK20" s="609"/>
      <c r="BL20" s="609"/>
      <c r="BM20" s="609"/>
      <c r="BN20" s="610"/>
      <c r="BO20" s="646">
        <v>0</v>
      </c>
      <c r="BP20" s="646"/>
      <c r="BQ20" s="646"/>
      <c r="BR20" s="646"/>
      <c r="BS20" s="647" t="s">
        <v>121</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11050345</v>
      </c>
      <c r="CS20" s="609"/>
      <c r="CT20" s="609"/>
      <c r="CU20" s="609"/>
      <c r="CV20" s="609"/>
      <c r="CW20" s="609"/>
      <c r="CX20" s="609"/>
      <c r="CY20" s="610"/>
      <c r="CZ20" s="646">
        <v>100</v>
      </c>
      <c r="DA20" s="646"/>
      <c r="DB20" s="646"/>
      <c r="DC20" s="646"/>
      <c r="DD20" s="614">
        <v>361991</v>
      </c>
      <c r="DE20" s="609"/>
      <c r="DF20" s="609"/>
      <c r="DG20" s="609"/>
      <c r="DH20" s="609"/>
      <c r="DI20" s="609"/>
      <c r="DJ20" s="609"/>
      <c r="DK20" s="609"/>
      <c r="DL20" s="609"/>
      <c r="DM20" s="609"/>
      <c r="DN20" s="609"/>
      <c r="DO20" s="609"/>
      <c r="DP20" s="610"/>
      <c r="DQ20" s="614">
        <v>3304162</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1333072</v>
      </c>
      <c r="S21" s="609"/>
      <c r="T21" s="609"/>
      <c r="U21" s="609"/>
      <c r="V21" s="609"/>
      <c r="W21" s="609"/>
      <c r="X21" s="609"/>
      <c r="Y21" s="610"/>
      <c r="Z21" s="646">
        <v>11.2</v>
      </c>
      <c r="AA21" s="646"/>
      <c r="AB21" s="646"/>
      <c r="AC21" s="646"/>
      <c r="AD21" s="647">
        <v>1252145</v>
      </c>
      <c r="AE21" s="647"/>
      <c r="AF21" s="647"/>
      <c r="AG21" s="647"/>
      <c r="AH21" s="647"/>
      <c r="AI21" s="647"/>
      <c r="AJ21" s="647"/>
      <c r="AK21" s="647"/>
      <c r="AL21" s="611">
        <v>41</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516</v>
      </c>
      <c r="BH21" s="609"/>
      <c r="BI21" s="609"/>
      <c r="BJ21" s="609"/>
      <c r="BK21" s="609"/>
      <c r="BL21" s="609"/>
      <c r="BM21" s="609"/>
      <c r="BN21" s="610"/>
      <c r="BO21" s="646">
        <v>0</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1252145</v>
      </c>
      <c r="S22" s="609"/>
      <c r="T22" s="609"/>
      <c r="U22" s="609"/>
      <c r="V22" s="609"/>
      <c r="W22" s="609"/>
      <c r="X22" s="609"/>
      <c r="Y22" s="610"/>
      <c r="Z22" s="646">
        <v>10.6</v>
      </c>
      <c r="AA22" s="646"/>
      <c r="AB22" s="646"/>
      <c r="AC22" s="646"/>
      <c r="AD22" s="647">
        <v>1252145</v>
      </c>
      <c r="AE22" s="647"/>
      <c r="AF22" s="647"/>
      <c r="AG22" s="647"/>
      <c r="AH22" s="647"/>
      <c r="AI22" s="647"/>
      <c r="AJ22" s="647"/>
      <c r="AK22" s="647"/>
      <c r="AL22" s="611">
        <v>41</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80927</v>
      </c>
      <c r="S23" s="609"/>
      <c r="T23" s="609"/>
      <c r="U23" s="609"/>
      <c r="V23" s="609"/>
      <c r="W23" s="609"/>
      <c r="X23" s="609"/>
      <c r="Y23" s="610"/>
      <c r="Z23" s="646">
        <v>0.7</v>
      </c>
      <c r="AA23" s="646"/>
      <c r="AB23" s="646"/>
      <c r="AC23" s="646"/>
      <c r="AD23" s="647" t="s">
        <v>121</v>
      </c>
      <c r="AE23" s="647"/>
      <c r="AF23" s="647"/>
      <c r="AG23" s="647"/>
      <c r="AH23" s="647"/>
      <c r="AI23" s="647"/>
      <c r="AJ23" s="647"/>
      <c r="AK23" s="647"/>
      <c r="AL23" s="611" t="s">
        <v>121</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1976318</v>
      </c>
      <c r="CS24" s="664"/>
      <c r="CT24" s="664"/>
      <c r="CU24" s="664"/>
      <c r="CV24" s="664"/>
      <c r="CW24" s="664"/>
      <c r="CX24" s="664"/>
      <c r="CY24" s="689"/>
      <c r="CZ24" s="690">
        <v>17.899999999999999</v>
      </c>
      <c r="DA24" s="672"/>
      <c r="DB24" s="672"/>
      <c r="DC24" s="692"/>
      <c r="DD24" s="688">
        <v>1043870</v>
      </c>
      <c r="DE24" s="664"/>
      <c r="DF24" s="664"/>
      <c r="DG24" s="664"/>
      <c r="DH24" s="664"/>
      <c r="DI24" s="664"/>
      <c r="DJ24" s="664"/>
      <c r="DK24" s="689"/>
      <c r="DL24" s="688">
        <v>1043180</v>
      </c>
      <c r="DM24" s="664"/>
      <c r="DN24" s="664"/>
      <c r="DO24" s="664"/>
      <c r="DP24" s="664"/>
      <c r="DQ24" s="664"/>
      <c r="DR24" s="664"/>
      <c r="DS24" s="664"/>
      <c r="DT24" s="664"/>
      <c r="DU24" s="664"/>
      <c r="DV24" s="689"/>
      <c r="DW24" s="690">
        <v>34</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3117669</v>
      </c>
      <c r="S25" s="609"/>
      <c r="T25" s="609"/>
      <c r="U25" s="609"/>
      <c r="V25" s="609"/>
      <c r="W25" s="609"/>
      <c r="X25" s="609"/>
      <c r="Y25" s="610"/>
      <c r="Z25" s="646">
        <v>26.3</v>
      </c>
      <c r="AA25" s="646"/>
      <c r="AB25" s="646"/>
      <c r="AC25" s="646"/>
      <c r="AD25" s="647">
        <v>3036742</v>
      </c>
      <c r="AE25" s="647"/>
      <c r="AF25" s="647"/>
      <c r="AG25" s="647"/>
      <c r="AH25" s="647"/>
      <c r="AI25" s="647"/>
      <c r="AJ25" s="647"/>
      <c r="AK25" s="647"/>
      <c r="AL25" s="611">
        <v>99.4</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835559</v>
      </c>
      <c r="CS25" s="621"/>
      <c r="CT25" s="621"/>
      <c r="CU25" s="621"/>
      <c r="CV25" s="621"/>
      <c r="CW25" s="621"/>
      <c r="CX25" s="621"/>
      <c r="CY25" s="622"/>
      <c r="CZ25" s="611">
        <v>7.6</v>
      </c>
      <c r="DA25" s="623"/>
      <c r="DB25" s="623"/>
      <c r="DC25" s="624"/>
      <c r="DD25" s="614">
        <v>759603</v>
      </c>
      <c r="DE25" s="621"/>
      <c r="DF25" s="621"/>
      <c r="DG25" s="621"/>
      <c r="DH25" s="621"/>
      <c r="DI25" s="621"/>
      <c r="DJ25" s="621"/>
      <c r="DK25" s="622"/>
      <c r="DL25" s="614">
        <v>758967</v>
      </c>
      <c r="DM25" s="621"/>
      <c r="DN25" s="621"/>
      <c r="DO25" s="621"/>
      <c r="DP25" s="621"/>
      <c r="DQ25" s="621"/>
      <c r="DR25" s="621"/>
      <c r="DS25" s="621"/>
      <c r="DT25" s="621"/>
      <c r="DU25" s="621"/>
      <c r="DV25" s="622"/>
      <c r="DW25" s="611">
        <v>24.7</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843</v>
      </c>
      <c r="S26" s="609"/>
      <c r="T26" s="609"/>
      <c r="U26" s="609"/>
      <c r="V26" s="609"/>
      <c r="W26" s="609"/>
      <c r="X26" s="609"/>
      <c r="Y26" s="610"/>
      <c r="Z26" s="646">
        <v>0</v>
      </c>
      <c r="AA26" s="646"/>
      <c r="AB26" s="646"/>
      <c r="AC26" s="646"/>
      <c r="AD26" s="647">
        <v>843</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477112</v>
      </c>
      <c r="CS26" s="609"/>
      <c r="CT26" s="609"/>
      <c r="CU26" s="609"/>
      <c r="CV26" s="609"/>
      <c r="CW26" s="609"/>
      <c r="CX26" s="609"/>
      <c r="CY26" s="610"/>
      <c r="CZ26" s="611">
        <v>4.3</v>
      </c>
      <c r="DA26" s="623"/>
      <c r="DB26" s="623"/>
      <c r="DC26" s="624"/>
      <c r="DD26" s="614">
        <v>426814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9603</v>
      </c>
      <c r="S27" s="609"/>
      <c r="T27" s="609"/>
      <c r="U27" s="609"/>
      <c r="V27" s="609"/>
      <c r="W27" s="609"/>
      <c r="X27" s="609"/>
      <c r="Y27" s="610"/>
      <c r="Z27" s="646">
        <v>0.1</v>
      </c>
      <c r="AA27" s="646"/>
      <c r="AB27" s="646"/>
      <c r="AC27" s="646"/>
      <c r="AD27" s="647" t="s">
        <v>121</v>
      </c>
      <c r="AE27" s="647"/>
      <c r="AF27" s="647"/>
      <c r="AG27" s="647"/>
      <c r="AH27" s="647"/>
      <c r="AI27" s="647"/>
      <c r="AJ27" s="647"/>
      <c r="AK27" s="647"/>
      <c r="AL27" s="611" t="s">
        <v>121</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1406572</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875511</v>
      </c>
      <c r="CS27" s="621"/>
      <c r="CT27" s="621"/>
      <c r="CU27" s="621"/>
      <c r="CV27" s="621"/>
      <c r="CW27" s="621"/>
      <c r="CX27" s="621"/>
      <c r="CY27" s="622"/>
      <c r="CZ27" s="611">
        <v>7.9</v>
      </c>
      <c r="DA27" s="623"/>
      <c r="DB27" s="623"/>
      <c r="DC27" s="624"/>
      <c r="DD27" s="614">
        <v>48609</v>
      </c>
      <c r="DE27" s="621"/>
      <c r="DF27" s="621"/>
      <c r="DG27" s="621"/>
      <c r="DH27" s="621"/>
      <c r="DI27" s="621"/>
      <c r="DJ27" s="621"/>
      <c r="DK27" s="622"/>
      <c r="DL27" s="614">
        <v>48555</v>
      </c>
      <c r="DM27" s="621"/>
      <c r="DN27" s="621"/>
      <c r="DO27" s="621"/>
      <c r="DP27" s="621"/>
      <c r="DQ27" s="621"/>
      <c r="DR27" s="621"/>
      <c r="DS27" s="621"/>
      <c r="DT27" s="621"/>
      <c r="DU27" s="621"/>
      <c r="DV27" s="622"/>
      <c r="DW27" s="611">
        <v>1.6</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52223</v>
      </c>
      <c r="S28" s="609"/>
      <c r="T28" s="609"/>
      <c r="U28" s="609"/>
      <c r="V28" s="609"/>
      <c r="W28" s="609"/>
      <c r="X28" s="609"/>
      <c r="Y28" s="610"/>
      <c r="Z28" s="646">
        <v>0.4</v>
      </c>
      <c r="AA28" s="646"/>
      <c r="AB28" s="646"/>
      <c r="AC28" s="646"/>
      <c r="AD28" s="647">
        <v>3218</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265248</v>
      </c>
      <c r="CS28" s="609"/>
      <c r="CT28" s="609"/>
      <c r="CU28" s="609"/>
      <c r="CV28" s="609"/>
      <c r="CW28" s="609"/>
      <c r="CX28" s="609"/>
      <c r="CY28" s="610"/>
      <c r="CZ28" s="611">
        <v>2.4</v>
      </c>
      <c r="DA28" s="623"/>
      <c r="DB28" s="623"/>
      <c r="DC28" s="624"/>
      <c r="DD28" s="614">
        <v>235658</v>
      </c>
      <c r="DE28" s="609"/>
      <c r="DF28" s="609"/>
      <c r="DG28" s="609"/>
      <c r="DH28" s="609"/>
      <c r="DI28" s="609"/>
      <c r="DJ28" s="609"/>
      <c r="DK28" s="610"/>
      <c r="DL28" s="614">
        <v>235658</v>
      </c>
      <c r="DM28" s="609"/>
      <c r="DN28" s="609"/>
      <c r="DO28" s="609"/>
      <c r="DP28" s="609"/>
      <c r="DQ28" s="609"/>
      <c r="DR28" s="609"/>
      <c r="DS28" s="609"/>
      <c r="DT28" s="609"/>
      <c r="DU28" s="609"/>
      <c r="DV28" s="610"/>
      <c r="DW28" s="611">
        <v>7.7</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18078</v>
      </c>
      <c r="S29" s="609"/>
      <c r="T29" s="609"/>
      <c r="U29" s="609"/>
      <c r="V29" s="609"/>
      <c r="W29" s="609"/>
      <c r="X29" s="609"/>
      <c r="Y29" s="610"/>
      <c r="Z29" s="646">
        <v>0.2</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265248</v>
      </c>
      <c r="CS29" s="621"/>
      <c r="CT29" s="621"/>
      <c r="CU29" s="621"/>
      <c r="CV29" s="621"/>
      <c r="CW29" s="621"/>
      <c r="CX29" s="621"/>
      <c r="CY29" s="622"/>
      <c r="CZ29" s="611">
        <v>2.4</v>
      </c>
      <c r="DA29" s="623"/>
      <c r="DB29" s="623"/>
      <c r="DC29" s="624"/>
      <c r="DD29" s="614">
        <v>235658</v>
      </c>
      <c r="DE29" s="621"/>
      <c r="DF29" s="621"/>
      <c r="DG29" s="621"/>
      <c r="DH29" s="621"/>
      <c r="DI29" s="621"/>
      <c r="DJ29" s="621"/>
      <c r="DK29" s="622"/>
      <c r="DL29" s="614">
        <v>235658</v>
      </c>
      <c r="DM29" s="621"/>
      <c r="DN29" s="621"/>
      <c r="DO29" s="621"/>
      <c r="DP29" s="621"/>
      <c r="DQ29" s="621"/>
      <c r="DR29" s="621"/>
      <c r="DS29" s="621"/>
      <c r="DT29" s="621"/>
      <c r="DU29" s="621"/>
      <c r="DV29" s="622"/>
      <c r="DW29" s="611">
        <v>7.7</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1804317</v>
      </c>
      <c r="S30" s="609"/>
      <c r="T30" s="609"/>
      <c r="U30" s="609"/>
      <c r="V30" s="609"/>
      <c r="W30" s="609"/>
      <c r="X30" s="609"/>
      <c r="Y30" s="610"/>
      <c r="Z30" s="646">
        <v>15.2</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257367</v>
      </c>
      <c r="CS30" s="609"/>
      <c r="CT30" s="609"/>
      <c r="CU30" s="609"/>
      <c r="CV30" s="609"/>
      <c r="CW30" s="609"/>
      <c r="CX30" s="609"/>
      <c r="CY30" s="610"/>
      <c r="CZ30" s="611">
        <v>2.2999999999999998</v>
      </c>
      <c r="DA30" s="623"/>
      <c r="DB30" s="623"/>
      <c r="DC30" s="624"/>
      <c r="DD30" s="614">
        <v>227777</v>
      </c>
      <c r="DE30" s="609"/>
      <c r="DF30" s="609"/>
      <c r="DG30" s="609"/>
      <c r="DH30" s="609"/>
      <c r="DI30" s="609"/>
      <c r="DJ30" s="609"/>
      <c r="DK30" s="610"/>
      <c r="DL30" s="614">
        <v>227777</v>
      </c>
      <c r="DM30" s="609"/>
      <c r="DN30" s="609"/>
      <c r="DO30" s="609"/>
      <c r="DP30" s="609"/>
      <c r="DQ30" s="609"/>
      <c r="DR30" s="609"/>
      <c r="DS30" s="609"/>
      <c r="DT30" s="609"/>
      <c r="DU30" s="609"/>
      <c r="DV30" s="610"/>
      <c r="DW30" s="611">
        <v>7.4</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v>8753</v>
      </c>
      <c r="S31" s="609"/>
      <c r="T31" s="609"/>
      <c r="U31" s="609"/>
      <c r="V31" s="609"/>
      <c r="W31" s="609"/>
      <c r="X31" s="609"/>
      <c r="Y31" s="610"/>
      <c r="Z31" s="646">
        <v>0.1</v>
      </c>
      <c r="AA31" s="646"/>
      <c r="AB31" s="646"/>
      <c r="AC31" s="646"/>
      <c r="AD31" s="647">
        <v>8753</v>
      </c>
      <c r="AE31" s="647"/>
      <c r="AF31" s="647"/>
      <c r="AG31" s="647"/>
      <c r="AH31" s="647"/>
      <c r="AI31" s="647"/>
      <c r="AJ31" s="647"/>
      <c r="AK31" s="647"/>
      <c r="AL31" s="611">
        <v>0.3</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99.2</v>
      </c>
      <c r="BH31" s="671"/>
      <c r="BI31" s="671"/>
      <c r="BJ31" s="671"/>
      <c r="BK31" s="671"/>
      <c r="BL31" s="671"/>
      <c r="BM31" s="672">
        <v>97.7</v>
      </c>
      <c r="BN31" s="671"/>
      <c r="BO31" s="671"/>
      <c r="BP31" s="671"/>
      <c r="BQ31" s="673"/>
      <c r="BR31" s="670">
        <v>99.2</v>
      </c>
      <c r="BS31" s="671"/>
      <c r="BT31" s="671"/>
      <c r="BU31" s="671"/>
      <c r="BV31" s="671"/>
      <c r="BW31" s="671"/>
      <c r="BX31" s="672">
        <v>97.9</v>
      </c>
      <c r="BY31" s="671"/>
      <c r="BZ31" s="671"/>
      <c r="CA31" s="671"/>
      <c r="CB31" s="673"/>
      <c r="CD31" s="629"/>
      <c r="CE31" s="630"/>
      <c r="CF31" s="605" t="s">
        <v>301</v>
      </c>
      <c r="CG31" s="606"/>
      <c r="CH31" s="606"/>
      <c r="CI31" s="606"/>
      <c r="CJ31" s="606"/>
      <c r="CK31" s="606"/>
      <c r="CL31" s="606"/>
      <c r="CM31" s="606"/>
      <c r="CN31" s="606"/>
      <c r="CO31" s="606"/>
      <c r="CP31" s="606"/>
      <c r="CQ31" s="607"/>
      <c r="CR31" s="608">
        <v>7881</v>
      </c>
      <c r="CS31" s="621"/>
      <c r="CT31" s="621"/>
      <c r="CU31" s="621"/>
      <c r="CV31" s="621"/>
      <c r="CW31" s="621"/>
      <c r="CX31" s="621"/>
      <c r="CY31" s="622"/>
      <c r="CZ31" s="611">
        <v>0.1</v>
      </c>
      <c r="DA31" s="623"/>
      <c r="DB31" s="623"/>
      <c r="DC31" s="624"/>
      <c r="DD31" s="614">
        <v>7881</v>
      </c>
      <c r="DE31" s="621"/>
      <c r="DF31" s="621"/>
      <c r="DG31" s="621"/>
      <c r="DH31" s="621"/>
      <c r="DI31" s="621"/>
      <c r="DJ31" s="621"/>
      <c r="DK31" s="622"/>
      <c r="DL31" s="614">
        <v>7881</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878264</v>
      </c>
      <c r="S32" s="609"/>
      <c r="T32" s="609"/>
      <c r="U32" s="609"/>
      <c r="V32" s="609"/>
      <c r="W32" s="609"/>
      <c r="X32" s="609"/>
      <c r="Y32" s="610"/>
      <c r="Z32" s="646">
        <v>7.4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303</v>
      </c>
      <c r="AX32" s="605" t="s">
        <v>304</v>
      </c>
      <c r="AY32" s="606"/>
      <c r="AZ32" s="606"/>
      <c r="BA32" s="606"/>
      <c r="BB32" s="606"/>
      <c r="BC32" s="606"/>
      <c r="BD32" s="606"/>
      <c r="BE32" s="606"/>
      <c r="BF32" s="607"/>
      <c r="BG32" s="674">
        <v>99.2</v>
      </c>
      <c r="BH32" s="621"/>
      <c r="BI32" s="621"/>
      <c r="BJ32" s="621"/>
      <c r="BK32" s="621"/>
      <c r="BL32" s="621"/>
      <c r="BM32" s="612">
        <v>97.4</v>
      </c>
      <c r="BN32" s="621"/>
      <c r="BO32" s="621"/>
      <c r="BP32" s="621"/>
      <c r="BQ32" s="644"/>
      <c r="BR32" s="674">
        <v>99.2</v>
      </c>
      <c r="BS32" s="621"/>
      <c r="BT32" s="621"/>
      <c r="BU32" s="621"/>
      <c r="BV32" s="621"/>
      <c r="BW32" s="621"/>
      <c r="BX32" s="612">
        <v>97.7</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18763</v>
      </c>
      <c r="S33" s="609"/>
      <c r="T33" s="609"/>
      <c r="U33" s="609"/>
      <c r="V33" s="609"/>
      <c r="W33" s="609"/>
      <c r="X33" s="609"/>
      <c r="Y33" s="610"/>
      <c r="Z33" s="646">
        <v>0.2</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99.2</v>
      </c>
      <c r="BH33" s="593"/>
      <c r="BI33" s="593"/>
      <c r="BJ33" s="593"/>
      <c r="BK33" s="593"/>
      <c r="BL33" s="593"/>
      <c r="BM33" s="639">
        <v>97.7</v>
      </c>
      <c r="BN33" s="593"/>
      <c r="BO33" s="593"/>
      <c r="BP33" s="593"/>
      <c r="BQ33" s="656"/>
      <c r="BR33" s="669">
        <v>99.2</v>
      </c>
      <c r="BS33" s="593"/>
      <c r="BT33" s="593"/>
      <c r="BU33" s="593"/>
      <c r="BV33" s="593"/>
      <c r="BW33" s="593"/>
      <c r="BX33" s="639">
        <v>97.9</v>
      </c>
      <c r="BY33" s="593"/>
      <c r="BZ33" s="593"/>
      <c r="CA33" s="593"/>
      <c r="CB33" s="656"/>
      <c r="CD33" s="605" t="s">
        <v>308</v>
      </c>
      <c r="CE33" s="606"/>
      <c r="CF33" s="606"/>
      <c r="CG33" s="606"/>
      <c r="CH33" s="606"/>
      <c r="CI33" s="606"/>
      <c r="CJ33" s="606"/>
      <c r="CK33" s="606"/>
      <c r="CL33" s="606"/>
      <c r="CM33" s="606"/>
      <c r="CN33" s="606"/>
      <c r="CO33" s="606"/>
      <c r="CP33" s="606"/>
      <c r="CQ33" s="607"/>
      <c r="CR33" s="608">
        <v>8688423</v>
      </c>
      <c r="CS33" s="621"/>
      <c r="CT33" s="621"/>
      <c r="CU33" s="621"/>
      <c r="CV33" s="621"/>
      <c r="CW33" s="621"/>
      <c r="CX33" s="621"/>
      <c r="CY33" s="622"/>
      <c r="CZ33" s="611">
        <v>78.599999999999994</v>
      </c>
      <c r="DA33" s="623"/>
      <c r="DB33" s="623"/>
      <c r="DC33" s="624"/>
      <c r="DD33" s="614">
        <v>2226712</v>
      </c>
      <c r="DE33" s="621"/>
      <c r="DF33" s="621"/>
      <c r="DG33" s="621"/>
      <c r="DH33" s="621"/>
      <c r="DI33" s="621"/>
      <c r="DJ33" s="621"/>
      <c r="DK33" s="622"/>
      <c r="DL33" s="614">
        <v>1655466</v>
      </c>
      <c r="DM33" s="621"/>
      <c r="DN33" s="621"/>
      <c r="DO33" s="621"/>
      <c r="DP33" s="621"/>
      <c r="DQ33" s="621"/>
      <c r="DR33" s="621"/>
      <c r="DS33" s="621"/>
      <c r="DT33" s="621"/>
      <c r="DU33" s="621"/>
      <c r="DV33" s="622"/>
      <c r="DW33" s="611">
        <v>54</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1913582</v>
      </c>
      <c r="S34" s="609"/>
      <c r="T34" s="609"/>
      <c r="U34" s="609"/>
      <c r="V34" s="609"/>
      <c r="W34" s="609"/>
      <c r="X34" s="609"/>
      <c r="Y34" s="610"/>
      <c r="Z34" s="646">
        <v>16.100000000000001</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2123514</v>
      </c>
      <c r="CS34" s="609"/>
      <c r="CT34" s="609"/>
      <c r="CU34" s="609"/>
      <c r="CV34" s="609"/>
      <c r="CW34" s="609"/>
      <c r="CX34" s="609"/>
      <c r="CY34" s="610"/>
      <c r="CZ34" s="611">
        <v>19.2</v>
      </c>
      <c r="DA34" s="623"/>
      <c r="DB34" s="623"/>
      <c r="DC34" s="624"/>
      <c r="DD34" s="614">
        <v>718664</v>
      </c>
      <c r="DE34" s="609"/>
      <c r="DF34" s="609"/>
      <c r="DG34" s="609"/>
      <c r="DH34" s="609"/>
      <c r="DI34" s="609"/>
      <c r="DJ34" s="609"/>
      <c r="DK34" s="610"/>
      <c r="DL34" s="614">
        <v>644664</v>
      </c>
      <c r="DM34" s="609"/>
      <c r="DN34" s="609"/>
      <c r="DO34" s="609"/>
      <c r="DP34" s="609"/>
      <c r="DQ34" s="609"/>
      <c r="DR34" s="609"/>
      <c r="DS34" s="609"/>
      <c r="DT34" s="609"/>
      <c r="DU34" s="609"/>
      <c r="DV34" s="610"/>
      <c r="DW34" s="611">
        <v>21</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3304118</v>
      </c>
      <c r="S35" s="609"/>
      <c r="T35" s="609"/>
      <c r="U35" s="609"/>
      <c r="V35" s="609"/>
      <c r="W35" s="609"/>
      <c r="X35" s="609"/>
      <c r="Y35" s="610"/>
      <c r="Z35" s="646">
        <v>27.9</v>
      </c>
      <c r="AA35" s="646"/>
      <c r="AB35" s="646"/>
      <c r="AC35" s="646"/>
      <c r="AD35" s="647" t="s">
        <v>121</v>
      </c>
      <c r="AE35" s="647"/>
      <c r="AF35" s="647"/>
      <c r="AG35" s="647"/>
      <c r="AH35" s="647"/>
      <c r="AI35" s="647"/>
      <c r="AJ35" s="647"/>
      <c r="AK35" s="647"/>
      <c r="AL35" s="611" t="s">
        <v>121</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27216</v>
      </c>
      <c r="CS35" s="621"/>
      <c r="CT35" s="621"/>
      <c r="CU35" s="621"/>
      <c r="CV35" s="621"/>
      <c r="CW35" s="621"/>
      <c r="CX35" s="621"/>
      <c r="CY35" s="622"/>
      <c r="CZ35" s="611">
        <v>0.2</v>
      </c>
      <c r="DA35" s="623"/>
      <c r="DB35" s="623"/>
      <c r="DC35" s="624"/>
      <c r="DD35" s="614">
        <v>23017</v>
      </c>
      <c r="DE35" s="621"/>
      <c r="DF35" s="621"/>
      <c r="DG35" s="621"/>
      <c r="DH35" s="621"/>
      <c r="DI35" s="621"/>
      <c r="DJ35" s="621"/>
      <c r="DK35" s="622"/>
      <c r="DL35" s="614">
        <v>22976</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435384</v>
      </c>
      <c r="S36" s="609"/>
      <c r="T36" s="609"/>
      <c r="U36" s="609"/>
      <c r="V36" s="609"/>
      <c r="W36" s="609"/>
      <c r="X36" s="609"/>
      <c r="Y36" s="610"/>
      <c r="Z36" s="646">
        <v>3.7</v>
      </c>
      <c r="AA36" s="646"/>
      <c r="AB36" s="646"/>
      <c r="AC36" s="646"/>
      <c r="AD36" s="647" t="s">
        <v>121</v>
      </c>
      <c r="AE36" s="647"/>
      <c r="AF36" s="647"/>
      <c r="AG36" s="647"/>
      <c r="AH36" s="647"/>
      <c r="AI36" s="647"/>
      <c r="AJ36" s="647"/>
      <c r="AK36" s="647"/>
      <c r="AL36" s="611" t="s">
        <v>121</v>
      </c>
      <c r="AM36" s="612"/>
      <c r="AN36" s="612"/>
      <c r="AO36" s="648"/>
      <c r="AP36" s="204"/>
      <c r="AQ36" s="657" t="s">
        <v>316</v>
      </c>
      <c r="AR36" s="658"/>
      <c r="AS36" s="658"/>
      <c r="AT36" s="658"/>
      <c r="AU36" s="658"/>
      <c r="AV36" s="658"/>
      <c r="AW36" s="658"/>
      <c r="AX36" s="658"/>
      <c r="AY36" s="659"/>
      <c r="AZ36" s="663">
        <v>688125</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35519</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3864950</v>
      </c>
      <c r="CS36" s="609"/>
      <c r="CT36" s="609"/>
      <c r="CU36" s="609"/>
      <c r="CV36" s="609"/>
      <c r="CW36" s="609"/>
      <c r="CX36" s="609"/>
      <c r="CY36" s="610"/>
      <c r="CZ36" s="611">
        <v>35</v>
      </c>
      <c r="DA36" s="623"/>
      <c r="DB36" s="623"/>
      <c r="DC36" s="624"/>
      <c r="DD36" s="614">
        <v>806491</v>
      </c>
      <c r="DE36" s="609"/>
      <c r="DF36" s="609"/>
      <c r="DG36" s="609"/>
      <c r="DH36" s="609"/>
      <c r="DI36" s="609"/>
      <c r="DJ36" s="609"/>
      <c r="DK36" s="610"/>
      <c r="DL36" s="614">
        <v>651099</v>
      </c>
      <c r="DM36" s="609"/>
      <c r="DN36" s="609"/>
      <c r="DO36" s="609"/>
      <c r="DP36" s="609"/>
      <c r="DQ36" s="609"/>
      <c r="DR36" s="609"/>
      <c r="DS36" s="609"/>
      <c r="DT36" s="609"/>
      <c r="DU36" s="609"/>
      <c r="DV36" s="610"/>
      <c r="DW36" s="611">
        <v>21.2</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194264</v>
      </c>
      <c r="S37" s="609"/>
      <c r="T37" s="609"/>
      <c r="U37" s="609"/>
      <c r="V37" s="609"/>
      <c r="W37" s="609"/>
      <c r="X37" s="609"/>
      <c r="Y37" s="610"/>
      <c r="Z37" s="646">
        <v>1.6</v>
      </c>
      <c r="AA37" s="646"/>
      <c r="AB37" s="646"/>
      <c r="AC37" s="646"/>
      <c r="AD37" s="647">
        <v>5718</v>
      </c>
      <c r="AE37" s="647"/>
      <c r="AF37" s="647"/>
      <c r="AG37" s="647"/>
      <c r="AH37" s="647"/>
      <c r="AI37" s="647"/>
      <c r="AJ37" s="647"/>
      <c r="AK37" s="647"/>
      <c r="AL37" s="611">
        <v>0.2</v>
      </c>
      <c r="AM37" s="612"/>
      <c r="AN37" s="612"/>
      <c r="AO37" s="648"/>
      <c r="AQ37" s="641" t="s">
        <v>320</v>
      </c>
      <c r="AR37" s="642"/>
      <c r="AS37" s="642"/>
      <c r="AT37" s="642"/>
      <c r="AU37" s="642"/>
      <c r="AV37" s="642"/>
      <c r="AW37" s="642"/>
      <c r="AX37" s="642"/>
      <c r="AY37" s="643"/>
      <c r="AZ37" s="608">
        <v>291076</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23582</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311213</v>
      </c>
      <c r="CS37" s="621"/>
      <c r="CT37" s="621"/>
      <c r="CU37" s="621"/>
      <c r="CV37" s="621"/>
      <c r="CW37" s="621"/>
      <c r="CX37" s="621"/>
      <c r="CY37" s="622"/>
      <c r="CZ37" s="611">
        <v>2.8</v>
      </c>
      <c r="DA37" s="623"/>
      <c r="DB37" s="623"/>
      <c r="DC37" s="624"/>
      <c r="DD37" s="614">
        <v>311140</v>
      </c>
      <c r="DE37" s="621"/>
      <c r="DF37" s="621"/>
      <c r="DG37" s="621"/>
      <c r="DH37" s="621"/>
      <c r="DI37" s="621"/>
      <c r="DJ37" s="621"/>
      <c r="DK37" s="622"/>
      <c r="DL37" s="614">
        <v>304685</v>
      </c>
      <c r="DM37" s="621"/>
      <c r="DN37" s="621"/>
      <c r="DO37" s="621"/>
      <c r="DP37" s="621"/>
      <c r="DQ37" s="621"/>
      <c r="DR37" s="621"/>
      <c r="DS37" s="621"/>
      <c r="DT37" s="621"/>
      <c r="DU37" s="621"/>
      <c r="DV37" s="622"/>
      <c r="DW37" s="611">
        <v>9.9</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102394</v>
      </c>
      <c r="S38" s="609"/>
      <c r="T38" s="609"/>
      <c r="U38" s="609"/>
      <c r="V38" s="609"/>
      <c r="W38" s="609"/>
      <c r="X38" s="609"/>
      <c r="Y38" s="610"/>
      <c r="Z38" s="646">
        <v>0.9</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407</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952</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396642</v>
      </c>
      <c r="CS38" s="609"/>
      <c r="CT38" s="609"/>
      <c r="CU38" s="609"/>
      <c r="CV38" s="609"/>
      <c r="CW38" s="609"/>
      <c r="CX38" s="609"/>
      <c r="CY38" s="610"/>
      <c r="CZ38" s="611">
        <v>3.6</v>
      </c>
      <c r="DA38" s="623"/>
      <c r="DB38" s="623"/>
      <c r="DC38" s="624"/>
      <c r="DD38" s="614">
        <v>336727</v>
      </c>
      <c r="DE38" s="609"/>
      <c r="DF38" s="609"/>
      <c r="DG38" s="609"/>
      <c r="DH38" s="609"/>
      <c r="DI38" s="609"/>
      <c r="DJ38" s="609"/>
      <c r="DK38" s="610"/>
      <c r="DL38" s="614">
        <v>336727</v>
      </c>
      <c r="DM38" s="609"/>
      <c r="DN38" s="609"/>
      <c r="DO38" s="609"/>
      <c r="DP38" s="609"/>
      <c r="DQ38" s="609"/>
      <c r="DR38" s="609"/>
      <c r="DS38" s="609"/>
      <c r="DT38" s="609"/>
      <c r="DU38" s="609"/>
      <c r="DV38" s="610"/>
      <c r="DW38" s="611">
        <v>11</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1466</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1544558</v>
      </c>
      <c r="CS39" s="621"/>
      <c r="CT39" s="621"/>
      <c r="CU39" s="621"/>
      <c r="CV39" s="621"/>
      <c r="CW39" s="621"/>
      <c r="CX39" s="621"/>
      <c r="CY39" s="622"/>
      <c r="CZ39" s="611">
        <v>14</v>
      </c>
      <c r="DA39" s="623"/>
      <c r="DB39" s="623"/>
      <c r="DC39" s="624"/>
      <c r="DD39" s="614">
        <v>232190</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11394</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105</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731543</v>
      </c>
      <c r="CS40" s="609"/>
      <c r="CT40" s="609"/>
      <c r="CU40" s="609"/>
      <c r="CV40" s="609"/>
      <c r="CW40" s="609"/>
      <c r="CX40" s="609"/>
      <c r="CY40" s="610"/>
      <c r="CZ40" s="611">
        <v>6.6</v>
      </c>
      <c r="DA40" s="623"/>
      <c r="DB40" s="623"/>
      <c r="DC40" s="624"/>
      <c r="DD40" s="614">
        <v>109623</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11858255</v>
      </c>
      <c r="S41" s="633"/>
      <c r="T41" s="633"/>
      <c r="U41" s="633"/>
      <c r="V41" s="633"/>
      <c r="W41" s="633"/>
      <c r="X41" s="633"/>
      <c r="Y41" s="636"/>
      <c r="Z41" s="637">
        <v>100</v>
      </c>
      <c r="AA41" s="637"/>
      <c r="AB41" s="637"/>
      <c r="AC41" s="637"/>
      <c r="AD41" s="638">
        <v>3055274</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68700</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327942</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459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385604</v>
      </c>
      <c r="CS42" s="621"/>
      <c r="CT42" s="621"/>
      <c r="CU42" s="621"/>
      <c r="CV42" s="621"/>
      <c r="CW42" s="621"/>
      <c r="CX42" s="621"/>
      <c r="CY42" s="622"/>
      <c r="CZ42" s="611">
        <v>3.5</v>
      </c>
      <c r="DA42" s="623"/>
      <c r="DB42" s="623"/>
      <c r="DC42" s="624"/>
      <c r="DD42" s="614">
        <v>33580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t="s">
        <v>121</v>
      </c>
      <c r="CS43" s="621"/>
      <c r="CT43" s="621"/>
      <c r="CU43" s="621"/>
      <c r="CV43" s="621"/>
      <c r="CW43" s="621"/>
      <c r="CX43" s="621"/>
      <c r="CY43" s="622"/>
      <c r="CZ43" s="611" t="s">
        <v>121</v>
      </c>
      <c r="DA43" s="623"/>
      <c r="DB43" s="623"/>
      <c r="DC43" s="624"/>
      <c r="DD43" s="614" t="s">
        <v>121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361991</v>
      </c>
      <c r="CS44" s="609"/>
      <c r="CT44" s="609"/>
      <c r="CU44" s="609"/>
      <c r="CV44" s="609"/>
      <c r="CW44" s="609"/>
      <c r="CX44" s="609"/>
      <c r="CY44" s="610"/>
      <c r="CZ44" s="611">
        <v>3.3</v>
      </c>
      <c r="DA44" s="612"/>
      <c r="DB44" s="612"/>
      <c r="DC44" s="613"/>
      <c r="DD44" s="614">
        <v>26691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135688</v>
      </c>
      <c r="CS45" s="621"/>
      <c r="CT45" s="621"/>
      <c r="CU45" s="621"/>
      <c r="CV45" s="621"/>
      <c r="CW45" s="621"/>
      <c r="CX45" s="621"/>
      <c r="CY45" s="622"/>
      <c r="CZ45" s="611">
        <v>1.2</v>
      </c>
      <c r="DA45" s="623"/>
      <c r="DB45" s="623"/>
      <c r="DC45" s="624"/>
      <c r="DD45" s="614">
        <v>3782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226303</v>
      </c>
      <c r="CS46" s="609"/>
      <c r="CT46" s="609"/>
      <c r="CU46" s="609"/>
      <c r="CV46" s="609"/>
      <c r="CW46" s="609"/>
      <c r="CX46" s="609"/>
      <c r="CY46" s="610"/>
      <c r="CZ46" s="611">
        <v>2</v>
      </c>
      <c r="DA46" s="612"/>
      <c r="DB46" s="612"/>
      <c r="DC46" s="613"/>
      <c r="DD46" s="614">
        <v>22909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23613</v>
      </c>
      <c r="CS47" s="621"/>
      <c r="CT47" s="621"/>
      <c r="CU47" s="621"/>
      <c r="CV47" s="621"/>
      <c r="CW47" s="621"/>
      <c r="CX47" s="621"/>
      <c r="CY47" s="622"/>
      <c r="CZ47" s="611">
        <v>0.2</v>
      </c>
      <c r="DA47" s="623"/>
      <c r="DB47" s="623"/>
      <c r="DC47" s="624"/>
      <c r="DD47" s="614">
        <v>6889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11050345</v>
      </c>
      <c r="CS49" s="593"/>
      <c r="CT49" s="593"/>
      <c r="CU49" s="593"/>
      <c r="CV49" s="593"/>
      <c r="CW49" s="593"/>
      <c r="CX49" s="593"/>
      <c r="CY49" s="594"/>
      <c r="CZ49" s="595">
        <v>100</v>
      </c>
      <c r="DA49" s="596"/>
      <c r="DB49" s="596"/>
      <c r="DC49" s="597"/>
      <c r="DD49" s="598">
        <v>3304162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tqcR12/e6RhJuFZPFILb2tPujncSo2KkG35yaHG05FiKboaaFYexcOtc6HHmx7CAxj3O4Q0ROStu+VTJ+uM8w==" saltValue="xmR/JR/BZApWYwMlf3os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5"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11856</v>
      </c>
      <c r="R7" s="1090"/>
      <c r="S7" s="1090"/>
      <c r="T7" s="1090"/>
      <c r="U7" s="1090"/>
      <c r="V7" s="1090">
        <v>11050</v>
      </c>
      <c r="W7" s="1090"/>
      <c r="X7" s="1090"/>
      <c r="Y7" s="1090"/>
      <c r="Z7" s="1090"/>
      <c r="AA7" s="1090">
        <v>806</v>
      </c>
      <c r="AB7" s="1090"/>
      <c r="AC7" s="1090"/>
      <c r="AD7" s="1090"/>
      <c r="AE7" s="1091"/>
      <c r="AF7" s="1092">
        <v>709</v>
      </c>
      <c r="AG7" s="1093"/>
      <c r="AH7" s="1093"/>
      <c r="AI7" s="1093"/>
      <c r="AJ7" s="1094"/>
      <c r="AK7" s="1095">
        <v>4</v>
      </c>
      <c r="AL7" s="1096"/>
      <c r="AM7" s="1096"/>
      <c r="AN7" s="1096"/>
      <c r="AO7" s="1096"/>
      <c r="AP7" s="1096">
        <v>2491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558</v>
      </c>
      <c r="BS7" s="1086" t="s">
        <v>557</v>
      </c>
      <c r="BT7" s="1087"/>
      <c r="BU7" s="1087"/>
      <c r="BV7" s="1087"/>
      <c r="BW7" s="1087"/>
      <c r="BX7" s="1087"/>
      <c r="BY7" s="1087"/>
      <c r="BZ7" s="1087"/>
      <c r="CA7" s="1087"/>
      <c r="CB7" s="1087"/>
      <c r="CC7" s="1087"/>
      <c r="CD7" s="1087"/>
      <c r="CE7" s="1087"/>
      <c r="CF7" s="1087"/>
      <c r="CG7" s="1099"/>
      <c r="CH7" s="1083">
        <v>0</v>
      </c>
      <c r="CI7" s="1084"/>
      <c r="CJ7" s="1084"/>
      <c r="CK7" s="1084"/>
      <c r="CL7" s="1085"/>
      <c r="CM7" s="1083">
        <v>11</v>
      </c>
      <c r="CN7" s="1084"/>
      <c r="CO7" s="1084"/>
      <c r="CP7" s="1084"/>
      <c r="CQ7" s="1085"/>
      <c r="CR7" s="1083">
        <v>2</v>
      </c>
      <c r="CS7" s="1084"/>
      <c r="CT7" s="1084"/>
      <c r="CU7" s="1084"/>
      <c r="CV7" s="1085"/>
      <c r="CW7" s="1083" t="s">
        <v>543</v>
      </c>
      <c r="CX7" s="1084"/>
      <c r="CY7" s="1084"/>
      <c r="CZ7" s="1084"/>
      <c r="DA7" s="1085"/>
      <c r="DB7" s="1083" t="s">
        <v>543</v>
      </c>
      <c r="DC7" s="1084"/>
      <c r="DD7" s="1084"/>
      <c r="DE7" s="1084"/>
      <c r="DF7" s="1085"/>
      <c r="DG7" s="1083" t="s">
        <v>543</v>
      </c>
      <c r="DH7" s="1084"/>
      <c r="DI7" s="1084"/>
      <c r="DJ7" s="1084"/>
      <c r="DK7" s="1085"/>
      <c r="DL7" s="1083" t="s">
        <v>543</v>
      </c>
      <c r="DM7" s="1084"/>
      <c r="DN7" s="1084"/>
      <c r="DO7" s="1084"/>
      <c r="DP7" s="1085"/>
      <c r="DQ7" s="1083" t="s">
        <v>543</v>
      </c>
      <c r="DR7" s="1084"/>
      <c r="DS7" s="1084"/>
      <c r="DT7" s="1084"/>
      <c r="DU7" s="1085"/>
      <c r="DV7" s="1086"/>
      <c r="DW7" s="1087"/>
      <c r="DX7" s="1087"/>
      <c r="DY7" s="1087"/>
      <c r="DZ7" s="1088"/>
      <c r="EA7" s="216"/>
    </row>
    <row r="8" spans="1:131" s="217" customFormat="1" ht="26.25" customHeight="1" x14ac:dyDescent="0.2">
      <c r="A8" s="220">
        <v>2</v>
      </c>
      <c r="B8" s="1017" t="s">
        <v>376</v>
      </c>
      <c r="C8" s="1018"/>
      <c r="D8" s="1018"/>
      <c r="E8" s="1018"/>
      <c r="F8" s="1018"/>
      <c r="G8" s="1018"/>
      <c r="H8" s="1018"/>
      <c r="I8" s="1018"/>
      <c r="J8" s="1018"/>
      <c r="K8" s="1018"/>
      <c r="L8" s="1018"/>
      <c r="M8" s="1018"/>
      <c r="N8" s="1018"/>
      <c r="O8" s="1018"/>
      <c r="P8" s="1019"/>
      <c r="Q8" s="1025">
        <v>2</v>
      </c>
      <c r="R8" s="1026"/>
      <c r="S8" s="1026"/>
      <c r="T8" s="1026"/>
      <c r="U8" s="1026"/>
      <c r="V8" s="1026">
        <v>0</v>
      </c>
      <c r="W8" s="1026"/>
      <c r="X8" s="1026"/>
      <c r="Y8" s="1026"/>
      <c r="Z8" s="1026"/>
      <c r="AA8" s="1026">
        <v>2</v>
      </c>
      <c r="AB8" s="1026"/>
      <c r="AC8" s="1026"/>
      <c r="AD8" s="1026"/>
      <c r="AE8" s="1027"/>
      <c r="AF8" s="1022">
        <v>2</v>
      </c>
      <c r="AG8" s="1023"/>
      <c r="AH8" s="1023"/>
      <c r="AI8" s="1023"/>
      <c r="AJ8" s="1024"/>
      <c r="AK8" s="1067">
        <v>0</v>
      </c>
      <c r="AL8" s="1068"/>
      <c r="AM8" s="1068"/>
      <c r="AN8" s="1068"/>
      <c r="AO8" s="1068"/>
      <c r="AP8" s="1068">
        <v>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559</v>
      </c>
      <c r="BT8" s="980"/>
      <c r="BU8" s="980"/>
      <c r="BV8" s="980"/>
      <c r="BW8" s="980"/>
      <c r="BX8" s="980"/>
      <c r="BY8" s="980"/>
      <c r="BZ8" s="980"/>
      <c r="CA8" s="980"/>
      <c r="CB8" s="980"/>
      <c r="CC8" s="980"/>
      <c r="CD8" s="980"/>
      <c r="CE8" s="980"/>
      <c r="CF8" s="980"/>
      <c r="CG8" s="1001"/>
      <c r="CH8" s="976">
        <v>-274</v>
      </c>
      <c r="CI8" s="977"/>
      <c r="CJ8" s="977"/>
      <c r="CK8" s="977"/>
      <c r="CL8" s="978"/>
      <c r="CM8" s="976">
        <v>-3883</v>
      </c>
      <c r="CN8" s="977"/>
      <c r="CO8" s="977"/>
      <c r="CP8" s="977"/>
      <c r="CQ8" s="978"/>
      <c r="CR8" s="976">
        <v>494</v>
      </c>
      <c r="CS8" s="977"/>
      <c r="CT8" s="977"/>
      <c r="CU8" s="977"/>
      <c r="CV8" s="978"/>
      <c r="CW8" s="976" t="s">
        <v>543</v>
      </c>
      <c r="CX8" s="977"/>
      <c r="CY8" s="977"/>
      <c r="CZ8" s="977"/>
      <c r="DA8" s="978"/>
      <c r="DB8" s="976">
        <v>600</v>
      </c>
      <c r="DC8" s="977"/>
      <c r="DD8" s="977"/>
      <c r="DE8" s="977"/>
      <c r="DF8" s="978"/>
      <c r="DG8" s="976" t="s">
        <v>543</v>
      </c>
      <c r="DH8" s="977"/>
      <c r="DI8" s="977"/>
      <c r="DJ8" s="977"/>
      <c r="DK8" s="978"/>
      <c r="DL8" s="976" t="s">
        <v>543</v>
      </c>
      <c r="DM8" s="977"/>
      <c r="DN8" s="977"/>
      <c r="DO8" s="977"/>
      <c r="DP8" s="978"/>
      <c r="DQ8" s="976" t="s">
        <v>543</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378</v>
      </c>
      <c r="B23" s="924" t="s">
        <v>379</v>
      </c>
      <c r="C23" s="925"/>
      <c r="D23" s="925"/>
      <c r="E23" s="925"/>
      <c r="F23" s="925"/>
      <c r="G23" s="925"/>
      <c r="H23" s="925"/>
      <c r="I23" s="925"/>
      <c r="J23" s="925"/>
      <c r="K23" s="925"/>
      <c r="L23" s="925"/>
      <c r="M23" s="925"/>
      <c r="N23" s="925"/>
      <c r="O23" s="925"/>
      <c r="P23" s="935"/>
      <c r="Q23" s="1054">
        <v>11858</v>
      </c>
      <c r="R23" s="1048"/>
      <c r="S23" s="1048"/>
      <c r="T23" s="1048"/>
      <c r="U23" s="1048"/>
      <c r="V23" s="1048">
        <v>11050</v>
      </c>
      <c r="W23" s="1048"/>
      <c r="X23" s="1048"/>
      <c r="Y23" s="1048"/>
      <c r="Z23" s="1048"/>
      <c r="AA23" s="1048">
        <v>808</v>
      </c>
      <c r="AB23" s="1048"/>
      <c r="AC23" s="1048"/>
      <c r="AD23" s="1048"/>
      <c r="AE23" s="1055"/>
      <c r="AF23" s="1056">
        <v>711</v>
      </c>
      <c r="AG23" s="1048"/>
      <c r="AH23" s="1048"/>
      <c r="AI23" s="1048"/>
      <c r="AJ23" s="1057"/>
      <c r="AK23" s="1058"/>
      <c r="AL23" s="1059"/>
      <c r="AM23" s="1059"/>
      <c r="AN23" s="1059"/>
      <c r="AO23" s="1059"/>
      <c r="AP23" s="1048">
        <v>2491</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390</v>
      </c>
      <c r="C28" s="1035"/>
      <c r="D28" s="1035"/>
      <c r="E28" s="1035"/>
      <c r="F28" s="1035"/>
      <c r="G28" s="1035"/>
      <c r="H28" s="1035"/>
      <c r="I28" s="1035"/>
      <c r="J28" s="1035"/>
      <c r="K28" s="1035"/>
      <c r="L28" s="1035"/>
      <c r="M28" s="1035"/>
      <c r="N28" s="1035"/>
      <c r="O28" s="1035"/>
      <c r="P28" s="1036"/>
      <c r="Q28" s="1037">
        <v>1043</v>
      </c>
      <c r="R28" s="1038"/>
      <c r="S28" s="1038"/>
      <c r="T28" s="1038"/>
      <c r="U28" s="1038"/>
      <c r="V28" s="1038">
        <v>1007</v>
      </c>
      <c r="W28" s="1038"/>
      <c r="X28" s="1038"/>
      <c r="Y28" s="1038"/>
      <c r="Z28" s="1038"/>
      <c r="AA28" s="1038">
        <v>36</v>
      </c>
      <c r="AB28" s="1038"/>
      <c r="AC28" s="1038"/>
      <c r="AD28" s="1038"/>
      <c r="AE28" s="1039"/>
      <c r="AF28" s="1040">
        <v>36</v>
      </c>
      <c r="AG28" s="1038"/>
      <c r="AH28" s="1038"/>
      <c r="AI28" s="1038"/>
      <c r="AJ28" s="1041"/>
      <c r="AK28" s="1029">
        <v>62</v>
      </c>
      <c r="AL28" s="1030"/>
      <c r="AM28" s="1030"/>
      <c r="AN28" s="1030"/>
      <c r="AO28" s="1030"/>
      <c r="AP28" s="1030" t="s">
        <v>543</v>
      </c>
      <c r="AQ28" s="1030"/>
      <c r="AR28" s="1030"/>
      <c r="AS28" s="1030"/>
      <c r="AT28" s="1030"/>
      <c r="AU28" s="1030" t="s">
        <v>543</v>
      </c>
      <c r="AV28" s="1030"/>
      <c r="AW28" s="1030"/>
      <c r="AX28" s="1030"/>
      <c r="AY28" s="1030"/>
      <c r="AZ28" s="1031" t="s">
        <v>543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391</v>
      </c>
      <c r="C29" s="1018"/>
      <c r="D29" s="1018"/>
      <c r="E29" s="1018"/>
      <c r="F29" s="1018"/>
      <c r="G29" s="1018"/>
      <c r="H29" s="1018"/>
      <c r="I29" s="1018"/>
      <c r="J29" s="1018"/>
      <c r="K29" s="1018"/>
      <c r="L29" s="1018"/>
      <c r="M29" s="1018"/>
      <c r="N29" s="1018"/>
      <c r="O29" s="1018"/>
      <c r="P29" s="1019"/>
      <c r="Q29" s="1025">
        <v>156</v>
      </c>
      <c r="R29" s="1026"/>
      <c r="S29" s="1026"/>
      <c r="T29" s="1026"/>
      <c r="U29" s="1026"/>
      <c r="V29" s="1026">
        <v>153</v>
      </c>
      <c r="W29" s="1026"/>
      <c r="X29" s="1026"/>
      <c r="Y29" s="1026"/>
      <c r="Z29" s="1026"/>
      <c r="AA29" s="1026">
        <v>3</v>
      </c>
      <c r="AB29" s="1026"/>
      <c r="AC29" s="1026"/>
      <c r="AD29" s="1026"/>
      <c r="AE29" s="1027"/>
      <c r="AF29" s="1022">
        <v>3</v>
      </c>
      <c r="AG29" s="1023"/>
      <c r="AH29" s="1023"/>
      <c r="AI29" s="1023"/>
      <c r="AJ29" s="1024"/>
      <c r="AK29" s="967">
        <v>32</v>
      </c>
      <c r="AL29" s="958"/>
      <c r="AM29" s="958"/>
      <c r="AN29" s="958"/>
      <c r="AO29" s="958"/>
      <c r="AP29" s="958" t="s">
        <v>543</v>
      </c>
      <c r="AQ29" s="958"/>
      <c r="AR29" s="958"/>
      <c r="AS29" s="958"/>
      <c r="AT29" s="958"/>
      <c r="AU29" s="958" t="s">
        <v>543</v>
      </c>
      <c r="AV29" s="958"/>
      <c r="AW29" s="958"/>
      <c r="AX29" s="958"/>
      <c r="AY29" s="958"/>
      <c r="AZ29" s="1028" t="s">
        <v>543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392</v>
      </c>
      <c r="C30" s="1018"/>
      <c r="D30" s="1018"/>
      <c r="E30" s="1018"/>
      <c r="F30" s="1018"/>
      <c r="G30" s="1018"/>
      <c r="H30" s="1018"/>
      <c r="I30" s="1018"/>
      <c r="J30" s="1018"/>
      <c r="K30" s="1018"/>
      <c r="L30" s="1018"/>
      <c r="M30" s="1018"/>
      <c r="N30" s="1018"/>
      <c r="O30" s="1018"/>
      <c r="P30" s="1019"/>
      <c r="Q30" s="1025">
        <v>436</v>
      </c>
      <c r="R30" s="1026"/>
      <c r="S30" s="1026"/>
      <c r="T30" s="1026"/>
      <c r="U30" s="1026"/>
      <c r="V30" s="1026">
        <v>424</v>
      </c>
      <c r="W30" s="1026"/>
      <c r="X30" s="1026"/>
      <c r="Y30" s="1026"/>
      <c r="Z30" s="1026"/>
      <c r="AA30" s="1026">
        <v>12</v>
      </c>
      <c r="AB30" s="1026"/>
      <c r="AC30" s="1026"/>
      <c r="AD30" s="1026"/>
      <c r="AE30" s="1027"/>
      <c r="AF30" s="1022">
        <v>46</v>
      </c>
      <c r="AG30" s="1023"/>
      <c r="AH30" s="1023"/>
      <c r="AI30" s="1023"/>
      <c r="AJ30" s="1024"/>
      <c r="AK30" s="967">
        <v>181</v>
      </c>
      <c r="AL30" s="958"/>
      <c r="AM30" s="958"/>
      <c r="AN30" s="958"/>
      <c r="AO30" s="958"/>
      <c r="AP30" s="958">
        <v>2637</v>
      </c>
      <c r="AQ30" s="958"/>
      <c r="AR30" s="958"/>
      <c r="AS30" s="958"/>
      <c r="AT30" s="958"/>
      <c r="AU30" s="958">
        <v>2033</v>
      </c>
      <c r="AV30" s="958"/>
      <c r="AW30" s="958"/>
      <c r="AX30" s="958"/>
      <c r="AY30" s="958"/>
      <c r="AZ30" s="1028" t="s">
        <v>543</v>
      </c>
      <c r="BA30" s="1028"/>
      <c r="BB30" s="1028"/>
      <c r="BC30" s="1028"/>
      <c r="BD30" s="1028"/>
      <c r="BE30" s="959" t="s">
        <v>393</v>
      </c>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378</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84</v>
      </c>
      <c r="AG63" s="946"/>
      <c r="AH63" s="946"/>
      <c r="AI63" s="946"/>
      <c r="AJ63" s="1009"/>
      <c r="AK63" s="1010"/>
      <c r="AL63" s="950"/>
      <c r="AM63" s="950"/>
      <c r="AN63" s="950"/>
      <c r="AO63" s="950"/>
      <c r="AP63" s="946">
        <v>2637</v>
      </c>
      <c r="AQ63" s="946"/>
      <c r="AR63" s="946"/>
      <c r="AS63" s="946"/>
      <c r="AT63" s="946"/>
      <c r="AU63" s="946">
        <v>2033</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398</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544</v>
      </c>
      <c r="C68" s="973"/>
      <c r="D68" s="973"/>
      <c r="E68" s="973"/>
      <c r="F68" s="973"/>
      <c r="G68" s="973"/>
      <c r="H68" s="973"/>
      <c r="I68" s="973"/>
      <c r="J68" s="973"/>
      <c r="K68" s="973"/>
      <c r="L68" s="973"/>
      <c r="M68" s="973"/>
      <c r="N68" s="973"/>
      <c r="O68" s="973"/>
      <c r="P68" s="974"/>
      <c r="Q68" s="975">
        <v>1695</v>
      </c>
      <c r="R68" s="969"/>
      <c r="S68" s="969"/>
      <c r="T68" s="969"/>
      <c r="U68" s="969"/>
      <c r="V68" s="969">
        <v>1672</v>
      </c>
      <c r="W68" s="969"/>
      <c r="X68" s="969"/>
      <c r="Y68" s="969"/>
      <c r="Z68" s="969"/>
      <c r="AA68" s="969">
        <v>22</v>
      </c>
      <c r="AB68" s="969"/>
      <c r="AC68" s="969"/>
      <c r="AD68" s="969"/>
      <c r="AE68" s="969"/>
      <c r="AF68" s="969">
        <v>22</v>
      </c>
      <c r="AG68" s="969"/>
      <c r="AH68" s="969"/>
      <c r="AI68" s="969"/>
      <c r="AJ68" s="969"/>
      <c r="AK68" s="969">
        <v>75</v>
      </c>
      <c r="AL68" s="969"/>
      <c r="AM68" s="969"/>
      <c r="AN68" s="969"/>
      <c r="AO68" s="969"/>
      <c r="AP68" s="969">
        <v>280</v>
      </c>
      <c r="AQ68" s="969"/>
      <c r="AR68" s="969"/>
      <c r="AS68" s="969"/>
      <c r="AT68" s="969"/>
      <c r="AU68" s="969">
        <v>30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545</v>
      </c>
      <c r="C69" s="962"/>
      <c r="D69" s="962"/>
      <c r="E69" s="962"/>
      <c r="F69" s="962"/>
      <c r="G69" s="962"/>
      <c r="H69" s="962"/>
      <c r="I69" s="962"/>
      <c r="J69" s="962"/>
      <c r="K69" s="962"/>
      <c r="L69" s="962"/>
      <c r="M69" s="962"/>
      <c r="N69" s="962"/>
      <c r="O69" s="962"/>
      <c r="P69" s="963"/>
      <c r="Q69" s="964">
        <v>89</v>
      </c>
      <c r="R69" s="958"/>
      <c r="S69" s="958"/>
      <c r="T69" s="958"/>
      <c r="U69" s="958"/>
      <c r="V69" s="958">
        <v>89</v>
      </c>
      <c r="W69" s="958"/>
      <c r="X69" s="958"/>
      <c r="Y69" s="958"/>
      <c r="Z69" s="958"/>
      <c r="AA69" s="958">
        <v>0</v>
      </c>
      <c r="AB69" s="958"/>
      <c r="AC69" s="958"/>
      <c r="AD69" s="958"/>
      <c r="AE69" s="958"/>
      <c r="AF69" s="958">
        <v>0</v>
      </c>
      <c r="AG69" s="958"/>
      <c r="AH69" s="958"/>
      <c r="AI69" s="958"/>
      <c r="AJ69" s="958"/>
      <c r="AK69" s="958">
        <v>0</v>
      </c>
      <c r="AL69" s="958"/>
      <c r="AM69" s="958"/>
      <c r="AN69" s="958"/>
      <c r="AO69" s="958"/>
      <c r="AP69" s="958" t="s">
        <v>543</v>
      </c>
      <c r="AQ69" s="958"/>
      <c r="AR69" s="958"/>
      <c r="AS69" s="958"/>
      <c r="AT69" s="958"/>
      <c r="AU69" s="958" t="s">
        <v>543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546</v>
      </c>
      <c r="C70" s="962"/>
      <c r="D70" s="962"/>
      <c r="E70" s="962"/>
      <c r="F70" s="962"/>
      <c r="G70" s="962"/>
      <c r="H70" s="962"/>
      <c r="I70" s="962"/>
      <c r="J70" s="962"/>
      <c r="K70" s="962"/>
      <c r="L70" s="962"/>
      <c r="M70" s="962"/>
      <c r="N70" s="962"/>
      <c r="O70" s="962"/>
      <c r="P70" s="963"/>
      <c r="Q70" s="964">
        <v>56</v>
      </c>
      <c r="R70" s="958"/>
      <c r="S70" s="958"/>
      <c r="T70" s="958"/>
      <c r="U70" s="958"/>
      <c r="V70" s="958">
        <v>53</v>
      </c>
      <c r="W70" s="958"/>
      <c r="X70" s="958"/>
      <c r="Y70" s="958"/>
      <c r="Z70" s="958"/>
      <c r="AA70" s="958">
        <v>3</v>
      </c>
      <c r="AB70" s="958"/>
      <c r="AC70" s="958"/>
      <c r="AD70" s="958"/>
      <c r="AE70" s="958"/>
      <c r="AF70" s="958">
        <v>3</v>
      </c>
      <c r="AG70" s="958"/>
      <c r="AH70" s="958"/>
      <c r="AI70" s="958"/>
      <c r="AJ70" s="958"/>
      <c r="AK70" s="958">
        <v>8</v>
      </c>
      <c r="AL70" s="958"/>
      <c r="AM70" s="958"/>
      <c r="AN70" s="958"/>
      <c r="AO70" s="958"/>
      <c r="AP70" s="958" t="s">
        <v>543</v>
      </c>
      <c r="AQ70" s="958"/>
      <c r="AR70" s="958"/>
      <c r="AS70" s="958"/>
      <c r="AT70" s="958"/>
      <c r="AU70" s="958" t="s">
        <v>543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547</v>
      </c>
      <c r="C71" s="962"/>
      <c r="D71" s="962"/>
      <c r="E71" s="962"/>
      <c r="F71" s="962"/>
      <c r="G71" s="962"/>
      <c r="H71" s="962"/>
      <c r="I71" s="962"/>
      <c r="J71" s="962"/>
      <c r="K71" s="962"/>
      <c r="L71" s="962"/>
      <c r="M71" s="962"/>
      <c r="N71" s="962"/>
      <c r="O71" s="962"/>
      <c r="P71" s="963"/>
      <c r="Q71" s="964">
        <v>2070</v>
      </c>
      <c r="R71" s="958"/>
      <c r="S71" s="958"/>
      <c r="T71" s="958"/>
      <c r="U71" s="958"/>
      <c r="V71" s="958">
        <v>1986</v>
      </c>
      <c r="W71" s="958"/>
      <c r="X71" s="958"/>
      <c r="Y71" s="958"/>
      <c r="Z71" s="958"/>
      <c r="AA71" s="958">
        <v>84</v>
      </c>
      <c r="AB71" s="958"/>
      <c r="AC71" s="958"/>
      <c r="AD71" s="958"/>
      <c r="AE71" s="958"/>
      <c r="AF71" s="958">
        <v>84</v>
      </c>
      <c r="AG71" s="958"/>
      <c r="AH71" s="958"/>
      <c r="AI71" s="958"/>
      <c r="AJ71" s="958"/>
      <c r="AK71" s="958">
        <v>161</v>
      </c>
      <c r="AL71" s="958"/>
      <c r="AM71" s="958"/>
      <c r="AN71" s="958"/>
      <c r="AO71" s="958"/>
      <c r="AP71" s="958">
        <v>1663</v>
      </c>
      <c r="AQ71" s="958"/>
      <c r="AR71" s="958"/>
      <c r="AS71" s="958"/>
      <c r="AT71" s="958"/>
      <c r="AU71" s="958">
        <v>225</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548</v>
      </c>
      <c r="C72" s="962"/>
      <c r="D72" s="962"/>
      <c r="E72" s="962"/>
      <c r="F72" s="962"/>
      <c r="G72" s="962"/>
      <c r="H72" s="962"/>
      <c r="I72" s="962"/>
      <c r="J72" s="962"/>
      <c r="K72" s="962"/>
      <c r="L72" s="962"/>
      <c r="M72" s="962"/>
      <c r="N72" s="962"/>
      <c r="O72" s="962"/>
      <c r="P72" s="963"/>
      <c r="Q72" s="964">
        <v>218</v>
      </c>
      <c r="R72" s="958"/>
      <c r="S72" s="958"/>
      <c r="T72" s="958"/>
      <c r="U72" s="958"/>
      <c r="V72" s="958">
        <v>211</v>
      </c>
      <c r="W72" s="958"/>
      <c r="X72" s="958"/>
      <c r="Y72" s="958"/>
      <c r="Z72" s="958"/>
      <c r="AA72" s="958">
        <v>7</v>
      </c>
      <c r="AB72" s="958"/>
      <c r="AC72" s="958"/>
      <c r="AD72" s="958"/>
      <c r="AE72" s="958"/>
      <c r="AF72" s="958">
        <v>7</v>
      </c>
      <c r="AG72" s="958"/>
      <c r="AH72" s="958"/>
      <c r="AI72" s="958"/>
      <c r="AJ72" s="958"/>
      <c r="AK72" s="958">
        <v>0</v>
      </c>
      <c r="AL72" s="958"/>
      <c r="AM72" s="958"/>
      <c r="AN72" s="958"/>
      <c r="AO72" s="958"/>
      <c r="AP72" s="958" t="s">
        <v>543</v>
      </c>
      <c r="AQ72" s="958"/>
      <c r="AR72" s="958"/>
      <c r="AS72" s="958"/>
      <c r="AT72" s="958"/>
      <c r="AU72" s="958" t="s">
        <v>543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549</v>
      </c>
      <c r="C73" s="962"/>
      <c r="D73" s="962"/>
      <c r="E73" s="962"/>
      <c r="F73" s="962"/>
      <c r="G73" s="962"/>
      <c r="H73" s="962"/>
      <c r="I73" s="962"/>
      <c r="J73" s="962"/>
      <c r="K73" s="962"/>
      <c r="L73" s="962"/>
      <c r="M73" s="962"/>
      <c r="N73" s="962"/>
      <c r="O73" s="962"/>
      <c r="P73" s="963"/>
      <c r="Q73" s="964">
        <v>127</v>
      </c>
      <c r="R73" s="958"/>
      <c r="S73" s="958"/>
      <c r="T73" s="958"/>
      <c r="U73" s="958"/>
      <c r="V73" s="958">
        <v>122</v>
      </c>
      <c r="W73" s="958"/>
      <c r="X73" s="958"/>
      <c r="Y73" s="958"/>
      <c r="Z73" s="958"/>
      <c r="AA73" s="958">
        <v>5</v>
      </c>
      <c r="AB73" s="958"/>
      <c r="AC73" s="958"/>
      <c r="AD73" s="958"/>
      <c r="AE73" s="958"/>
      <c r="AF73" s="958">
        <v>5</v>
      </c>
      <c r="AG73" s="958"/>
      <c r="AH73" s="958"/>
      <c r="AI73" s="958"/>
      <c r="AJ73" s="958"/>
      <c r="AK73" s="958">
        <v>40</v>
      </c>
      <c r="AL73" s="958"/>
      <c r="AM73" s="958"/>
      <c r="AN73" s="958"/>
      <c r="AO73" s="958"/>
      <c r="AP73" s="958" t="s">
        <v>543</v>
      </c>
      <c r="AQ73" s="958"/>
      <c r="AR73" s="958"/>
      <c r="AS73" s="958"/>
      <c r="AT73" s="958"/>
      <c r="AU73" s="958" t="s">
        <v>543</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550</v>
      </c>
      <c r="C74" s="962"/>
      <c r="D74" s="962"/>
      <c r="E74" s="962"/>
      <c r="F74" s="962"/>
      <c r="G74" s="962"/>
      <c r="H74" s="962"/>
      <c r="I74" s="962"/>
      <c r="J74" s="962"/>
      <c r="K74" s="962"/>
      <c r="L74" s="962"/>
      <c r="M74" s="962"/>
      <c r="N74" s="962"/>
      <c r="O74" s="962"/>
      <c r="P74" s="963"/>
      <c r="Q74" s="964">
        <v>2877</v>
      </c>
      <c r="R74" s="958"/>
      <c r="S74" s="958"/>
      <c r="T74" s="958"/>
      <c r="U74" s="958"/>
      <c r="V74" s="958">
        <v>2785</v>
      </c>
      <c r="W74" s="958"/>
      <c r="X74" s="958"/>
      <c r="Y74" s="958"/>
      <c r="Z74" s="958"/>
      <c r="AA74" s="958">
        <v>92</v>
      </c>
      <c r="AB74" s="958"/>
      <c r="AC74" s="958"/>
      <c r="AD74" s="958"/>
      <c r="AE74" s="958"/>
      <c r="AF74" s="958">
        <v>92</v>
      </c>
      <c r="AG74" s="958"/>
      <c r="AH74" s="958"/>
      <c r="AI74" s="958"/>
      <c r="AJ74" s="958"/>
      <c r="AK74" s="958">
        <v>10</v>
      </c>
      <c r="AL74" s="958"/>
      <c r="AM74" s="958"/>
      <c r="AN74" s="958"/>
      <c r="AO74" s="958"/>
      <c r="AP74" s="958" t="s">
        <v>543</v>
      </c>
      <c r="AQ74" s="958"/>
      <c r="AR74" s="958"/>
      <c r="AS74" s="958"/>
      <c r="AT74" s="958"/>
      <c r="AU74" s="958" t="s">
        <v>543</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556</v>
      </c>
      <c r="C75" s="962"/>
      <c r="D75" s="962"/>
      <c r="E75" s="962"/>
      <c r="F75" s="962"/>
      <c r="G75" s="962"/>
      <c r="H75" s="962"/>
      <c r="I75" s="962"/>
      <c r="J75" s="962"/>
      <c r="K75" s="962"/>
      <c r="L75" s="962"/>
      <c r="M75" s="962"/>
      <c r="N75" s="962"/>
      <c r="O75" s="962"/>
      <c r="P75" s="963"/>
      <c r="Q75" s="965">
        <v>1775</v>
      </c>
      <c r="R75" s="966"/>
      <c r="S75" s="966"/>
      <c r="T75" s="966"/>
      <c r="U75" s="967"/>
      <c r="V75" s="968">
        <v>1614</v>
      </c>
      <c r="W75" s="966"/>
      <c r="X75" s="966"/>
      <c r="Y75" s="966"/>
      <c r="Z75" s="967"/>
      <c r="AA75" s="968">
        <v>161</v>
      </c>
      <c r="AB75" s="966"/>
      <c r="AC75" s="966"/>
      <c r="AD75" s="966"/>
      <c r="AE75" s="967"/>
      <c r="AF75" s="968">
        <v>161</v>
      </c>
      <c r="AG75" s="966"/>
      <c r="AH75" s="966"/>
      <c r="AI75" s="966"/>
      <c r="AJ75" s="967"/>
      <c r="AK75" s="968">
        <v>0</v>
      </c>
      <c r="AL75" s="966"/>
      <c r="AM75" s="966"/>
      <c r="AN75" s="966"/>
      <c r="AO75" s="967"/>
      <c r="AP75" s="968">
        <v>10221</v>
      </c>
      <c r="AQ75" s="966"/>
      <c r="AR75" s="966"/>
      <c r="AS75" s="966"/>
      <c r="AT75" s="967"/>
      <c r="AU75" s="968">
        <v>746</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551</v>
      </c>
      <c r="C76" s="962"/>
      <c r="D76" s="962"/>
      <c r="E76" s="962"/>
      <c r="F76" s="962"/>
      <c r="G76" s="962"/>
      <c r="H76" s="962"/>
      <c r="I76" s="962"/>
      <c r="J76" s="962"/>
      <c r="K76" s="962"/>
      <c r="L76" s="962"/>
      <c r="M76" s="962"/>
      <c r="N76" s="962"/>
      <c r="O76" s="962"/>
      <c r="P76" s="963"/>
      <c r="Q76" s="965">
        <v>10820</v>
      </c>
      <c r="R76" s="966"/>
      <c r="S76" s="966"/>
      <c r="T76" s="966"/>
      <c r="U76" s="967"/>
      <c r="V76" s="968">
        <v>10371</v>
      </c>
      <c r="W76" s="966"/>
      <c r="X76" s="966"/>
      <c r="Y76" s="966"/>
      <c r="Z76" s="967"/>
      <c r="AA76" s="968">
        <v>450</v>
      </c>
      <c r="AB76" s="966"/>
      <c r="AC76" s="966"/>
      <c r="AD76" s="966"/>
      <c r="AE76" s="967"/>
      <c r="AF76" s="968">
        <v>247</v>
      </c>
      <c r="AG76" s="966"/>
      <c r="AH76" s="966"/>
      <c r="AI76" s="966"/>
      <c r="AJ76" s="967"/>
      <c r="AK76" s="968">
        <v>1625</v>
      </c>
      <c r="AL76" s="966"/>
      <c r="AM76" s="966"/>
      <c r="AN76" s="966"/>
      <c r="AO76" s="967"/>
      <c r="AP76" s="968" t="s">
        <v>543</v>
      </c>
      <c r="AQ76" s="966"/>
      <c r="AR76" s="966"/>
      <c r="AS76" s="966"/>
      <c r="AT76" s="967"/>
      <c r="AU76" s="968" t="s">
        <v>543</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552</v>
      </c>
      <c r="C77" s="962"/>
      <c r="D77" s="962"/>
      <c r="E77" s="962"/>
      <c r="F77" s="962"/>
      <c r="G77" s="962"/>
      <c r="H77" s="962"/>
      <c r="I77" s="962"/>
      <c r="J77" s="962"/>
      <c r="K77" s="962"/>
      <c r="L77" s="962"/>
      <c r="M77" s="962"/>
      <c r="N77" s="962"/>
      <c r="O77" s="962"/>
      <c r="P77" s="963"/>
      <c r="Q77" s="965">
        <v>140745</v>
      </c>
      <c r="R77" s="966"/>
      <c r="S77" s="966"/>
      <c r="T77" s="966"/>
      <c r="U77" s="967"/>
      <c r="V77" s="968">
        <v>139623</v>
      </c>
      <c r="W77" s="966"/>
      <c r="X77" s="966"/>
      <c r="Y77" s="966"/>
      <c r="Z77" s="967"/>
      <c r="AA77" s="968">
        <v>1121</v>
      </c>
      <c r="AB77" s="966"/>
      <c r="AC77" s="966"/>
      <c r="AD77" s="966"/>
      <c r="AE77" s="967"/>
      <c r="AF77" s="968">
        <v>206</v>
      </c>
      <c r="AG77" s="966"/>
      <c r="AH77" s="966"/>
      <c r="AI77" s="966"/>
      <c r="AJ77" s="967"/>
      <c r="AK77" s="968">
        <v>773</v>
      </c>
      <c r="AL77" s="966"/>
      <c r="AM77" s="966"/>
      <c r="AN77" s="966"/>
      <c r="AO77" s="967"/>
      <c r="AP77" s="968" t="s">
        <v>543</v>
      </c>
      <c r="AQ77" s="966"/>
      <c r="AR77" s="966"/>
      <c r="AS77" s="966"/>
      <c r="AT77" s="967"/>
      <c r="AU77" s="968" t="s">
        <v>543</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553</v>
      </c>
      <c r="C78" s="962"/>
      <c r="D78" s="962"/>
      <c r="E78" s="962"/>
      <c r="F78" s="962"/>
      <c r="G78" s="962"/>
      <c r="H78" s="962"/>
      <c r="I78" s="962"/>
      <c r="J78" s="962"/>
      <c r="K78" s="962"/>
      <c r="L78" s="962"/>
      <c r="M78" s="962"/>
      <c r="N78" s="962"/>
      <c r="O78" s="962"/>
      <c r="P78" s="963"/>
      <c r="Q78" s="965">
        <v>21</v>
      </c>
      <c r="R78" s="966"/>
      <c r="S78" s="966"/>
      <c r="T78" s="966"/>
      <c r="U78" s="967"/>
      <c r="V78" s="968">
        <v>20</v>
      </c>
      <c r="W78" s="966"/>
      <c r="X78" s="966"/>
      <c r="Y78" s="966"/>
      <c r="Z78" s="967"/>
      <c r="AA78" s="968">
        <v>0</v>
      </c>
      <c r="AB78" s="966"/>
      <c r="AC78" s="966"/>
      <c r="AD78" s="966"/>
      <c r="AE78" s="967"/>
      <c r="AF78" s="968">
        <v>0</v>
      </c>
      <c r="AG78" s="966"/>
      <c r="AH78" s="966"/>
      <c r="AI78" s="966"/>
      <c r="AJ78" s="967"/>
      <c r="AK78" s="968">
        <v>0</v>
      </c>
      <c r="AL78" s="966"/>
      <c r="AM78" s="966"/>
      <c r="AN78" s="966"/>
      <c r="AO78" s="967"/>
      <c r="AP78" s="958" t="s">
        <v>543</v>
      </c>
      <c r="AQ78" s="958"/>
      <c r="AR78" s="958"/>
      <c r="AS78" s="958"/>
      <c r="AT78" s="958"/>
      <c r="AU78" s="958" t="s">
        <v>543</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t="s">
        <v>555</v>
      </c>
      <c r="C79" s="962"/>
      <c r="D79" s="962"/>
      <c r="E79" s="962"/>
      <c r="F79" s="962"/>
      <c r="G79" s="962"/>
      <c r="H79" s="962"/>
      <c r="I79" s="962"/>
      <c r="J79" s="962"/>
      <c r="K79" s="962"/>
      <c r="L79" s="962"/>
      <c r="M79" s="962"/>
      <c r="N79" s="962"/>
      <c r="O79" s="962"/>
      <c r="P79" s="963"/>
      <c r="Q79" s="965">
        <v>2375</v>
      </c>
      <c r="R79" s="966"/>
      <c r="S79" s="966"/>
      <c r="T79" s="966"/>
      <c r="U79" s="967"/>
      <c r="V79" s="968">
        <v>2245</v>
      </c>
      <c r="W79" s="966"/>
      <c r="X79" s="966"/>
      <c r="Y79" s="966"/>
      <c r="Z79" s="967"/>
      <c r="AA79" s="968">
        <v>130</v>
      </c>
      <c r="AB79" s="966"/>
      <c r="AC79" s="966"/>
      <c r="AD79" s="966"/>
      <c r="AE79" s="967"/>
      <c r="AF79" s="968">
        <v>3339</v>
      </c>
      <c r="AG79" s="966"/>
      <c r="AH79" s="966"/>
      <c r="AI79" s="966"/>
      <c r="AJ79" s="967"/>
      <c r="AK79" s="968">
        <v>31</v>
      </c>
      <c r="AL79" s="966"/>
      <c r="AM79" s="966"/>
      <c r="AN79" s="966"/>
      <c r="AO79" s="967"/>
      <c r="AP79" s="958">
        <v>1157</v>
      </c>
      <c r="AQ79" s="958"/>
      <c r="AR79" s="958"/>
      <c r="AS79" s="958"/>
      <c r="AT79" s="958"/>
      <c r="AU79" s="958" t="s">
        <v>565</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t="s">
        <v>554</v>
      </c>
      <c r="C80" s="962"/>
      <c r="D80" s="962"/>
      <c r="E80" s="962"/>
      <c r="F80" s="962"/>
      <c r="G80" s="962"/>
      <c r="H80" s="962"/>
      <c r="I80" s="962"/>
      <c r="J80" s="962"/>
      <c r="K80" s="962"/>
      <c r="L80" s="962"/>
      <c r="M80" s="962"/>
      <c r="N80" s="962"/>
      <c r="O80" s="962"/>
      <c r="P80" s="963"/>
      <c r="Q80" s="965">
        <v>2359</v>
      </c>
      <c r="R80" s="966"/>
      <c r="S80" s="966"/>
      <c r="T80" s="966"/>
      <c r="U80" s="967"/>
      <c r="V80" s="968">
        <v>2202</v>
      </c>
      <c r="W80" s="966"/>
      <c r="X80" s="966"/>
      <c r="Y80" s="966"/>
      <c r="Z80" s="967"/>
      <c r="AA80" s="968">
        <v>157</v>
      </c>
      <c r="AB80" s="966"/>
      <c r="AC80" s="966"/>
      <c r="AD80" s="966"/>
      <c r="AE80" s="967"/>
      <c r="AF80" s="968">
        <v>2470</v>
      </c>
      <c r="AG80" s="966"/>
      <c r="AH80" s="966"/>
      <c r="AI80" s="966"/>
      <c r="AJ80" s="967"/>
      <c r="AK80" s="968">
        <v>10</v>
      </c>
      <c r="AL80" s="966"/>
      <c r="AM80" s="966"/>
      <c r="AN80" s="966"/>
      <c r="AO80" s="967"/>
      <c r="AP80" s="958">
        <v>3579</v>
      </c>
      <c r="AQ80" s="958"/>
      <c r="AR80" s="958"/>
      <c r="AS80" s="958"/>
      <c r="AT80" s="958"/>
      <c r="AU80" s="958" t="s">
        <v>565</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378</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6636</v>
      </c>
      <c r="AG88" s="946"/>
      <c r="AH88" s="946"/>
      <c r="AI88" s="946"/>
      <c r="AJ88" s="946"/>
      <c r="AK88" s="950"/>
      <c r="AL88" s="950"/>
      <c r="AM88" s="950"/>
      <c r="AN88" s="950"/>
      <c r="AO88" s="950"/>
      <c r="AP88" s="946">
        <v>16900</v>
      </c>
      <c r="AQ88" s="946"/>
      <c r="AR88" s="946"/>
      <c r="AS88" s="946"/>
      <c r="AT88" s="946"/>
      <c r="AU88" s="946">
        <v>1001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496</v>
      </c>
      <c r="CS102" s="940"/>
      <c r="CT102" s="940"/>
      <c r="CU102" s="940"/>
      <c r="CV102" s="941"/>
      <c r="CW102" s="939">
        <v>0</v>
      </c>
      <c r="CX102" s="940"/>
      <c r="CY102" s="940"/>
      <c r="CZ102" s="940"/>
      <c r="DA102" s="941"/>
      <c r="DB102" s="939">
        <v>600</v>
      </c>
      <c r="DC102" s="940"/>
      <c r="DD102" s="940"/>
      <c r="DE102" s="940"/>
      <c r="DF102" s="941"/>
      <c r="DG102" s="939">
        <v>0</v>
      </c>
      <c r="DH102" s="940"/>
      <c r="DI102" s="940"/>
      <c r="DJ102" s="940"/>
      <c r="DK102" s="941"/>
      <c r="DL102" s="939">
        <v>0</v>
      </c>
      <c r="DM102" s="940"/>
      <c r="DN102" s="940"/>
      <c r="DO102" s="940"/>
      <c r="DP102" s="941"/>
      <c r="DQ102" s="939">
        <v>0</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340359</v>
      </c>
      <c r="AB110" s="876"/>
      <c r="AC110" s="876"/>
      <c r="AD110" s="876"/>
      <c r="AE110" s="877"/>
      <c r="AF110" s="878">
        <v>303157</v>
      </c>
      <c r="AG110" s="876"/>
      <c r="AH110" s="876"/>
      <c r="AI110" s="876"/>
      <c r="AJ110" s="877"/>
      <c r="AK110" s="878">
        <v>265248</v>
      </c>
      <c r="AL110" s="876"/>
      <c r="AM110" s="876"/>
      <c r="AN110" s="876"/>
      <c r="AO110" s="877"/>
      <c r="AP110" s="879">
        <v>9.9</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2786190</v>
      </c>
      <c r="BR110" s="829"/>
      <c r="BS110" s="829"/>
      <c r="BT110" s="829"/>
      <c r="BU110" s="829"/>
      <c r="BV110" s="829">
        <v>2646066</v>
      </c>
      <c r="BW110" s="829"/>
      <c r="BX110" s="829"/>
      <c r="BY110" s="829"/>
      <c r="BZ110" s="829"/>
      <c r="CA110" s="829">
        <v>2491092</v>
      </c>
      <c r="CB110" s="829"/>
      <c r="CC110" s="829"/>
      <c r="CD110" s="829"/>
      <c r="CE110" s="829"/>
      <c r="CF110" s="853">
        <v>93</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59953</v>
      </c>
      <c r="BR111" s="804"/>
      <c r="BS111" s="804"/>
      <c r="BT111" s="804"/>
      <c r="BU111" s="804"/>
      <c r="BV111" s="804">
        <v>41849</v>
      </c>
      <c r="BW111" s="804"/>
      <c r="BX111" s="804"/>
      <c r="BY111" s="804"/>
      <c r="BZ111" s="804"/>
      <c r="CA111" s="804">
        <v>25065</v>
      </c>
      <c r="CB111" s="804"/>
      <c r="CC111" s="804"/>
      <c r="CD111" s="804"/>
      <c r="CE111" s="804"/>
      <c r="CF111" s="862">
        <v>0.9</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2342005</v>
      </c>
      <c r="BR112" s="804"/>
      <c r="BS112" s="804"/>
      <c r="BT112" s="804"/>
      <c r="BU112" s="804"/>
      <c r="BV112" s="804">
        <v>2151790</v>
      </c>
      <c r="BW112" s="804"/>
      <c r="BX112" s="804"/>
      <c r="BY112" s="804"/>
      <c r="BZ112" s="804"/>
      <c r="CA112" s="804">
        <v>2033347</v>
      </c>
      <c r="CB112" s="804"/>
      <c r="CC112" s="804"/>
      <c r="CD112" s="804"/>
      <c r="CE112" s="804"/>
      <c r="CF112" s="862">
        <v>75.900000000000006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3000</v>
      </c>
      <c r="DH112" s="804"/>
      <c r="DI112" s="804"/>
      <c r="DJ112" s="804"/>
      <c r="DK112" s="804"/>
      <c r="DL112" s="804">
        <v>3000</v>
      </c>
      <c r="DM112" s="804"/>
      <c r="DN112" s="804"/>
      <c r="DO112" s="804"/>
      <c r="DP112" s="804"/>
      <c r="DQ112" s="804">
        <v>3000</v>
      </c>
      <c r="DR112" s="804"/>
      <c r="DS112" s="804"/>
      <c r="DT112" s="804"/>
      <c r="DU112" s="804"/>
      <c r="DV112" s="781">
        <v>0.1</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244548</v>
      </c>
      <c r="AB113" s="906"/>
      <c r="AC113" s="906"/>
      <c r="AD113" s="906"/>
      <c r="AE113" s="907"/>
      <c r="AF113" s="908">
        <v>214120</v>
      </c>
      <c r="AG113" s="906"/>
      <c r="AH113" s="906"/>
      <c r="AI113" s="906"/>
      <c r="AJ113" s="907"/>
      <c r="AK113" s="908">
        <v>250934</v>
      </c>
      <c r="AL113" s="906"/>
      <c r="AM113" s="906"/>
      <c r="AN113" s="906"/>
      <c r="AO113" s="907"/>
      <c r="AP113" s="909">
        <v>9.4</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626854</v>
      </c>
      <c r="BR113" s="804"/>
      <c r="BS113" s="804"/>
      <c r="BT113" s="804"/>
      <c r="BU113" s="804"/>
      <c r="BV113" s="804">
        <v>1207893</v>
      </c>
      <c r="BW113" s="804"/>
      <c r="BX113" s="804"/>
      <c r="BY113" s="804"/>
      <c r="BZ113" s="804"/>
      <c r="CA113" s="804">
        <v>1176828</v>
      </c>
      <c r="CB113" s="804"/>
      <c r="CC113" s="804"/>
      <c r="CD113" s="804"/>
      <c r="CE113" s="804"/>
      <c r="CF113" s="862">
        <v>43.9</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8609</v>
      </c>
      <c r="AB114" s="767"/>
      <c r="AC114" s="767"/>
      <c r="AD114" s="767"/>
      <c r="AE114" s="768"/>
      <c r="AF114" s="769">
        <v>10192</v>
      </c>
      <c r="AG114" s="767"/>
      <c r="AH114" s="767"/>
      <c r="AI114" s="767"/>
      <c r="AJ114" s="768"/>
      <c r="AK114" s="769">
        <v>11617</v>
      </c>
      <c r="AL114" s="767"/>
      <c r="AM114" s="767"/>
      <c r="AN114" s="767"/>
      <c r="AO114" s="768"/>
      <c r="AP114" s="811">
        <v>0.4</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91451</v>
      </c>
      <c r="BR114" s="804"/>
      <c r="BS114" s="804"/>
      <c r="BT114" s="804"/>
      <c r="BU114" s="804"/>
      <c r="BV114" s="804">
        <v>57933</v>
      </c>
      <c r="BW114" s="804"/>
      <c r="BX114" s="804"/>
      <c r="BY114" s="804"/>
      <c r="BZ114" s="804"/>
      <c r="CA114" s="804">
        <v>64197</v>
      </c>
      <c r="CB114" s="804"/>
      <c r="CC114" s="804"/>
      <c r="CD114" s="804"/>
      <c r="CE114" s="804"/>
      <c r="CF114" s="862">
        <v>2.4</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20976</v>
      </c>
      <c r="AB115" s="906"/>
      <c r="AC115" s="906"/>
      <c r="AD115" s="906"/>
      <c r="AE115" s="907"/>
      <c r="AF115" s="908">
        <v>20579</v>
      </c>
      <c r="AG115" s="906"/>
      <c r="AH115" s="906"/>
      <c r="AI115" s="906"/>
      <c r="AJ115" s="907"/>
      <c r="AK115" s="908">
        <v>16785</v>
      </c>
      <c r="AL115" s="906"/>
      <c r="AM115" s="906"/>
      <c r="AN115" s="906"/>
      <c r="AO115" s="907"/>
      <c r="AP115" s="909">
        <v>0.6</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54428</v>
      </c>
      <c r="DH116" s="767"/>
      <c r="DI116" s="767"/>
      <c r="DJ116" s="767"/>
      <c r="DK116" s="768"/>
      <c r="DL116" s="769">
        <v>37046</v>
      </c>
      <c r="DM116" s="767"/>
      <c r="DN116" s="767"/>
      <c r="DO116" s="767"/>
      <c r="DP116" s="768"/>
      <c r="DQ116" s="769">
        <v>20793</v>
      </c>
      <c r="DR116" s="767"/>
      <c r="DS116" s="767"/>
      <c r="DT116" s="767"/>
      <c r="DU116" s="768"/>
      <c r="DV116" s="811">
        <v>0.8</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614492</v>
      </c>
      <c r="AB117" s="890"/>
      <c r="AC117" s="890"/>
      <c r="AD117" s="890"/>
      <c r="AE117" s="891"/>
      <c r="AF117" s="892">
        <v>548048</v>
      </c>
      <c r="AG117" s="890"/>
      <c r="AH117" s="890"/>
      <c r="AI117" s="890"/>
      <c r="AJ117" s="891"/>
      <c r="AK117" s="892">
        <v>544584</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440</v>
      </c>
      <c r="BP119" s="865"/>
      <c r="BQ119" s="866">
        <v>5906453</v>
      </c>
      <c r="BR119" s="832"/>
      <c r="BS119" s="832"/>
      <c r="BT119" s="832"/>
      <c r="BU119" s="832"/>
      <c r="BV119" s="832">
        <v>6105531</v>
      </c>
      <c r="BW119" s="832"/>
      <c r="BX119" s="832"/>
      <c r="BY119" s="832"/>
      <c r="BZ119" s="832"/>
      <c r="CA119" s="832">
        <v>5790529</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2525</v>
      </c>
      <c r="DH119" s="751"/>
      <c r="DI119" s="751"/>
      <c r="DJ119" s="751"/>
      <c r="DK119" s="752"/>
      <c r="DL119" s="753">
        <v>1803</v>
      </c>
      <c r="DM119" s="751"/>
      <c r="DN119" s="751"/>
      <c r="DO119" s="751"/>
      <c r="DP119" s="752"/>
      <c r="DQ119" s="753">
        <v>1272</v>
      </c>
      <c r="DR119" s="751"/>
      <c r="DS119" s="751"/>
      <c r="DT119" s="751"/>
      <c r="DU119" s="752"/>
      <c r="DV119" s="835">
        <v>0</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5160472</v>
      </c>
      <c r="BR120" s="829"/>
      <c r="BS120" s="829"/>
      <c r="BT120" s="829"/>
      <c r="BU120" s="829"/>
      <c r="BV120" s="829">
        <v>4227381</v>
      </c>
      <c r="BW120" s="829"/>
      <c r="BX120" s="829"/>
      <c r="BY120" s="829"/>
      <c r="BZ120" s="829"/>
      <c r="CA120" s="829">
        <v>2471812</v>
      </c>
      <c r="CB120" s="829"/>
      <c r="CC120" s="829"/>
      <c r="CD120" s="829"/>
      <c r="CE120" s="829"/>
      <c r="CF120" s="853">
        <v>92.2</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2342005</v>
      </c>
      <c r="DH120" s="829"/>
      <c r="DI120" s="829"/>
      <c r="DJ120" s="829"/>
      <c r="DK120" s="829"/>
      <c r="DL120" s="829">
        <v>2151790</v>
      </c>
      <c r="DM120" s="829"/>
      <c r="DN120" s="829"/>
      <c r="DO120" s="829"/>
      <c r="DP120" s="829"/>
      <c r="DQ120" s="829">
        <v>2033347</v>
      </c>
      <c r="DR120" s="829"/>
      <c r="DS120" s="829"/>
      <c r="DT120" s="829"/>
      <c r="DU120" s="829"/>
      <c r="DV120" s="830">
        <v>75.900000000000006</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1118</v>
      </c>
      <c r="AB121" s="767"/>
      <c r="AC121" s="767"/>
      <c r="AD121" s="767"/>
      <c r="AE121" s="768"/>
      <c r="AF121" s="769">
        <v>721</v>
      </c>
      <c r="AG121" s="767"/>
      <c r="AH121" s="767"/>
      <c r="AI121" s="767"/>
      <c r="AJ121" s="768"/>
      <c r="AK121" s="769">
        <v>531</v>
      </c>
      <c r="AL121" s="767"/>
      <c r="AM121" s="767"/>
      <c r="AN121" s="767"/>
      <c r="AO121" s="768"/>
      <c r="AP121" s="811">
        <v>0</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97496</v>
      </c>
      <c r="BR121" s="804"/>
      <c r="BS121" s="804"/>
      <c r="BT121" s="804"/>
      <c r="BU121" s="804"/>
      <c r="BV121" s="804">
        <v>65806</v>
      </c>
      <c r="BW121" s="804"/>
      <c r="BX121" s="804"/>
      <c r="BY121" s="804"/>
      <c r="BZ121" s="804"/>
      <c r="CA121" s="804">
        <v>54834</v>
      </c>
      <c r="CB121" s="804"/>
      <c r="CC121" s="804"/>
      <c r="CD121" s="804"/>
      <c r="CE121" s="804"/>
      <c r="CF121" s="862">
        <v>2</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4025576</v>
      </c>
      <c r="BR122" s="832"/>
      <c r="BS122" s="832"/>
      <c r="BT122" s="832"/>
      <c r="BU122" s="832"/>
      <c r="BV122" s="832">
        <v>3921098</v>
      </c>
      <c r="BW122" s="832"/>
      <c r="BX122" s="832"/>
      <c r="BY122" s="832"/>
      <c r="BZ122" s="832"/>
      <c r="CA122" s="832">
        <v>3876774</v>
      </c>
      <c r="CB122" s="832"/>
      <c r="CC122" s="832"/>
      <c r="CD122" s="832"/>
      <c r="CE122" s="832"/>
      <c r="CF122" s="833">
        <v>144.69999999999999</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19858</v>
      </c>
      <c r="AB123" s="767"/>
      <c r="AC123" s="767"/>
      <c r="AD123" s="767"/>
      <c r="AE123" s="768"/>
      <c r="AF123" s="769">
        <v>19858</v>
      </c>
      <c r="AG123" s="767"/>
      <c r="AH123" s="767"/>
      <c r="AI123" s="767"/>
      <c r="AJ123" s="768"/>
      <c r="AK123" s="769">
        <v>16254</v>
      </c>
      <c r="AL123" s="767"/>
      <c r="AM123" s="767"/>
      <c r="AN123" s="767"/>
      <c r="AO123" s="768"/>
      <c r="AP123" s="811">
        <v>0.6</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448</v>
      </c>
      <c r="BP123" s="865"/>
      <c r="BQ123" s="819">
        <v>9283544</v>
      </c>
      <c r="BR123" s="820"/>
      <c r="BS123" s="820"/>
      <c r="BT123" s="820"/>
      <c r="BU123" s="820"/>
      <c r="BV123" s="820">
        <v>8214285</v>
      </c>
      <c r="BW123" s="820"/>
      <c r="BX123" s="820"/>
      <c r="BY123" s="820"/>
      <c r="BZ123" s="820"/>
      <c r="CA123" s="820">
        <v>6403420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28998</v>
      </c>
      <c r="AB128" s="788"/>
      <c r="AC128" s="788"/>
      <c r="AD128" s="788"/>
      <c r="AE128" s="789"/>
      <c r="AF128" s="790">
        <v>24604</v>
      </c>
      <c r="AG128" s="788"/>
      <c r="AH128" s="788"/>
      <c r="AI128" s="788"/>
      <c r="AJ128" s="789"/>
      <c r="AK128" s="790">
        <v>29590</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2841260</v>
      </c>
      <c r="AB129" s="767"/>
      <c r="AC129" s="767"/>
      <c r="AD129" s="767"/>
      <c r="AE129" s="768"/>
      <c r="AF129" s="769">
        <v>2919663</v>
      </c>
      <c r="AG129" s="767"/>
      <c r="AH129" s="767"/>
      <c r="AI129" s="767"/>
      <c r="AJ129" s="768"/>
      <c r="AK129" s="769">
        <v>3058435</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390746</v>
      </c>
      <c r="AB130" s="767"/>
      <c r="AC130" s="767"/>
      <c r="AD130" s="767"/>
      <c r="AE130" s="768"/>
      <c r="AF130" s="769">
        <v>384877</v>
      </c>
      <c r="AG130" s="767"/>
      <c r="AH130" s="767"/>
      <c r="AI130" s="767"/>
      <c r="AJ130" s="768"/>
      <c r="AK130" s="769">
        <v>378784</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6.1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2450514</v>
      </c>
      <c r="AB131" s="751"/>
      <c r="AC131" s="751"/>
      <c r="AD131" s="751"/>
      <c r="AE131" s="752"/>
      <c r="AF131" s="753">
        <v>2534786</v>
      </c>
      <c r="AG131" s="751"/>
      <c r="AH131" s="751"/>
      <c r="AI131" s="751"/>
      <c r="AJ131" s="752"/>
      <c r="AK131" s="753">
        <v>2679651</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7.947230663</v>
      </c>
      <c r="AB132" s="732"/>
      <c r="AC132" s="732"/>
      <c r="AD132" s="732"/>
      <c r="AE132" s="733"/>
      <c r="AF132" s="734">
        <v>5.4666153279999996</v>
      </c>
      <c r="AG132" s="732"/>
      <c r="AH132" s="732"/>
      <c r="AI132" s="732"/>
      <c r="AJ132" s="733"/>
      <c r="AK132" s="734">
        <v>5.0831246309999996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9</v>
      </c>
      <c r="AB133" s="711"/>
      <c r="AC133" s="711"/>
      <c r="AD133" s="711"/>
      <c r="AE133" s="712"/>
      <c r="AF133" s="710">
        <v>7.5</v>
      </c>
      <c r="AG133" s="711"/>
      <c r="AH133" s="711"/>
      <c r="AI133" s="711"/>
      <c r="AJ133" s="712"/>
      <c r="AK133" s="710">
        <v>6.1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jv6QOcmIpNrj320DRsEp7hCFL4N785Td5HbnhQlQtKuQqvwoDFRdojLdWfljTtGWPyPcKpC6gnAi0Y/NlcxVA==" saltValue="F10g1wMSWTUo4NzvA5JAp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85" zoomScaleNormal="85" zoomScaleSheetLayoutView="8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8VYGK2IdiOlNVp3ZAyWzIZD7hxCla+c3e5E4z8YbjsylsNz58mmFEZ0Adf19c7jjTVCaH3zKhvplNWGto2t+A==" saltValue="t/ptdVj1+1fMRjbAXk9Z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LYilJerEM/ayP4xuCDbngnCwnjCOb0m7kEtPOh03e+qK06Yr5vIG8fvEbjeo/z+Ii5uN3C0qm23xKoVLMOGw==" saltValue="h9y3aQHUCvkv0sGkERud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835559</v>
      </c>
      <c r="AP9" s="262">
        <v>84656</v>
      </c>
      <c r="AQ9" s="263">
        <v>156369</v>
      </c>
      <c r="AR9" s="264">
        <v>-45.9</v>
      </c>
    </row>
    <row r="10" spans="1:46" ht="13.5" customHeight="1" x14ac:dyDescent="0.2">
      <c r="A10" s="247"/>
      <c r="AK10" s="1117" t="s">
        <v>483</v>
      </c>
      <c r="AL10" s="1118"/>
      <c r="AM10" s="1118"/>
      <c r="AN10" s="1119"/>
      <c r="AO10" s="265">
        <v>144133</v>
      </c>
      <c r="AP10" s="265">
        <v>14603</v>
      </c>
      <c r="AQ10" s="266">
        <v>21449</v>
      </c>
      <c r="AR10" s="267">
        <v>-31.9</v>
      </c>
    </row>
    <row r="11" spans="1:46" ht="13.5" customHeight="1" x14ac:dyDescent="0.2">
      <c r="A11" s="247"/>
      <c r="AK11" s="1117" t="s">
        <v>484</v>
      </c>
      <c r="AL11" s="1118"/>
      <c r="AM11" s="1118"/>
      <c r="AN11" s="1119"/>
      <c r="AO11" s="265" t="s">
        <v>485</v>
      </c>
      <c r="AP11" s="265" t="s">
        <v>485</v>
      </c>
      <c r="AQ11" s="266">
        <v>1663</v>
      </c>
      <c r="AR11" s="267" t="s">
        <v>485</v>
      </c>
    </row>
    <row r="12" spans="1:46" ht="13.5" customHeight="1" x14ac:dyDescent="0.2">
      <c r="A12" s="247"/>
      <c r="AK12" s="1117" t="s">
        <v>486</v>
      </c>
      <c r="AL12" s="1118"/>
      <c r="AM12" s="1118"/>
      <c r="AN12" s="1119"/>
      <c r="AO12" s="265" t="s">
        <v>485</v>
      </c>
      <c r="AP12" s="265" t="s">
        <v>485</v>
      </c>
      <c r="AQ12" s="266">
        <v>34</v>
      </c>
      <c r="AR12" s="267" t="s">
        <v>485</v>
      </c>
    </row>
    <row r="13" spans="1:46" ht="13.5" customHeight="1" x14ac:dyDescent="0.2">
      <c r="A13" s="247"/>
      <c r="AK13" s="1117" t="s">
        <v>487</v>
      </c>
      <c r="AL13" s="1118"/>
      <c r="AM13" s="1118"/>
      <c r="AN13" s="1119"/>
      <c r="AO13" s="265">
        <v>45763</v>
      </c>
      <c r="AP13" s="265">
        <v>4637</v>
      </c>
      <c r="AQ13" s="266">
        <v>5566</v>
      </c>
      <c r="AR13" s="267">
        <v>-16.7</v>
      </c>
    </row>
    <row r="14" spans="1:46" ht="13.5" customHeight="1" x14ac:dyDescent="0.2">
      <c r="A14" s="247"/>
      <c r="AK14" s="1117" t="s">
        <v>488</v>
      </c>
      <c r="AL14" s="1118"/>
      <c r="AM14" s="1118"/>
      <c r="AN14" s="1119"/>
      <c r="AO14" s="265" t="s">
        <v>485</v>
      </c>
      <c r="AP14" s="265" t="s">
        <v>485</v>
      </c>
      <c r="AQ14" s="266">
        <v>3589</v>
      </c>
      <c r="AR14" s="267" t="s">
        <v>485</v>
      </c>
    </row>
    <row r="15" spans="1:46" ht="13.5" customHeight="1" x14ac:dyDescent="0.2">
      <c r="A15" s="247"/>
      <c r="AK15" s="1120" t="s">
        <v>489</v>
      </c>
      <c r="AL15" s="1121"/>
      <c r="AM15" s="1121"/>
      <c r="AN15" s="1122"/>
      <c r="AO15" s="265">
        <v>-60821</v>
      </c>
      <c r="AP15" s="265">
        <v>-6162</v>
      </c>
      <c r="AQ15" s="266">
        <v>-10547</v>
      </c>
      <c r="AR15" s="267">
        <v>-41.6</v>
      </c>
    </row>
    <row r="16" spans="1:46" ht="13.2" x14ac:dyDescent="0.2">
      <c r="A16" s="247"/>
      <c r="AK16" s="1120" t="s">
        <v>178</v>
      </c>
      <c r="AL16" s="1121"/>
      <c r="AM16" s="1121"/>
      <c r="AN16" s="1122"/>
      <c r="AO16" s="265">
        <v>964634</v>
      </c>
      <c r="AP16" s="265">
        <v>97734</v>
      </c>
      <c r="AQ16" s="266">
        <v>178125</v>
      </c>
      <c r="AR16" s="267">
        <v>-45.1</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8.61</v>
      </c>
      <c r="AP21" s="278">
        <v>14.51</v>
      </c>
      <c r="AQ21" s="279">
        <v>-5.9</v>
      </c>
      <c r="AS21" s="280"/>
      <c r="AT21" s="276"/>
    </row>
    <row r="22" spans="1:46" s="248" customFormat="1" ht="13.2" x14ac:dyDescent="0.2">
      <c r="A22" s="276"/>
      <c r="AK22" s="1123" t="s">
        <v>495</v>
      </c>
      <c r="AL22" s="1124"/>
      <c r="AM22" s="1124"/>
      <c r="AN22" s="1125"/>
      <c r="AO22" s="281">
        <v>95.7</v>
      </c>
      <c r="AP22" s="282">
        <v>95.5</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265248</v>
      </c>
      <c r="AP32" s="291">
        <v>26874</v>
      </c>
      <c r="AQ32" s="292">
        <v>89268</v>
      </c>
      <c r="AR32" s="293">
        <v>-69.900000000000006</v>
      </c>
    </row>
    <row r="33" spans="1:46" ht="13.5" customHeight="1" x14ac:dyDescent="0.2">
      <c r="A33" s="247"/>
      <c r="AK33" s="1107" t="s">
        <v>500</v>
      </c>
      <c r="AL33" s="1108"/>
      <c r="AM33" s="1108"/>
      <c r="AN33" s="1109"/>
      <c r="AO33" s="291" t="s">
        <v>485</v>
      </c>
      <c r="AP33" s="291" t="s">
        <v>485</v>
      </c>
      <c r="AQ33" s="292" t="s">
        <v>485</v>
      </c>
      <c r="AR33" s="293" t="s">
        <v>485</v>
      </c>
    </row>
    <row r="34" spans="1:46" ht="27" customHeight="1" x14ac:dyDescent="0.2">
      <c r="A34" s="247"/>
      <c r="AK34" s="1107" t="s">
        <v>501</v>
      </c>
      <c r="AL34" s="1108"/>
      <c r="AM34" s="1108"/>
      <c r="AN34" s="1109"/>
      <c r="AO34" s="291" t="s">
        <v>485</v>
      </c>
      <c r="AP34" s="291" t="s">
        <v>485</v>
      </c>
      <c r="AQ34" s="292" t="s">
        <v>485</v>
      </c>
      <c r="AR34" s="293" t="s">
        <v>485</v>
      </c>
    </row>
    <row r="35" spans="1:46" ht="27" customHeight="1" x14ac:dyDescent="0.2">
      <c r="A35" s="247"/>
      <c r="AK35" s="1107" t="s">
        <v>502</v>
      </c>
      <c r="AL35" s="1108"/>
      <c r="AM35" s="1108"/>
      <c r="AN35" s="1109"/>
      <c r="AO35" s="291">
        <v>250934</v>
      </c>
      <c r="AP35" s="291">
        <v>25424</v>
      </c>
      <c r="AQ35" s="292">
        <v>17003</v>
      </c>
      <c r="AR35" s="293">
        <v>49.5</v>
      </c>
    </row>
    <row r="36" spans="1:46" ht="27" customHeight="1" x14ac:dyDescent="0.2">
      <c r="A36" s="247"/>
      <c r="AK36" s="1107" t="s">
        <v>503</v>
      </c>
      <c r="AL36" s="1108"/>
      <c r="AM36" s="1108"/>
      <c r="AN36" s="1109"/>
      <c r="AO36" s="291">
        <v>11617</v>
      </c>
      <c r="AP36" s="291">
        <v>1177</v>
      </c>
      <c r="AQ36" s="292">
        <v>5039</v>
      </c>
      <c r="AR36" s="293">
        <v>-76.599999999999994</v>
      </c>
    </row>
    <row r="37" spans="1:46" ht="13.5" customHeight="1" x14ac:dyDescent="0.2">
      <c r="A37" s="247"/>
      <c r="AK37" s="1107" t="s">
        <v>504</v>
      </c>
      <c r="AL37" s="1108"/>
      <c r="AM37" s="1108"/>
      <c r="AN37" s="1109"/>
      <c r="AO37" s="291">
        <v>16785</v>
      </c>
      <c r="AP37" s="291">
        <v>1701</v>
      </c>
      <c r="AQ37" s="292">
        <v>909</v>
      </c>
      <c r="AR37" s="293">
        <v>87.1</v>
      </c>
    </row>
    <row r="38" spans="1:46" ht="27" customHeight="1" x14ac:dyDescent="0.2">
      <c r="A38" s="247"/>
      <c r="AK38" s="1110" t="s">
        <v>505</v>
      </c>
      <c r="AL38" s="1111"/>
      <c r="AM38" s="1111"/>
      <c r="AN38" s="1112"/>
      <c r="AO38" s="294" t="s">
        <v>485</v>
      </c>
      <c r="AP38" s="294" t="s">
        <v>485</v>
      </c>
      <c r="AQ38" s="295">
        <v>25</v>
      </c>
      <c r="AR38" s="283" t="s">
        <v>485</v>
      </c>
      <c r="AS38" s="290"/>
    </row>
    <row r="39" spans="1:46" ht="13.2" x14ac:dyDescent="0.2">
      <c r="A39" s="247"/>
      <c r="AK39" s="1110" t="s">
        <v>506</v>
      </c>
      <c r="AL39" s="1111"/>
      <c r="AM39" s="1111"/>
      <c r="AN39" s="1112"/>
      <c r="AO39" s="291">
        <v>-29590</v>
      </c>
      <c r="AP39" s="291">
        <v>-2998</v>
      </c>
      <c r="AQ39" s="292">
        <v>-4913</v>
      </c>
      <c r="AR39" s="293">
        <v>-39</v>
      </c>
      <c r="AS39" s="290"/>
    </row>
    <row r="40" spans="1:46" ht="27" customHeight="1" x14ac:dyDescent="0.2">
      <c r="A40" s="247"/>
      <c r="AK40" s="1107" t="s">
        <v>507</v>
      </c>
      <c r="AL40" s="1108"/>
      <c r="AM40" s="1108"/>
      <c r="AN40" s="1109"/>
      <c r="AO40" s="291">
        <v>-378784</v>
      </c>
      <c r="AP40" s="291">
        <v>-38377</v>
      </c>
      <c r="AQ40" s="292">
        <v>-72657</v>
      </c>
      <c r="AR40" s="293">
        <v>-47.2</v>
      </c>
      <c r="AS40" s="290"/>
    </row>
    <row r="41" spans="1:46" ht="13.2" x14ac:dyDescent="0.2">
      <c r="A41" s="247"/>
      <c r="AK41" s="1113" t="s">
        <v>288</v>
      </c>
      <c r="AL41" s="1114"/>
      <c r="AM41" s="1114"/>
      <c r="AN41" s="1115"/>
      <c r="AO41" s="291">
        <v>136210</v>
      </c>
      <c r="AP41" s="291">
        <v>13800</v>
      </c>
      <c r="AQ41" s="292">
        <v>34674</v>
      </c>
      <c r="AR41" s="293">
        <v>-60.2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373440</v>
      </c>
      <c r="AN51" s="313">
        <v>38686</v>
      </c>
      <c r="AO51" s="314">
        <v>-31.1</v>
      </c>
      <c r="AP51" s="315">
        <v>125391</v>
      </c>
      <c r="AQ51" s="316">
        <v>-13.6</v>
      </c>
      <c r="AR51" s="317">
        <v>-17.5</v>
      </c>
    </row>
    <row r="52" spans="1:44" ht="13.2" x14ac:dyDescent="0.2">
      <c r="A52" s="247"/>
      <c r="AK52" s="318"/>
      <c r="AL52" s="319" t="s">
        <v>517</v>
      </c>
      <c r="AM52" s="320">
        <v>310689</v>
      </c>
      <c r="AN52" s="321">
        <v>32186</v>
      </c>
      <c r="AO52" s="322">
        <v>-27.7</v>
      </c>
      <c r="AP52" s="323">
        <v>68516</v>
      </c>
      <c r="AQ52" s="324">
        <v>-18.2</v>
      </c>
      <c r="AR52" s="325">
        <v>-9.5</v>
      </c>
    </row>
    <row r="53" spans="1:44" ht="13.2" x14ac:dyDescent="0.2">
      <c r="A53" s="247"/>
      <c r="AK53" s="303" t="s">
        <v>518</v>
      </c>
      <c r="AL53" s="304"/>
      <c r="AM53" s="312">
        <v>400250</v>
      </c>
      <c r="AN53" s="313">
        <v>41208</v>
      </c>
      <c r="AO53" s="314">
        <v>6.5</v>
      </c>
      <c r="AP53" s="315">
        <v>138402</v>
      </c>
      <c r="AQ53" s="316">
        <v>10.4</v>
      </c>
      <c r="AR53" s="317">
        <v>-3.9</v>
      </c>
    </row>
    <row r="54" spans="1:44" ht="13.2" x14ac:dyDescent="0.2">
      <c r="A54" s="247"/>
      <c r="AK54" s="318"/>
      <c r="AL54" s="319" t="s">
        <v>517</v>
      </c>
      <c r="AM54" s="320">
        <v>241007</v>
      </c>
      <c r="AN54" s="321">
        <v>24813</v>
      </c>
      <c r="AO54" s="322">
        <v>-22.9</v>
      </c>
      <c r="AP54" s="323">
        <v>70652</v>
      </c>
      <c r="AQ54" s="324">
        <v>3.1</v>
      </c>
      <c r="AR54" s="325">
        <v>-26</v>
      </c>
    </row>
    <row r="55" spans="1:44" ht="13.2" x14ac:dyDescent="0.2">
      <c r="A55" s="247"/>
      <c r="AK55" s="303" t="s">
        <v>519</v>
      </c>
      <c r="AL55" s="304"/>
      <c r="AM55" s="312">
        <v>543262</v>
      </c>
      <c r="AN55" s="313">
        <v>55497</v>
      </c>
      <c r="AO55" s="314">
        <v>34.700000000000003</v>
      </c>
      <c r="AP55" s="315">
        <v>146367</v>
      </c>
      <c r="AQ55" s="316">
        <v>5.8</v>
      </c>
      <c r="AR55" s="317">
        <v>28.9</v>
      </c>
    </row>
    <row r="56" spans="1:44" ht="13.2" x14ac:dyDescent="0.2">
      <c r="A56" s="247"/>
      <c r="AK56" s="318"/>
      <c r="AL56" s="319" t="s">
        <v>517</v>
      </c>
      <c r="AM56" s="320">
        <v>313439</v>
      </c>
      <c r="AN56" s="321">
        <v>32020</v>
      </c>
      <c r="AO56" s="322">
        <v>29</v>
      </c>
      <c r="AP56" s="323">
        <v>79441</v>
      </c>
      <c r="AQ56" s="324">
        <v>12.4</v>
      </c>
      <c r="AR56" s="325">
        <v>16.600000000000001</v>
      </c>
    </row>
    <row r="57" spans="1:44" ht="13.2" x14ac:dyDescent="0.2">
      <c r="A57" s="247"/>
      <c r="AK57" s="303" t="s">
        <v>520</v>
      </c>
      <c r="AL57" s="304"/>
      <c r="AM57" s="312">
        <v>386599</v>
      </c>
      <c r="AN57" s="313">
        <v>39377</v>
      </c>
      <c r="AO57" s="314">
        <v>-29</v>
      </c>
      <c r="AP57" s="315">
        <v>165181</v>
      </c>
      <c r="AQ57" s="316">
        <v>12.9</v>
      </c>
      <c r="AR57" s="317">
        <v>-41.9</v>
      </c>
    </row>
    <row r="58" spans="1:44" ht="13.2" x14ac:dyDescent="0.2">
      <c r="A58" s="247"/>
      <c r="AK58" s="318"/>
      <c r="AL58" s="319" t="s">
        <v>517</v>
      </c>
      <c r="AM58" s="320">
        <v>322410</v>
      </c>
      <c r="AN58" s="321">
        <v>32839</v>
      </c>
      <c r="AO58" s="322">
        <v>2.6</v>
      </c>
      <c r="AP58" s="323">
        <v>82246</v>
      </c>
      <c r="AQ58" s="324">
        <v>3.5</v>
      </c>
      <c r="AR58" s="325">
        <v>-0.9</v>
      </c>
    </row>
    <row r="59" spans="1:44" ht="13.2" x14ac:dyDescent="0.2">
      <c r="A59" s="247"/>
      <c r="AK59" s="303" t="s">
        <v>521</v>
      </c>
      <c r="AL59" s="304"/>
      <c r="AM59" s="312">
        <v>361991</v>
      </c>
      <c r="AN59" s="313">
        <v>36676</v>
      </c>
      <c r="AO59" s="314">
        <v>-6.9</v>
      </c>
      <c r="AP59" s="315">
        <v>166234</v>
      </c>
      <c r="AQ59" s="316">
        <v>0.6</v>
      </c>
      <c r="AR59" s="317">
        <v>-7.5</v>
      </c>
    </row>
    <row r="60" spans="1:44" ht="13.2" x14ac:dyDescent="0.2">
      <c r="A60" s="247"/>
      <c r="AK60" s="318"/>
      <c r="AL60" s="319" t="s">
        <v>517</v>
      </c>
      <c r="AM60" s="320">
        <v>226303</v>
      </c>
      <c r="AN60" s="321">
        <v>22928</v>
      </c>
      <c r="AO60" s="322">
        <v>-30.2</v>
      </c>
      <c r="AP60" s="323">
        <v>89789</v>
      </c>
      <c r="AQ60" s="324">
        <v>9.1999999999999993</v>
      </c>
      <c r="AR60" s="325">
        <v>-39.4</v>
      </c>
    </row>
    <row r="61" spans="1:44" ht="13.2" x14ac:dyDescent="0.2">
      <c r="A61" s="247"/>
      <c r="AK61" s="303" t="s">
        <v>522</v>
      </c>
      <c r="AL61" s="326"/>
      <c r="AM61" s="312">
        <v>413108</v>
      </c>
      <c r="AN61" s="313">
        <v>42289</v>
      </c>
      <c r="AO61" s="314">
        <v>-5.2</v>
      </c>
      <c r="AP61" s="315">
        <v>148315</v>
      </c>
      <c r="AQ61" s="327">
        <v>3.2</v>
      </c>
      <c r="AR61" s="317">
        <v>-8.4</v>
      </c>
    </row>
    <row r="62" spans="1:44" ht="13.2" x14ac:dyDescent="0.2">
      <c r="A62" s="247"/>
      <c r="AK62" s="318"/>
      <c r="AL62" s="319" t="s">
        <v>517</v>
      </c>
      <c r="AM62" s="320">
        <v>282770</v>
      </c>
      <c r="AN62" s="321">
        <v>28957</v>
      </c>
      <c r="AO62" s="322">
        <v>-9.8000000000000007</v>
      </c>
      <c r="AP62" s="323">
        <v>78129</v>
      </c>
      <c r="AQ62" s="324">
        <v>2</v>
      </c>
      <c r="AR62" s="325">
        <v>-11.8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l7+MmGrbFigN+fFINMFaeBo/HfLNYrSPRbv3cbbYyYkNSQbO8BasTI0JM3uWVwdzHVmB7Xwbed+nCN17L/R+sg==" saltValue="8K3jOIPRv5gVdW9tQRok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PsxenAn95A7WwgHNvgvtEl/1imFg9+Tz8KDXRFIKF10wIqcKEEDwJl6DY4bz6jBfkr8aaT000CTTd+wAs7FfEQ==" saltValue="IXqTK/y13PLYmJ8r912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4oDlWwf2rawzzyxCKUVJVWdEEhCti+1JWW5NcFHeCVVCvjbgpXKK81xZ5SQXLQKLUDYq0DxPz9CBR2Our3vTVg==" saltValue="ZBuYQLOJFR5t6WoAk+nG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14.51</v>
      </c>
      <c r="G47" s="12">
        <v>24.65</v>
      </c>
      <c r="H47" s="12">
        <v>22.76</v>
      </c>
      <c r="I47" s="12">
        <v>26.26</v>
      </c>
      <c r="J47" s="13">
        <v>30.31</v>
      </c>
    </row>
    <row r="48" spans="2:10" ht="57.75" customHeight="1" x14ac:dyDescent="0.2">
      <c r="B48" s="14"/>
      <c r="C48" s="1128" t="s">
        <v>4</v>
      </c>
      <c r="D48" s="1128"/>
      <c r="E48" s="1129"/>
      <c r="F48" s="15">
        <v>7.64</v>
      </c>
      <c r="G48" s="16">
        <v>6.28</v>
      </c>
      <c r="H48" s="16">
        <v>12.11</v>
      </c>
      <c r="I48" s="16">
        <v>6.8</v>
      </c>
      <c r="J48" s="17">
        <v>23.24</v>
      </c>
    </row>
    <row r="49" spans="2:10" ht="57.75" customHeight="1" thickBot="1" x14ac:dyDescent="0.25">
      <c r="B49" s="18"/>
      <c r="C49" s="1130" t="s">
        <v>5</v>
      </c>
      <c r="D49" s="1130"/>
      <c r="E49" s="1131"/>
      <c r="F49" s="19" t="s">
        <v>529</v>
      </c>
      <c r="G49" s="20">
        <v>10.29</v>
      </c>
      <c r="H49" s="20">
        <v>3.61</v>
      </c>
      <c r="I49" s="20" t="s">
        <v>530</v>
      </c>
      <c r="J49" s="21">
        <v>21.99</v>
      </c>
    </row>
    <row r="50" spans="2:10" ht="13.2" x14ac:dyDescent="0.2"/>
  </sheetData>
  <sheetProtection algorithmName="SHA-512" hashValue="DtchhI6HAJuse9X0Yg+ikmk8vlpHEVqaLFSV2jdTIV7W8oJPSqB8L6+voJSAFxU2oO+iuwgstAiQKu7z9yCRYw==" saltValue="WCjT7OvFd2PzFsJpBOjq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2026-03-11T05:56:21Z</cp:lastPrinted>
  <dcterms:created xsi:type="dcterms:W3CDTF">2026-02-23T09:21:03Z</dcterms:created>
  <dcterms:modified xsi:type="dcterms:W3CDTF">2026-03-19T01:26:24Z</dcterms:modified>
  <cp:category/>
</cp:coreProperties>
</file>