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s101\Share_HDD_O\350330市町支援課_HDD\SD-149\財政担当共有フォルダー\12 普通会計決算統計\財政状況資料集\R6財政状況資料集\04　市町→\08 小城市◎\"/>
    </mc:Choice>
  </mc:AlternateContent>
  <xr:revisionPtr revIDLastSave="0" documentId="13_ncr:1_{2D0917F7-448F-4169-B19E-D0BE7FE69781}" xr6:coauthVersionLast="47" xr6:coauthVersionMax="47" xr10:uidLastSave="{00000000-0000-0000-0000-000000000000}"/>
  <bookViews>
    <workbookView xWindow="-108" yWindow="-108" windowWidth="30936" windowHeight="167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U36" i="10"/>
  <c r="C36" i="10"/>
  <c r="CO35" i="10"/>
  <c r="BE35" i="10"/>
  <c r="C35" i="10"/>
  <c r="CO34" i="10"/>
  <c r="BW34" i="10"/>
  <c r="BW35" i="10" s="1"/>
  <c r="BW36" i="10" s="1"/>
  <c r="BW37" i="10" s="1"/>
  <c r="BW38" i="10" s="1"/>
  <c r="BW39" i="10" s="1"/>
  <c r="BW40" i="10" s="1"/>
  <c r="BW41" i="10" s="1"/>
  <c r="BW42" i="10" s="1"/>
  <c r="BW43" i="10" s="1"/>
  <c r="BE34" i="10"/>
  <c r="C34" i="10"/>
  <c r="U34" i="10" s="1"/>
  <c r="U35"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<sst xmlns="http://schemas.openxmlformats.org/spreadsheetml/2006/main" count="1019" uniqueCount="561">
  <si>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</si>
  <si>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</si>
  <si>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</si>
  <si>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</si>
  <si>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</si>
  <si>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</si>
  <si>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</si>
  <si>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</si>
  <si>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</si>
  <si>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</si>
  <si>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</si>
  <si>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</si>
  <si>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</si>
  <si>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</si>
  <si>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</si>
  <si>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</si>
  <si>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</si>
  <si>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</si>
  <si>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</si>
  <si>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</si>
  <si>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</si>
  <si>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</si>
  <si>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</si>
  <si>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</si>
  <si>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</si>
  <si>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</si>
  <si>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</si>
  <si>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</si>
  <si>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</si>
  <si>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</si>
  <si>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</si>
  <si>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</si>
  <si>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</si>
  <si>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</si>
  <si>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</si>
  <si>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</si>
  <si>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</si>
  <si>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</si>
  <si>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</si>
  <si>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</si>
  <si>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</si>
  <si>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</si>
  <si>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</si>
  <si>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</si>
  <si>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</si>
  <si>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</si>
  <si>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</si>
  <si>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</si>
  <si>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</si>
  <si>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</si>
  <si>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</si>
  <si>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</si>
  <si>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</si>
  <si>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</si>
  <si>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</si>
  <si>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</si>
  <si>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</si>
  <si>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</si>
  <si>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</si>
  <si>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</si>
  <si>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</si>
  <si>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</si>
  <si>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</si>
  <si>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</si>
  <si>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</si>
  <si>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</si>
  <si>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</si>
  <si>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</si>
  <si>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</si>
  <si>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</si>
  <si>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</si>
  <si>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</si>
  <si>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</si>
  <si>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</si>
  <si>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</si>
  <si>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</si>
  <si>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</si>
  <si>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</si>
  <si>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</si>
  <si>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</si>
  <si>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</si>
  <si>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</si>
  <si>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</si>
  <si>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</si>
  <si>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</si>
  <si>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</si>
  <si>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</si>
  <si>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</si>
  <si>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</si>
  <si>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</si>
  <si>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</si>
  <si>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</si>
  <si>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</si>
  <si>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</si>
  <si>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小城市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</si>
  <si>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</si>
  <si>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</si>
  <si>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</si>
  <si>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</si>
  <si>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</si>
  <si>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</si>
  <si>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</si>
  <si>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</si>
  <si>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</si>
  <si>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</si>
  <si>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</si>
  <si>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</si>
  <si>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</si>
  <si>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</si>
  <si>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</si>
  <si>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</si>
  <si>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</si>
  <si>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</si>
  <si>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</si>
  <si>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</si>
  <si>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</si>
  <si>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</si>
  <si>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</si>
  <si>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</si>
  <si>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</si>
  <si>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</si>
  <si>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</si>
  <si>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</si>
  <si>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</si>
  <si>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</si>
  <si>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</si>
  <si>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</si>
  <si>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</si>
  <si>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</si>
  <si>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</si>
  <si>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</si>
  <si>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</si>
  <si>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</si>
  <si>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</si>
  <si>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</si>
  <si>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</si>
  <si>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</si>
  <si>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</si>
  <si>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</si>
  <si>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</si>
  <si>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</si>
  <si>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</si>
  <si>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</si>
  <si>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</si>
  <si>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</si>
  <si>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</si>
  <si>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</si>
  <si>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</si>
  <si>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</si>
  <si>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</si>
  <si>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</si>
  <si>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</si>
  <si>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</si>
  <si>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</si>
  <si>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</si>
  <si>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</si>
  <si>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</si>
  <si>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</si>
  <si>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</si>
  <si>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</si>
  <si>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</si>
  <si>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</si>
  <si>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</si>
  <si>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</si>
  <si>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</si>
  <si>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</si>
  <si>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</si>
  <si>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</si>
  <si>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</si>
  <si>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</si>
  <si>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</si>
  <si>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</si>
  <si>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</si>
  <si>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</si>
  <si>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</si>
  <si>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</si>
  <si>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</si>
  <si>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</si>
  <si>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</si>
  <si>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</si>
  <si>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</si>
  <si>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</si>
  <si>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</si>
  <si>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</si>
  <si>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</si>
  <si>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</si>
  <si>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</si>
  <si>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</si>
  <si>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</si>
  <si>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</si>
  <si>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</si>
  <si>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</si>
  <si>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</si>
  <si>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</si>
  <si>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</si>
  <si>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</si>
  <si>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</si>
  <si>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</si>
  <si>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</si>
  <si>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</si>
  <si>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</si>
  <si>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</si>
  <si>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</si>
  <si>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佐賀県小城市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</si>
  <si>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</si>
  <si>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</si>
  <si>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</si>
  <si>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</si>
  <si>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</si>
  <si>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</si>
  <si>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</si>
  <si>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</si>
  <si>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</si>
  <si>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</si>
  <si>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</si>
  <si>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</si>
  <si>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</si>
  <si>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</si>
  <si>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</si>
  <si>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</si>
  <si>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</si>
  <si>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</si>
  <si>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</si>
  <si>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</si>
  <si>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</si>
  <si>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</si>
  <si>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</si>
  <si>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</si>
  <si>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</si>
  <si>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</si>
  <si>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</si>
  <si>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</si>
  <si>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</si>
  <si>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</si>
  <si>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</si>
  <si>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</si>
  <si>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</si>
  <si>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</si>
  <si>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</si>
  <si>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</si>
  <si>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</si>
  <si>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</si>
  <si>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</si>
  <si>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</si>
  <si>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</si>
  <si>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</si>
  <si>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</si>
  <si>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</si>
  <si>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</si>
  <si>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</si>
  <si>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</si>
  <si>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</si>
  <si>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</si>
  <si>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</si>
  <si>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</si>
  <si>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</si>
  <si>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</si>
  <si>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</si>
  <si>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</si>
  <si>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</si>
  <si>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</si>
  <si>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</si>
  <si>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</si>
  <si>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</si>
  <si>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</si>
  <si>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</si>
  <si>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</si>
  <si>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</si>
  <si>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</si>
  <si>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</si>
  <si>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</si>
  <si>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</si>
  <si>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</si>
  <si>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</si>
  <si>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</si>
  <si>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</si>
  <si>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</si>
  <si>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</si>
  <si>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</si>
  <si>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</si>
  <si>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</si>
  <si>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</si>
  <si>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</si>
  <si>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</si>
  <si>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</si>
  <si>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</si>
  <si>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</si>
  <si>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</si>
  <si>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</si>
  <si>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</si>
  <si>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</si>
  <si>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</si>
  <si>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</si>
  <si>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</si>
  <si>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</si>
  <si>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</si>
  <si>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</si>
  <si>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</si>
  <si>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</si>
  <si>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</si>
  <si>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</si>
  <si>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</si>
  <si>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</si>
  <si>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</si>
  <si>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</si>
  <si>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</si>
  <si>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</si>
  <si>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</si>
  <si>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</si>
  <si>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</si>
  <si>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</si>
  <si>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</si>
  <si>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</si>
  <si>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</si>
  <si>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</si>
  <si>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</si>
  <si>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</si>
  <si>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</si>
  <si>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</si>
  <si>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</si>
  <si>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</si>
  <si>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</si>
  <si>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</si>
  <si>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</si>
  <si>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</si>
  <si>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</si>
  <si>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</si>
  <si>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</si>
  <si>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</si>
  <si>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</si>
  <si>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</si>
  <si>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</si>
  <si>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</si>
  <si>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</si>
  <si>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</si>
  <si>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</si>
  <si>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</si>
  <si>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</si>
  <si>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</si>
  <si>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</si>
  <si>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</si>
  <si>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</si>
  <si>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</si>
  <si>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</si>
  <si>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</si>
  <si>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</si>
  <si>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</si>
  <si>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</si>
  <si>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</si>
  <si>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</si>
  <si>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</si>
  <si>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</si>
  <si>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</si>
  <si>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</si>
  <si>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佐賀県小城市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</si>
  <si>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</si>
  <si>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</si>
  <si>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</si>
  <si>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</si>
  <si>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</si>
  <si>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</si>
  <si>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</si>
  <si>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</si>
  <si>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</si>
  <si>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</si>
  <si>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</si>
  <si>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</si>
  <si>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</si>
  <si>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</si>
  <si>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</si>
  <si>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</si>
  <si>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</si>
  <si>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</si>
  <si>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</si>
  <si>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</si>
  <si>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</si>
  <si>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</si>
  <si>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</si>
  <si>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</si>
  <si>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</si>
  <si>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</si>
  <si>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</si>
  <si>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</si>
  <si>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</si>
  <si>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</si>
  <si>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</si>
  <si>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</si>
  <si>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</si>
  <si>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</si>
  <si>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</si>
  <si>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</si>
  <si>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</si>
  <si>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</si>
  <si>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</si>
  <si>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</si>
  <si>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</si>
  <si>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</si>
  <si>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</si>
  <si>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</si>
  <si>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</si>
  <si>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</si>
  <si>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</si>
  <si>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</si>
  <si>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</si>
  <si>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</si>
  <si>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</si>
  <si>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</si>
  <si>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</si>
  <si>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</si>
  <si>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</si>
  <si>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</si>
  <si>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</si>
  <si>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</si>
  <si>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</si>
  <si>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</si>
  <si>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</si>
  <si>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</si>
  <si>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</si>
  <si>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</si>
  <si>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</si>
  <si>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</si>
  <si>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</si>
  <si>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</si>
  <si>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</si>
  <si>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</si>
  <si>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</si>
  <si>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</si>
  <si>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</si>
  <si>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</si>
  <si>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</si>
  <si>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</si>
  <si>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</si>
  <si>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</si>
  <si>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</si>
  <si>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</si>
  <si>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</si>
  <si>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</si>
  <si>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</si>
  <si>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</si>
  <si>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</si>
  <si>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</si>
  <si>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</si>
  <si>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</si>
  <si>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</si>
  <si>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</si>
  <si>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</si>
  <si>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</si>
  <si>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</si>
  <si>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</si>
  <si>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</si>
  <si>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</si>
  <si>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</si>
  <si>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</si>
  <si>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</si>
  <si>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</si>
  <si>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</si>
  <si>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</si>
  <si>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</si>
  <si>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</si>
  <si>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</si>
  <si>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</si>
  <si>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</si>
  <si>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</si>
  <si>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</si>
  <si>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</si>
  <si>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</si>
  <si>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</si>
  <si>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</si>
  <si>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</si>
  <si>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</si>
  <si>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</si>
  <si>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</si>
  <si>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</si>
  <si>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</si>
  <si>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</si>
  <si>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</si>
  <si>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</si>
  <si>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</si>
  <si>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</si>
  <si>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</si>
  <si>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</si>
  <si>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</si>
  <si>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</si>
  <si>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</si>
  <si>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</si>
  <si>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</si>
  <si>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</si>
  <si>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</si>
  <si>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</si>
  <si>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</si>
  <si>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</si>
  <si>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</si>
  <si>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</si>
  <si>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</si>
  <si>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</si>
  <si>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</si>
  <si>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</si>
  <si>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</si>
  <si>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</si>
  <si>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</si>
  <si>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</si>
  <si>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</si>
  <si>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</si>
  <si>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</si>
  <si>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</si>
  <si>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</si>
  <si>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</si>
  <si>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</si>
  <si>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</si>
  <si>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</si>
  <si>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</si>
  <si>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</si>
  <si>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</si>
  <si>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</si>
  <si>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</si>
  <si>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</si>
  <si>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</si>
  <si>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</si>
  <si>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</si>
  <si>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</si>
  <si>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</si>
  <si>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</si>
  <si>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</si>
  <si>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</si>
  <si>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</si>
  <si>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</si>
  <si>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</si>
  <si>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</si>
  <si>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</si>
  <si>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3.72</t>
  </si>
  <si>
    <t>▲ 1.82</t>
  </si>
  <si>
    <t>病院事業会計</t>
  </si>
  <si>
    <t>水道事業会計</t>
  </si>
  <si>
    <t>下水道事業会計</t>
  </si>
  <si>
    <t>一般会計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</si>
  <si>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</si>
  <si>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</si>
  <si>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</si>
  <si>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</si>
  <si>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</si>
  <si>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</si>
  <si>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</si>
  <si>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</si>
  <si>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</si>
  <si>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鉱害復旧施設維持管理基金</t>
  </si>
  <si>
    <t>合併振興基金</t>
    <rPh sb="0" eb="6">
      <t>ガッペイシンコウキキン</t>
    </rPh>
    <phoneticPr fontId="5"/>
  </si>
  <si>
    <t>公共施設整備基金</t>
  </si>
  <si>
    <t>地域福祉基金</t>
  </si>
  <si>
    <t>まちづくり振興基金</t>
  </si>
  <si>
    <t>天山地区共同衛生処理場組合</t>
    <phoneticPr fontId="38"/>
  </si>
  <si>
    <t>天山地区共同斎場組合</t>
    <phoneticPr fontId="38"/>
  </si>
  <si>
    <t>佐賀中部広域連合</t>
    <phoneticPr fontId="38"/>
  </si>
  <si>
    <t>佐賀県後期高齢者医療広域連合</t>
    <phoneticPr fontId="38"/>
  </si>
  <si>
    <t>佐賀県市町総合事務組合</t>
    <phoneticPr fontId="38"/>
  </si>
  <si>
    <t>天山地区共同環境組合</t>
    <phoneticPr fontId="38"/>
  </si>
  <si>
    <t>多久小城医療組合</t>
    <phoneticPr fontId="38"/>
  </si>
  <si>
    <t>佐賀中部広域連合（介護）</t>
    <phoneticPr fontId="38"/>
  </si>
  <si>
    <t>佐賀県後期高齢者医療広域連合（医療）</t>
    <phoneticPr fontId="38"/>
  </si>
  <si>
    <t>佐賀県市町総合事務組合（交通災害）</t>
    <phoneticPr fontId="38"/>
  </si>
  <si>
    <t>佐賀西部広域水道企業団（末端給水）</t>
    <phoneticPr fontId="38"/>
  </si>
  <si>
    <t>佐賀西部広域水道企業団（用水供給）</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</si>
</sst>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84962</c:v>
                </c:pt>
                <c:pt idx="1">
                  <c:v>71279</c:v>
                </c:pt>
                <c:pt idx="2">
                  <c:v>74994</c:v>
                </c:pt>
                <c:pt idx="3">
                  <c:v>71849</c:v>
                </c:pt>
                <c:pt idx="4">
                  <c:v>82962</c:v>
                </c:pt>
              </c:numCache>
            </c:numRef>
          </c:val>
          <c:smooth val="0"/>
          <c:extLst>
            <c:ext xmlns:c16="http://schemas.microsoft.com/office/drawing/2014/chart" uri="{C3380CC4-5D6E-409C-BE32-E72D297353CC}">
              <c16:uniqueId val="{00000000-7935-4AEE-96E7-06C0B25F351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32063</c:v>
                </c:pt>
                <c:pt idx="1">
                  <c:v>75250</c:v>
                </c:pt>
                <c:pt idx="2">
                  <c:v>58595</c:v>
                </c:pt>
                <c:pt idx="3">
                  <c:v>66474</c:v>
                </c:pt>
                <c:pt idx="4">
                  <c:v>58886</c:v>
                </c:pt>
              </c:numCache>
            </c:numRef>
          </c:val>
          <c:smooth val="0"/>
          <c:extLst>
            <c:ext xmlns:c16="http://schemas.microsoft.com/office/drawing/2014/chart" uri="{C3380CC4-5D6E-409C-BE32-E72D297353CC}">
              <c16:uniqueId val="{00000001-7935-4AEE-96E7-06C0B25F351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3.36</c:v>
                </c:pt>
                <c:pt idx="1">
                  <c:v>3.13</c:v>
                </c:pt>
                <c:pt idx="2">
                  <c:v>4.66</c:v>
                </c:pt>
                <c:pt idx="3">
                  <c:v>4.82</c:v>
                </c:pt>
                <c:pt idx="4">
                  <c:v>2.81</c:v>
                </c:pt>
              </c:numCache>
            </c:numRef>
          </c:val>
          <c:extLst>
            <c:ext xmlns:c16="http://schemas.microsoft.com/office/drawing/2014/chart" uri="{C3380CC4-5D6E-409C-BE32-E72D297353CC}">
              <c16:uniqueId val="{00000000-E6E6-4FB0-956B-C6C2FA85DFC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14.52</c:v>
                </c:pt>
                <c:pt idx="1">
                  <c:v>19.29</c:v>
                </c:pt>
                <c:pt idx="2">
                  <c:v>22.24</c:v>
                </c:pt>
                <c:pt idx="3">
                  <c:v>22</c:v>
                </c:pt>
                <c:pt idx="4">
                  <c:v>24.39</c:v>
                </c:pt>
              </c:numCache>
            </c:numRef>
          </c:val>
          <c:extLst>
            <c:ext xmlns:c16="http://schemas.microsoft.com/office/drawing/2014/chart" uri="{C3380CC4-5D6E-409C-BE32-E72D297353CC}">
              <c16:uniqueId val="{00000001-E6E6-4FB0-956B-C6C2FA85DFC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1.1399999999999999</c:v>
                </c:pt>
                <c:pt idx="1">
                  <c:v>2.85</c:v>
                </c:pt>
                <c:pt idx="2">
                  <c:v>2.39</c:v>
                </c:pt>
                <c:pt idx="3">
                  <c:v>-3.72</c:v>
                </c:pt>
                <c:pt idx="4">
                  <c:v>-1.82</c:v>
                </c:pt>
              </c:numCache>
            </c:numRef>
          </c:val>
          <c:smooth val="0"/>
          <c:extLst>
            <c:ext xmlns:c16="http://schemas.microsoft.com/office/drawing/2014/chart" uri="{C3380CC4-5D6E-409C-BE32-E72D297353CC}">
              <c16:uniqueId val="{00000002-E6E6-4FB0-956B-C6C2FA85DFC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F26-49EA-BB40-41811433F20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26-49EA-BB40-41811433F20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F26-49EA-BB40-41811433F20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F26-49EA-BB40-41811433F20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7.0000000000000007E-2</c:v>
                </c:pt>
                <c:pt idx="2">
                  <c:v>#N/A</c:v>
                </c:pt>
                <c:pt idx="3">
                  <c:v>0.08</c:v>
                </c:pt>
                <c:pt idx="4">
                  <c:v>#N/A</c:v>
                </c:pt>
                <c:pt idx="5">
                  <c:v>0.08</c:v>
                </c:pt>
                <c:pt idx="6">
                  <c:v>#N/A</c:v>
                </c:pt>
                <c:pt idx="7">
                  <c:v>0.1</c:v>
                </c:pt>
                <c:pt idx="8">
                  <c:v>#N/A</c:v>
                </c:pt>
                <c:pt idx="9">
                  <c:v>0.12</c:v>
                </c:pt>
              </c:numCache>
            </c:numRef>
          </c:val>
          <c:extLst>
            <c:ext xmlns:c16="http://schemas.microsoft.com/office/drawing/2014/chart" uri="{C3380CC4-5D6E-409C-BE32-E72D297353CC}">
              <c16:uniqueId val="{00000004-9F26-49EA-BB40-41811433F20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0.97</c:v>
                </c:pt>
                <c:pt idx="2">
                  <c:v>#N/A</c:v>
                </c:pt>
                <c:pt idx="3">
                  <c:v>0.94</c:v>
                </c:pt>
                <c:pt idx="4">
                  <c:v>#N/A</c:v>
                </c:pt>
                <c:pt idx="5">
                  <c:v>0.45</c:v>
                </c:pt>
                <c:pt idx="6">
                  <c:v>#N/A</c:v>
                </c:pt>
                <c:pt idx="7">
                  <c:v>0.82</c:v>
                </c:pt>
                <c:pt idx="8">
                  <c:v>#N/A</c:v>
                </c:pt>
                <c:pt idx="9">
                  <c:v>1.0900000000000001</c:v>
                </c:pt>
              </c:numCache>
            </c:numRef>
          </c:val>
          <c:extLst>
            <c:ext xmlns:c16="http://schemas.microsoft.com/office/drawing/2014/chart" uri="{C3380CC4-5D6E-409C-BE32-E72D297353CC}">
              <c16:uniqueId val="{00000005-9F26-49EA-BB40-41811433F20F}"/>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3.35</c:v>
                </c:pt>
                <c:pt idx="2">
                  <c:v>#N/A</c:v>
                </c:pt>
                <c:pt idx="3">
                  <c:v>3.13</c:v>
                </c:pt>
                <c:pt idx="4">
                  <c:v>#N/A</c:v>
                </c:pt>
                <c:pt idx="5">
                  <c:v>4.6500000000000004</c:v>
                </c:pt>
                <c:pt idx="6">
                  <c:v>#N/A</c:v>
                </c:pt>
                <c:pt idx="7">
                  <c:v>4.8099999999999996</c:v>
                </c:pt>
                <c:pt idx="8">
                  <c:v>#N/A</c:v>
                </c:pt>
                <c:pt idx="9">
                  <c:v>2.8</c:v>
                </c:pt>
              </c:numCache>
            </c:numRef>
          </c:val>
          <c:extLst>
            <c:ext xmlns:c16="http://schemas.microsoft.com/office/drawing/2014/chart" uri="{C3380CC4-5D6E-409C-BE32-E72D297353CC}">
              <c16:uniqueId val="{00000006-9F26-49EA-BB40-41811433F20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1.6</c:v>
                </c:pt>
                <c:pt idx="2">
                  <c:v>#N/A</c:v>
                </c:pt>
                <c:pt idx="3">
                  <c:v>2.06</c:v>
                </c:pt>
                <c:pt idx="4">
                  <c:v>#N/A</c:v>
                </c:pt>
                <c:pt idx="5">
                  <c:v>2.73</c:v>
                </c:pt>
                <c:pt idx="6">
                  <c:v>#N/A</c:v>
                </c:pt>
                <c:pt idx="7">
                  <c:v>3.21</c:v>
                </c:pt>
                <c:pt idx="8">
                  <c:v>#N/A</c:v>
                </c:pt>
                <c:pt idx="9">
                  <c:v>3.16</c:v>
                </c:pt>
              </c:numCache>
            </c:numRef>
          </c:val>
          <c:extLst>
            <c:ext xmlns:c16="http://schemas.microsoft.com/office/drawing/2014/chart" uri="{C3380CC4-5D6E-409C-BE32-E72D297353CC}">
              <c16:uniqueId val="{00000007-9F26-49EA-BB40-41811433F20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9.4600000000000009</c:v>
                </c:pt>
                <c:pt idx="2">
                  <c:v>#N/A</c:v>
                </c:pt>
                <c:pt idx="3">
                  <c:v>9.31</c:v>
                </c:pt>
                <c:pt idx="4">
                  <c:v>#N/A</c:v>
                </c:pt>
                <c:pt idx="5">
                  <c:v>9.7100000000000009</c:v>
                </c:pt>
                <c:pt idx="6">
                  <c:v>#N/A</c:v>
                </c:pt>
                <c:pt idx="7">
                  <c:v>10.72</c:v>
                </c:pt>
                <c:pt idx="8">
                  <c:v>#N/A</c:v>
                </c:pt>
                <c:pt idx="9">
                  <c:v>9.64</c:v>
                </c:pt>
              </c:numCache>
            </c:numRef>
          </c:val>
          <c:extLst>
            <c:ext xmlns:c16="http://schemas.microsoft.com/office/drawing/2014/chart" uri="{C3380CC4-5D6E-409C-BE32-E72D297353CC}">
              <c16:uniqueId val="{00000008-9F26-49EA-BB40-41811433F20F}"/>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13.23</c:v>
                </c:pt>
                <c:pt idx="2">
                  <c:v>#N/A</c:v>
                </c:pt>
                <c:pt idx="3">
                  <c:v>18.32</c:v>
                </c:pt>
                <c:pt idx="4">
                  <c:v>#N/A</c:v>
                </c:pt>
                <c:pt idx="5">
                  <c:v>21.28</c:v>
                </c:pt>
                <c:pt idx="6">
                  <c:v>#N/A</c:v>
                </c:pt>
                <c:pt idx="7">
                  <c:v>21.12</c:v>
                </c:pt>
                <c:pt idx="8">
                  <c:v>#N/A</c:v>
                </c:pt>
                <c:pt idx="9">
                  <c:v>17.89</c:v>
                </c:pt>
              </c:numCache>
            </c:numRef>
          </c:val>
          <c:extLst>
            <c:ext xmlns:c16="http://schemas.microsoft.com/office/drawing/2014/chart" uri="{C3380CC4-5D6E-409C-BE32-E72D297353CC}">
              <c16:uniqueId val="{00000009-9F26-49EA-BB40-41811433F20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2372</c:v>
                </c:pt>
                <c:pt idx="5">
                  <c:v>2371</c:v>
                </c:pt>
                <c:pt idx="8">
                  <c:v>2223</c:v>
                </c:pt>
                <c:pt idx="11">
                  <c:v>2117</c:v>
                </c:pt>
                <c:pt idx="14">
                  <c:v>2116</c:v>
                </c:pt>
              </c:numCache>
            </c:numRef>
          </c:val>
          <c:extLst>
            <c:ext xmlns:c16="http://schemas.microsoft.com/office/drawing/2014/chart" uri="{C3380CC4-5D6E-409C-BE32-E72D297353CC}">
              <c16:uniqueId val="{00000000-CC0F-429F-BC5E-5EA3B20504F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C0F-429F-BC5E-5EA3B20504F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61</c:v>
                </c:pt>
                <c:pt idx="3">
                  <c:v>59</c:v>
                </c:pt>
                <c:pt idx="6">
                  <c:v>59</c:v>
                </c:pt>
                <c:pt idx="9">
                  <c:v>57</c:v>
                </c:pt>
                <c:pt idx="12">
                  <c:v>57</c:v>
                </c:pt>
              </c:numCache>
            </c:numRef>
          </c:val>
          <c:extLst>
            <c:ext xmlns:c16="http://schemas.microsoft.com/office/drawing/2014/chart" uri="{C3380CC4-5D6E-409C-BE32-E72D297353CC}">
              <c16:uniqueId val="{00000002-CC0F-429F-BC5E-5EA3B20504F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95</c:v>
                </c:pt>
                <c:pt idx="3">
                  <c:v>109</c:v>
                </c:pt>
                <c:pt idx="6">
                  <c:v>110</c:v>
                </c:pt>
                <c:pt idx="9">
                  <c:v>110</c:v>
                </c:pt>
                <c:pt idx="12">
                  <c:v>104</c:v>
                </c:pt>
              </c:numCache>
            </c:numRef>
          </c:val>
          <c:extLst>
            <c:ext xmlns:c16="http://schemas.microsoft.com/office/drawing/2014/chart" uri="{C3380CC4-5D6E-409C-BE32-E72D297353CC}">
              <c16:uniqueId val="{00000003-CC0F-429F-BC5E-5EA3B20504F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771</c:v>
                </c:pt>
                <c:pt idx="3">
                  <c:v>906</c:v>
                </c:pt>
                <c:pt idx="6">
                  <c:v>844</c:v>
                </c:pt>
                <c:pt idx="9">
                  <c:v>847</c:v>
                </c:pt>
                <c:pt idx="12">
                  <c:v>810</c:v>
                </c:pt>
              </c:numCache>
            </c:numRef>
          </c:val>
          <c:extLst>
            <c:ext xmlns:c16="http://schemas.microsoft.com/office/drawing/2014/chart" uri="{C3380CC4-5D6E-409C-BE32-E72D297353CC}">
              <c16:uniqueId val="{00000004-CC0F-429F-BC5E-5EA3B20504F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C0F-429F-BC5E-5EA3B20504F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C0F-429F-BC5E-5EA3B20504F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2195</c:v>
                </c:pt>
                <c:pt idx="3">
                  <c:v>2134</c:v>
                </c:pt>
                <c:pt idx="6">
                  <c:v>2182</c:v>
                </c:pt>
                <c:pt idx="9">
                  <c:v>2161</c:v>
                </c:pt>
                <c:pt idx="12">
                  <c:v>2213</c:v>
                </c:pt>
              </c:numCache>
            </c:numRef>
          </c:val>
          <c:extLst>
            <c:ext xmlns:c16="http://schemas.microsoft.com/office/drawing/2014/chart" uri="{C3380CC4-5D6E-409C-BE32-E72D297353CC}">
              <c16:uniqueId val="{00000007-CC0F-429F-BC5E-5EA3B20504F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750</c:v>
                </c:pt>
                <c:pt idx="2">
                  <c:v>#N/A</c:v>
                </c:pt>
                <c:pt idx="3">
                  <c:v>#N/A</c:v>
                </c:pt>
                <c:pt idx="4">
                  <c:v>837</c:v>
                </c:pt>
                <c:pt idx="5">
                  <c:v>#N/A</c:v>
                </c:pt>
                <c:pt idx="6">
                  <c:v>#N/A</c:v>
                </c:pt>
                <c:pt idx="7">
                  <c:v>972</c:v>
                </c:pt>
                <c:pt idx="8">
                  <c:v>#N/A</c:v>
                </c:pt>
                <c:pt idx="9">
                  <c:v>#N/A</c:v>
                </c:pt>
                <c:pt idx="10">
                  <c:v>1058</c:v>
                </c:pt>
                <c:pt idx="11">
                  <c:v>#N/A</c:v>
                </c:pt>
                <c:pt idx="12">
                  <c:v>#N/A</c:v>
                </c:pt>
                <c:pt idx="13">
                  <c:v>1068</c:v>
                </c:pt>
                <c:pt idx="14">
                  <c:v>#N/A</c:v>
                </c:pt>
              </c:numCache>
            </c:numRef>
          </c:val>
          <c:smooth val="0"/>
          <c:extLst>
            <c:ext xmlns:c16="http://schemas.microsoft.com/office/drawing/2014/chart" uri="{C3380CC4-5D6E-409C-BE32-E72D297353CC}">
              <c16:uniqueId val="{00000008-CC0F-429F-BC5E-5EA3B20504F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21016</c:v>
                </c:pt>
                <c:pt idx="5">
                  <c:v>21013</c:v>
                </c:pt>
                <c:pt idx="8">
                  <c:v>20086</c:v>
                </c:pt>
                <c:pt idx="11">
                  <c:v>19376</c:v>
                </c:pt>
                <c:pt idx="14">
                  <c:v>19273</c:v>
                </c:pt>
              </c:numCache>
            </c:numRef>
          </c:val>
          <c:extLst>
            <c:ext xmlns:c16="http://schemas.microsoft.com/office/drawing/2014/chart" uri="{C3380CC4-5D6E-409C-BE32-E72D297353CC}">
              <c16:uniqueId val="{00000000-DBBC-4927-BD04-9A69042D505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644</c:v>
                </c:pt>
                <c:pt idx="5">
                  <c:v>609</c:v>
                </c:pt>
                <c:pt idx="8">
                  <c:v>580</c:v>
                </c:pt>
                <c:pt idx="11">
                  <c:v>572</c:v>
                </c:pt>
                <c:pt idx="14">
                  <c:v>539</c:v>
                </c:pt>
              </c:numCache>
            </c:numRef>
          </c:val>
          <c:extLst>
            <c:ext xmlns:c16="http://schemas.microsoft.com/office/drawing/2014/chart" uri="{C3380CC4-5D6E-409C-BE32-E72D297353CC}">
              <c16:uniqueId val="{00000001-DBBC-4927-BD04-9A69042D505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16633</c:v>
                </c:pt>
                <c:pt idx="5">
                  <c:v>16540</c:v>
                </c:pt>
                <c:pt idx="8">
                  <c:v>16736</c:v>
                </c:pt>
                <c:pt idx="11">
                  <c:v>16521</c:v>
                </c:pt>
                <c:pt idx="14">
                  <c:v>16746</c:v>
                </c:pt>
              </c:numCache>
            </c:numRef>
          </c:val>
          <c:extLst>
            <c:ext xmlns:c16="http://schemas.microsoft.com/office/drawing/2014/chart" uri="{C3380CC4-5D6E-409C-BE32-E72D297353CC}">
              <c16:uniqueId val="{00000002-DBBC-4927-BD04-9A69042D505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BBC-4927-BD04-9A69042D505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BBC-4927-BD04-9A69042D505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BBC-4927-BD04-9A69042D505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2314</c:v>
                </c:pt>
                <c:pt idx="3">
                  <c:v>2392</c:v>
                </c:pt>
                <c:pt idx="6">
                  <c:v>2347</c:v>
                </c:pt>
                <c:pt idx="9">
                  <c:v>2340</c:v>
                </c:pt>
                <c:pt idx="12">
                  <c:v>2332</c:v>
                </c:pt>
              </c:numCache>
            </c:numRef>
          </c:val>
          <c:extLst>
            <c:ext xmlns:c16="http://schemas.microsoft.com/office/drawing/2014/chart" uri="{C3380CC4-5D6E-409C-BE32-E72D297353CC}">
              <c16:uniqueId val="{00000006-DBBC-4927-BD04-9A69042D505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1320</c:v>
                </c:pt>
                <c:pt idx="3">
                  <c:v>1375</c:v>
                </c:pt>
                <c:pt idx="6">
                  <c:v>550</c:v>
                </c:pt>
                <c:pt idx="9">
                  <c:v>469</c:v>
                </c:pt>
                <c:pt idx="12">
                  <c:v>415</c:v>
                </c:pt>
              </c:numCache>
            </c:numRef>
          </c:val>
          <c:extLst>
            <c:ext xmlns:c16="http://schemas.microsoft.com/office/drawing/2014/chart" uri="{C3380CC4-5D6E-409C-BE32-E72D297353CC}">
              <c16:uniqueId val="{00000007-DBBC-4927-BD04-9A69042D505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13256</c:v>
                </c:pt>
                <c:pt idx="3">
                  <c:v>12814</c:v>
                </c:pt>
                <c:pt idx="6">
                  <c:v>12222</c:v>
                </c:pt>
                <c:pt idx="9">
                  <c:v>12029</c:v>
                </c:pt>
                <c:pt idx="12">
                  <c:v>11649</c:v>
                </c:pt>
              </c:numCache>
            </c:numRef>
          </c:val>
          <c:extLst>
            <c:ext xmlns:c16="http://schemas.microsoft.com/office/drawing/2014/chart" uri="{C3380CC4-5D6E-409C-BE32-E72D297353CC}">
              <c16:uniqueId val="{00000008-DBBC-4927-BD04-9A69042D505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806</c:v>
                </c:pt>
                <c:pt idx="3">
                  <c:v>746</c:v>
                </c:pt>
                <c:pt idx="6">
                  <c:v>687</c:v>
                </c:pt>
                <c:pt idx="9">
                  <c:v>571</c:v>
                </c:pt>
                <c:pt idx="12">
                  <c:v>514</c:v>
                </c:pt>
              </c:numCache>
            </c:numRef>
          </c:val>
          <c:extLst>
            <c:ext xmlns:c16="http://schemas.microsoft.com/office/drawing/2014/chart" uri="{C3380CC4-5D6E-409C-BE32-E72D297353CC}">
              <c16:uniqueId val="{00000009-DBBC-4927-BD04-9A69042D505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17963</c:v>
                </c:pt>
                <c:pt idx="3">
                  <c:v>18236</c:v>
                </c:pt>
                <c:pt idx="6">
                  <c:v>17935</c:v>
                </c:pt>
                <c:pt idx="9">
                  <c:v>17918</c:v>
                </c:pt>
                <c:pt idx="12">
                  <c:v>17561</c:v>
                </c:pt>
              </c:numCache>
            </c:numRef>
          </c:val>
          <c:extLst>
            <c:ext xmlns:c16="http://schemas.microsoft.com/office/drawing/2014/chart" uri="{C3380CC4-5D6E-409C-BE32-E72D297353CC}">
              <c16:uniqueId val="{0000000A-DBBC-4927-BD04-9A69042D505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BBC-4927-BD04-9A69042D505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2739</c:v>
                </c:pt>
                <c:pt idx="1">
                  <c:v>2727</c:v>
                </c:pt>
                <c:pt idx="2">
                  <c:v>3127</c:v>
                </c:pt>
              </c:numCache>
            </c:numRef>
          </c:val>
          <c:extLst>
            <c:ext xmlns:c16="http://schemas.microsoft.com/office/drawing/2014/chart" uri="{C3380CC4-5D6E-409C-BE32-E72D297353CC}">
              <c16:uniqueId val="{00000000-0FD3-4048-8EE2-5EB3FAA8974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2143</c:v>
                </c:pt>
                <c:pt idx="1">
                  <c:v>2119</c:v>
                </c:pt>
                <c:pt idx="2">
                  <c:v>2218</c:v>
                </c:pt>
              </c:numCache>
            </c:numRef>
          </c:val>
          <c:extLst>
            <c:ext xmlns:c16="http://schemas.microsoft.com/office/drawing/2014/chart" uri="{C3380CC4-5D6E-409C-BE32-E72D297353CC}">
              <c16:uniqueId val="{00000001-0FD3-4048-8EE2-5EB3FAA8974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13155</c:v>
                </c:pt>
                <c:pt idx="1">
                  <c:v>13017</c:v>
                </c:pt>
                <c:pt idx="2">
                  <c:v>12909</c:v>
                </c:pt>
              </c:numCache>
            </c:numRef>
          </c:val>
          <c:extLst>
            <c:ext xmlns:c16="http://schemas.microsoft.com/office/drawing/2014/chart" uri="{C3380CC4-5D6E-409C-BE32-E72D297353CC}">
              <c16:uniqueId val="{00000002-0FD3-4048-8EE2-5EB3FAA8974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佐賀県小城市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元利償還金は、昨年度</a:t>
          </a:r>
          <a:r>
            <a:rPr kumimoji="1" lang="ja-JP" altLang="en-US" sz="1100" b="0" i="0" baseline="0">
              <a:solidFill>
                <a:schemeClr val="dk1"/>
              </a:solidFill>
              <a:effectLst/>
              <a:latin typeface="+mn-lt"/>
              <a:ea typeface="+mn-ea"/>
              <a:cs typeface="+mn-cs"/>
            </a:rPr>
            <a:t>償還開始分</a:t>
          </a:r>
          <a:r>
            <a:rPr kumimoji="1" lang="ja-JP" altLang="ja-JP" sz="1100" b="0" i="0" baseline="0">
              <a:solidFill>
                <a:schemeClr val="dk1"/>
              </a:solidFill>
              <a:effectLst/>
              <a:latin typeface="+mn-lt"/>
              <a:ea typeface="+mn-ea"/>
              <a:cs typeface="+mn-cs"/>
            </a:rPr>
            <a:t>の影響で</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に転じた。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公営企業債の元利償還金に対する繰入金は、下水道事業実施に伴うものが多くなっている。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今後も施設整備等を予定しており、引き続き繰上償還の実施や償還額の平準化に努める。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満期一括償還地方債は発行していない。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佐賀県小城市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将来負担比率の分子については、将来負担額を充当可能財源等が上回っているため、マイナスとなっている。</a:t>
          </a:r>
          <a:endParaRPr lang="ja-JP" altLang="ja-JP" sz="1400">
            <a:effectLst/>
          </a:endParaRPr>
        </a:p>
        <a:p>
          <a:r>
            <a:rPr kumimoji="1" lang="ja-JP" altLang="ja-JP" sz="1100">
              <a:solidFill>
                <a:schemeClr val="dk1"/>
              </a:solidFill>
              <a:effectLst/>
              <a:latin typeface="+mn-lt"/>
              <a:ea typeface="+mn-ea"/>
              <a:cs typeface="+mn-cs"/>
            </a:rPr>
            <a:t>　しかしながら今後、大規模な施設整備が控えており、それに伴って公債費も増加していくものと見込まれる。</a:t>
          </a:r>
          <a:endParaRPr lang="ja-JP" altLang="ja-JP" sz="1400">
            <a:effectLst/>
          </a:endParaRPr>
        </a:p>
        <a:p>
          <a:r>
            <a:rPr kumimoji="1" lang="ja-JP" altLang="ja-JP" sz="1100">
              <a:solidFill>
                <a:schemeClr val="dk1"/>
              </a:solidFill>
              <a:effectLst/>
              <a:latin typeface="+mn-lt"/>
              <a:ea typeface="+mn-ea"/>
              <a:cs typeface="+mn-cs"/>
            </a:rPr>
            <a:t>　将来負担額の大きな割合を占める一般会計等に係る地方債の抑制に努め、中長期的な財政の健全化に努める。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佐賀県小城市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改修工事に伴う鉱害復旧施設維持管理基金を取り崩したものの、財政調整基金を積み立てることができたことにより、基金全体としては</a:t>
          </a:r>
          <a:r>
            <a:rPr kumimoji="1" lang="en-US" altLang="ja-JP" sz="1100">
              <a:solidFill>
                <a:schemeClr val="dk1"/>
              </a:solidFill>
              <a:effectLst/>
              <a:latin typeface="+mn-lt"/>
              <a:ea typeface="+mn-ea"/>
              <a:cs typeface="+mn-cs"/>
            </a:rPr>
            <a:t>391</a:t>
          </a:r>
          <a:r>
            <a:rPr kumimoji="1" lang="ja-JP" altLang="ja-JP" sz="1100">
              <a:solidFill>
                <a:schemeClr val="dk1"/>
              </a:solidFill>
              <a:effectLst/>
              <a:latin typeface="+mn-lt"/>
              <a:ea typeface="+mn-ea"/>
              <a:cs typeface="+mn-cs"/>
            </a:rPr>
            <a:t>百万円の増額となった。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財政調整基金は公共施設の整備や維持管理、人件費の増額等により、今後減少していくことが予想されるため、財政の健全な運営に資するために適切な残高を確保する。</a:t>
          </a:r>
          <a:endParaRPr lang="ja-JP" altLang="ja-JP" sz="1100">
            <a:effectLst/>
            <a:latin typeface="+mn-ea"/>
            <a:ea typeface="+mn-ea"/>
          </a:endParaRPr>
        </a:p>
        <a:p>
          <a:r>
            <a:rPr kumimoji="1" lang="ja-JP" altLang="ja-JP" sz="1100">
              <a:solidFill>
                <a:schemeClr val="dk1"/>
              </a:solidFill>
              <a:effectLst/>
              <a:latin typeface="+mn-ea"/>
              <a:ea typeface="+mn-ea"/>
              <a:cs typeface="+mn-cs"/>
            </a:rPr>
            <a:t>　特定目的基金は、その使途に応じた活用を図り、財政運営の健全化に努める。</a:t>
          </a:r>
          <a:endParaRPr lang="ja-JP" altLang="ja-JP" sz="1100">
            <a:effectLst/>
            <a:latin typeface="+mn-ea"/>
            <a:ea typeface="+mn-ea"/>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・鉱害復旧施設維持管理基金：鉱害復旧施設の維持管理及び維持管理に付帯する事業を行う。</a:t>
          </a:r>
          <a:endParaRPr lang="ja-JP" altLang="ja-JP" sz="1400">
            <a:effectLst/>
          </a:endParaRPr>
        </a:p>
        <a:p>
          <a:r>
            <a:rPr kumimoji="1" lang="ja-JP" altLang="ja-JP" sz="1100">
              <a:solidFill>
                <a:schemeClr val="dk1"/>
              </a:solidFill>
              <a:effectLst/>
              <a:latin typeface="+mn-lt"/>
              <a:ea typeface="+mn-ea"/>
              <a:cs typeface="+mn-cs"/>
            </a:rPr>
            <a:t>・合併振興基金：市民の連携の強化及び一体感の醸成並びに市の進行を図る。</a:t>
          </a:r>
          <a:endParaRPr lang="ja-JP" altLang="ja-JP" sz="1400">
            <a:effectLst/>
          </a:endParaRPr>
        </a:p>
        <a:p>
          <a:r>
            <a:rPr kumimoji="1" lang="ja-JP" altLang="ja-JP" sz="1100">
              <a:solidFill>
                <a:schemeClr val="dk1"/>
              </a:solidFill>
              <a:effectLst/>
              <a:latin typeface="+mn-lt"/>
              <a:ea typeface="+mn-ea"/>
              <a:cs typeface="+mn-cs"/>
            </a:rPr>
            <a:t>・公共施設整備基金：公共施設の整備資金に充てる。</a:t>
          </a:r>
          <a:endParaRPr lang="ja-JP" altLang="ja-JP" sz="1400">
            <a:effectLst/>
          </a:endParaRPr>
        </a:p>
        <a:p>
          <a:r>
            <a:rPr kumimoji="1" lang="ja-JP" altLang="ja-JP" sz="1100">
              <a:solidFill>
                <a:schemeClr val="dk1"/>
              </a:solidFill>
              <a:effectLst/>
              <a:latin typeface="+mn-lt"/>
              <a:ea typeface="+mn-ea"/>
              <a:cs typeface="+mn-cs"/>
            </a:rPr>
            <a:t>・地域福祉基金：地域の特性に応じた高齢者保健福祉施策等を施局的に推進する。</a:t>
          </a:r>
          <a:endParaRPr lang="ja-JP" altLang="ja-JP" sz="1400">
            <a:effectLst/>
          </a:endParaRPr>
        </a:p>
        <a:p>
          <a:r>
            <a:rPr kumimoji="1" lang="ja-JP" altLang="ja-JP" sz="1100">
              <a:solidFill>
                <a:schemeClr val="dk1"/>
              </a:solidFill>
              <a:effectLst/>
              <a:latin typeface="+mn-lt"/>
              <a:ea typeface="+mn-ea"/>
              <a:cs typeface="+mn-cs"/>
            </a:rPr>
            <a:t>・まちづくり振興基金：地域の産業、歴史、伝統、文化等の特色を生かした独創的で地域性豊かな活力あるまちづくりを推進する。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100">
              <a:solidFill>
                <a:schemeClr val="dk1"/>
              </a:solidFill>
              <a:effectLst/>
              <a:latin typeface="+mn-lt"/>
              <a:ea typeface="+mn-ea"/>
              <a:cs typeface="+mn-cs"/>
            </a:rPr>
            <a:t>・鉱害復旧施設維持管理基金</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排水機整備に基づく改修工事等に伴い、鉱害復旧施設維持管理基金を取り崩し、残高が減少した。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100">
              <a:solidFill>
                <a:schemeClr val="dk1"/>
              </a:solidFill>
              <a:effectLst/>
              <a:latin typeface="+mn-lt"/>
              <a:ea typeface="+mn-ea"/>
              <a:cs typeface="+mn-cs"/>
            </a:rPr>
            <a:t>・公共施設整備基金</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公共施設の老朽化に伴い、維持補修費及び普通建設事業費等が増加することが予想されるため、公共施設等総合管理計画に基づき、当基金の活用を図る。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各種交付金が増収となったことにより、財政調整として取り崩す必要がなくなり、積立を行ったことで、前年度より</a:t>
          </a:r>
          <a:r>
            <a:rPr kumimoji="1" lang="en-US" altLang="ja-JP" sz="1100">
              <a:solidFill>
                <a:schemeClr val="dk1"/>
              </a:solidFill>
              <a:effectLst/>
              <a:latin typeface="+mn-lt"/>
              <a:ea typeface="+mn-ea"/>
              <a:cs typeface="+mn-cs"/>
            </a:rPr>
            <a:t>400</a:t>
          </a:r>
          <a:r>
            <a:rPr kumimoji="1" lang="ja-JP" altLang="ja-JP" sz="1100">
              <a:solidFill>
                <a:schemeClr val="dk1"/>
              </a:solidFill>
              <a:effectLst/>
              <a:latin typeface="+mn-lt"/>
              <a:ea typeface="+mn-ea"/>
              <a:cs typeface="+mn-cs"/>
            </a:rPr>
            <a:t>百万円増額となった。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100">
              <a:solidFill>
                <a:schemeClr val="dk1"/>
              </a:solidFill>
              <a:effectLst/>
              <a:latin typeface="+mn-ea"/>
              <a:ea typeface="+mn-ea"/>
              <a:cs typeface="+mn-cs"/>
            </a:rPr>
            <a:t>財政調整基金は公共施設の整備や維持管理、人件費の増額等により、今後減少していくことが予想されるため、財政の健全な運営に資するために適切な残高を確保する。</a:t>
          </a:r>
          <a:endParaRPr lang="ja-JP" altLang="ja-JP" sz="1100">
            <a:effectLst/>
            <a:latin typeface="+mn-ea"/>
            <a:ea typeface="+mn-ea"/>
          </a:endParaRPr>
        </a:p>
        <a:p>
          <a:r>
            <a:rPr kumimoji="1" lang="ja-JP" altLang="ja-JP" sz="1100">
              <a:solidFill>
                <a:schemeClr val="dk1"/>
              </a:solidFill>
              <a:effectLst/>
              <a:latin typeface="+mn-ea"/>
              <a:ea typeface="+mn-ea"/>
              <a:cs typeface="+mn-cs"/>
            </a:rPr>
            <a:t>　特定目的基金は、その使途に応じた活用を図り、財政運営の健全化に努める。</a:t>
          </a:r>
          <a:endParaRPr lang="ja-JP" altLang="ja-JP" sz="1100">
            <a:effectLst/>
            <a:latin typeface="+mn-ea"/>
            <a:ea typeface="+mn-ea"/>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決算剰余金</a:t>
          </a:r>
          <a:r>
            <a:rPr kumimoji="1" lang="ja-JP" altLang="en-US" sz="1100">
              <a:solidFill>
                <a:schemeClr val="dk1"/>
              </a:solidFill>
              <a:effectLst/>
              <a:latin typeface="+mn-lt"/>
              <a:ea typeface="+mn-ea"/>
              <a:cs typeface="+mn-cs"/>
            </a:rPr>
            <a:t>を積み立てたことにより、前年度より</a:t>
          </a:r>
          <a:r>
            <a:rPr kumimoji="1" lang="en-US" altLang="ja-JP" sz="1100">
              <a:solidFill>
                <a:schemeClr val="dk1"/>
              </a:solidFill>
              <a:effectLst/>
              <a:latin typeface="+mn-lt"/>
              <a:ea typeface="+mn-ea"/>
              <a:cs typeface="+mn-cs"/>
            </a:rPr>
            <a:t>99</a:t>
          </a:r>
          <a:r>
            <a:rPr kumimoji="1" lang="ja-JP" altLang="en-US" sz="1100">
              <a:solidFill>
                <a:schemeClr val="dk1"/>
              </a:solidFill>
              <a:effectLst/>
              <a:latin typeface="+mn-lt"/>
              <a:ea typeface="+mn-ea"/>
              <a:cs typeface="+mn-cs"/>
            </a:rPr>
            <a:t>百万円増額となった。</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ea"/>
              <a:ea typeface="+mn-ea"/>
              <a:cs typeface="+mn-cs"/>
            </a:rPr>
            <a:t>公債費は増額していくことが見込まれるため、今後繰上償還を行う等、公債費の抑制の為、当基金の有効活用を図る。</a:t>
          </a:r>
          <a:endParaRPr kumimoji="1" lang="en-US" altLang="ja-JP" sz="1100">
            <a:solidFill>
              <a:schemeClr val="dk1"/>
            </a:solidFill>
            <a:effectLst/>
            <a:latin typeface="+mn-ea"/>
            <a:ea typeface="+mn-ea"/>
            <a:cs typeface="+mn-cs"/>
          </a:endParaRPr>
        </a:p>
        <a:p>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佐賀県小城市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44,063
43,684
95.81
25,938,251
25,083,230
360,167
12,820,460
17,560,685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前年度より</a:t>
          </a:r>
          <a:r>
            <a:rPr kumimoji="1" lang="en-US" altLang="ja-JP" sz="1100" baseline="0">
              <a:solidFill>
                <a:schemeClr val="dk1"/>
              </a:solidFill>
              <a:effectLst/>
              <a:latin typeface="+mn-lt"/>
              <a:ea typeface="+mn-ea"/>
              <a:cs typeface="+mn-cs"/>
            </a:rPr>
            <a:t>0.01</a:t>
          </a:r>
          <a:r>
            <a:rPr kumimoji="1" lang="ja-JP" altLang="en-US" sz="1100" baseline="0">
              <a:solidFill>
                <a:schemeClr val="dk1"/>
              </a:solidFill>
              <a:effectLst/>
              <a:latin typeface="+mn-lt"/>
              <a:ea typeface="+mn-ea"/>
              <a:cs typeface="+mn-cs"/>
            </a:rPr>
            <a:t>増加した</a:t>
          </a:r>
          <a:r>
            <a:rPr kumimoji="1" lang="ja-JP" altLang="ja-JP" sz="1100" baseline="0">
              <a:solidFill>
                <a:schemeClr val="dk1"/>
              </a:solidFill>
              <a:effectLst/>
              <a:latin typeface="+mn-lt"/>
              <a:ea typeface="+mn-ea"/>
              <a:cs typeface="+mn-cs"/>
            </a:rPr>
            <a:t>が、類似団体平均値を下回っており依然として低い状況が続いている。　</a:t>
          </a:r>
          <a:endParaRPr lang="ja-JP" altLang="ja-JP" sz="1400">
            <a:effectLst/>
          </a:endParaRPr>
        </a:p>
        <a:p>
          <a:r>
            <a:rPr kumimoji="1" lang="ja-JP" altLang="ja-JP" sz="1100" baseline="0">
              <a:solidFill>
                <a:schemeClr val="dk1"/>
              </a:solidFill>
              <a:effectLst/>
              <a:latin typeface="+mn-lt"/>
              <a:ea typeface="+mn-ea"/>
              <a:cs typeface="+mn-cs"/>
            </a:rPr>
            <a:t>　歳入面では、市税全体は</a:t>
          </a:r>
          <a:r>
            <a:rPr kumimoji="1" lang="ja-JP" altLang="en-US" sz="1100" baseline="0">
              <a:solidFill>
                <a:schemeClr val="dk1"/>
              </a:solidFill>
              <a:effectLst/>
              <a:latin typeface="+mn-lt"/>
              <a:ea typeface="+mn-ea"/>
              <a:cs typeface="+mn-cs"/>
            </a:rPr>
            <a:t>減収</a:t>
          </a:r>
          <a:r>
            <a:rPr kumimoji="1" lang="ja-JP" altLang="ja-JP" sz="1100" baseline="0">
              <a:solidFill>
                <a:schemeClr val="dk1"/>
              </a:solidFill>
              <a:effectLst/>
              <a:latin typeface="+mn-lt"/>
              <a:ea typeface="+mn-ea"/>
              <a:cs typeface="+mn-cs"/>
            </a:rPr>
            <a:t>した</a:t>
          </a:r>
          <a:r>
            <a:rPr kumimoji="1" lang="ja-JP" altLang="en-US" sz="1100" baseline="0">
              <a:solidFill>
                <a:schemeClr val="dk1"/>
              </a:solidFill>
              <a:effectLst/>
              <a:latin typeface="+mn-lt"/>
              <a:ea typeface="+mn-ea"/>
              <a:cs typeface="+mn-cs"/>
            </a:rPr>
            <a:t>が</a:t>
          </a:r>
          <a:r>
            <a:rPr kumimoji="1" lang="ja-JP" altLang="ja-JP" sz="1100" baseline="0">
              <a:solidFill>
                <a:schemeClr val="dk1"/>
              </a:solidFill>
              <a:effectLst/>
              <a:latin typeface="+mn-lt"/>
              <a:ea typeface="+mn-ea"/>
              <a:cs typeface="+mn-cs"/>
            </a:rPr>
            <a:t>、税の適正化及び徴収強化等による税収増加等、歳入確保に努める。</a:t>
          </a:r>
          <a:endParaRPr lang="ja-JP" altLang="ja-JP" sz="1400">
            <a:effectLst/>
          </a:endParaRPr>
        </a:p>
        <a:p>
          <a:r>
            <a:rPr kumimoji="1" lang="ja-JP" altLang="ja-JP" sz="1100" baseline="0">
              <a:solidFill>
                <a:schemeClr val="dk1"/>
              </a:solidFill>
              <a:effectLst/>
              <a:latin typeface="+mn-lt"/>
              <a:ea typeface="+mn-ea"/>
              <a:cs typeface="+mn-cs"/>
            </a:rPr>
            <a:t>　歳出面では、行政評価の手法を用いた事業の取捨選択を徹底し、行政の効率化に努め、財政の健全化を図る。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93435</xdr:rowOff>
    </xdr:from>
    <xdr:to>
      <xdr:col>23</xdr:col>
      <xdr:colOff>133350</xdr:colOff>
      <xdr:row>41</xdr:row>
      <xdr:rowOff>110672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12288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110672</xdr:rowOff>
    </xdr:from>
    <xdr:to>
      <xdr:col>19</xdr:col>
      <xdr:colOff>133350</xdr:colOff>
      <xdr:row>41</xdr:row>
      <xdr:rowOff>110672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40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110672</xdr:rowOff>
    </xdr:from>
    <xdr:to>
      <xdr:col>15</xdr:col>
      <xdr:colOff>82550</xdr:colOff>
      <xdr:row>41</xdr:row>
      <xdr:rowOff>110672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40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110672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228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14712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4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59872</xdr:rowOff>
    </xdr:from>
    <xdr:to>
      <xdr:col>19</xdr:col>
      <xdr:colOff>184150</xdr:colOff>
      <xdr:row>41</xdr:row>
      <xdr:rowOff>161472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146249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75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59872</xdr:rowOff>
    </xdr:from>
    <xdr:to>
      <xdr:col>15</xdr:col>
      <xdr:colOff>133350</xdr:colOff>
      <xdr:row>41</xdr:row>
      <xdr:rowOff>161472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146249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59872</xdr:rowOff>
    </xdr:from>
    <xdr:to>
      <xdr:col>11</xdr:col>
      <xdr:colOff>82550</xdr:colOff>
      <xdr:row>41</xdr:row>
      <xdr:rowOff>161472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146249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減少したが</a:t>
          </a:r>
          <a:r>
            <a:rPr kumimoji="1" lang="ja-JP" altLang="ja-JP" sz="1100">
              <a:solidFill>
                <a:schemeClr val="dk1"/>
              </a:solidFill>
              <a:effectLst/>
              <a:latin typeface="+mn-lt"/>
              <a:ea typeface="+mn-ea"/>
              <a:cs typeface="+mn-cs"/>
            </a:rPr>
            <a:t>、類似団体平均値</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上回っている。</a:t>
          </a:r>
          <a:endParaRPr lang="ja-JP" altLang="ja-JP" sz="1400">
            <a:effectLst/>
          </a:endParaRPr>
        </a:p>
        <a:p>
          <a:r>
            <a:rPr kumimoji="1" lang="ja-JP" altLang="ja-JP" sz="1100">
              <a:solidFill>
                <a:schemeClr val="dk1"/>
              </a:solidFill>
              <a:effectLst/>
              <a:latin typeface="+mn-lt"/>
              <a:ea typeface="+mn-ea"/>
              <a:cs typeface="+mn-cs"/>
            </a:rPr>
            <a:t>　扶助費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年々増加傾向にあり、社会保障給付費を抑制するために、資格審査等の適正化等による歳出の縮減に努める。また、行政評価の手法を活用した歳出の見直しを行っていくとともに、市税徴収の強化</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自主財源の確保に努める。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160274</xdr:rowOff>
    </xdr:from>
    <xdr:to>
      <xdr:col>23</xdr:col>
      <xdr:colOff>133350</xdr:colOff>
      <xdr:row>63</xdr:row>
      <xdr:rowOff>27432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79017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116349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63754</xdr:rowOff>
    </xdr:from>
    <xdr:to>
      <xdr:col>19</xdr:col>
      <xdr:colOff>133350</xdr:colOff>
      <xdr:row>63</xdr:row>
      <xdr:rowOff>27432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9365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13208</xdr:rowOff>
    </xdr:from>
    <xdr:to>
      <xdr:col>15</xdr:col>
      <xdr:colOff>82550</xdr:colOff>
      <xdr:row>62</xdr:row>
      <xdr:rowOff>63754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471658"/>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100601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13208</xdr:rowOff>
    </xdr:from>
    <xdr:to>
      <xdr:col>11</xdr:col>
      <xdr:colOff>31750</xdr:colOff>
      <xdr:row>62</xdr:row>
      <xdr:rowOff>44450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471658"/>
          <a:ext cx="8890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118635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109474</xdr:rowOff>
    </xdr:from>
    <xdr:to>
      <xdr:col>23</xdr:col>
      <xdr:colOff>184150</xdr:colOff>
      <xdr:row>63</xdr:row>
      <xdr:rowOff>39624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81551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1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148082</xdr:rowOff>
    </xdr:from>
    <xdr:to>
      <xdr:col>19</xdr:col>
      <xdr:colOff>184150</xdr:colOff>
      <xdr:row>63</xdr:row>
      <xdr:rowOff>78232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63009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64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12954</xdr:rowOff>
    </xdr:from>
    <xdr:to>
      <xdr:col>15</xdr:col>
      <xdr:colOff>133350</xdr:colOff>
      <xdr:row>62</xdr:row>
      <xdr:rowOff>114554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99331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72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133858</xdr:rowOff>
    </xdr:from>
    <xdr:to>
      <xdr:col>11</xdr:col>
      <xdr:colOff>82550</xdr:colOff>
      <xdr:row>61</xdr:row>
      <xdr:rowOff>64008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105427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[166,797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7,235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24,775</a:t>
          </a:r>
          <a:r>
            <a:rPr kumimoji="1" lang="ja-JP" altLang="ja-JP" sz="1100">
              <a:solidFill>
                <a:schemeClr val="dk1"/>
              </a:solidFill>
              <a:effectLst/>
              <a:latin typeface="+mn-lt"/>
              <a:ea typeface="+mn-ea"/>
              <a:cs typeface="+mn-cs"/>
            </a:rPr>
            <a:t>円下回っている。</a:t>
          </a:r>
          <a:endParaRPr lang="ja-JP" altLang="ja-JP" sz="1400">
            <a:effectLst/>
          </a:endParaRPr>
        </a:p>
        <a:p>
          <a:r>
            <a:rPr kumimoji="1" lang="ja-JP" altLang="ja-JP" sz="1100">
              <a:solidFill>
                <a:schemeClr val="dk1"/>
              </a:solidFill>
              <a:effectLst/>
              <a:latin typeface="+mn-lt"/>
              <a:ea typeface="+mn-ea"/>
              <a:cs typeface="+mn-cs"/>
            </a:rPr>
            <a:t>　保有する公共施設等については、老朽化に伴い修繕料等が増加することが見込まれるため、今後も</a:t>
          </a:r>
          <a:r>
            <a:rPr kumimoji="1" lang="ja-JP" altLang="en-US" sz="1100">
              <a:solidFill>
                <a:schemeClr val="dk1"/>
              </a:solidFill>
              <a:effectLst/>
              <a:latin typeface="+mn-lt"/>
              <a:ea typeface="+mn-ea"/>
              <a:cs typeface="+mn-cs"/>
            </a:rPr>
            <a:t>公共施設等の集約化・複合化を進めるなど</a:t>
          </a:r>
          <a:r>
            <a:rPr kumimoji="1" lang="ja-JP" altLang="ja-JP" sz="1100">
              <a:solidFill>
                <a:schemeClr val="dk1"/>
              </a:solidFill>
              <a:effectLst/>
              <a:latin typeface="+mn-lt"/>
              <a:ea typeface="+mn-ea"/>
              <a:cs typeface="+mn-cs"/>
            </a:rPr>
            <a:t>、コストの低減を図っていく方針である。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35773</xdr:rowOff>
    </xdr:from>
    <xdr:to>
      <xdr:col>23</xdr:col>
      <xdr:colOff>133350</xdr:colOff>
      <xdr:row>83</xdr:row>
      <xdr:rowOff>53231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66123"/>
          <a:ext cx="838200" cy="1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38008</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8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35773</xdr:rowOff>
    </xdr:from>
    <xdr:to>
      <xdr:col>19</xdr:col>
      <xdr:colOff>133350</xdr:colOff>
      <xdr:row>83</xdr:row>
      <xdr:rowOff>37590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266123"/>
          <a:ext cx="889000" cy="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121550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51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28769</xdr:rowOff>
    </xdr:from>
    <xdr:to>
      <xdr:col>15</xdr:col>
      <xdr:colOff>82550</xdr:colOff>
      <xdr:row>83</xdr:row>
      <xdr:rowOff>37590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59119"/>
          <a:ext cx="889000" cy="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123866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5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8714</xdr:rowOff>
    </xdr:from>
    <xdr:to>
      <xdr:col>11</xdr:col>
      <xdr:colOff>31750</xdr:colOff>
      <xdr:row>83</xdr:row>
      <xdr:rowOff>28769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39064"/>
          <a:ext cx="889000" cy="2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112665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4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38953</xdr:rowOff>
    </xdr:from>
    <xdr:to>
      <xdr:col>7</xdr:col>
      <xdr:colOff>31750</xdr:colOff>
      <xdr:row>83</xdr:row>
      <xdr:rowOff>140553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125330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5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2431</xdr:rowOff>
    </xdr:from>
    <xdr:to>
      <xdr:col>23</xdr:col>
      <xdr:colOff>184150</xdr:colOff>
      <xdr:row>83</xdr:row>
      <xdr:rowOff>104031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3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95158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54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156423</xdr:rowOff>
    </xdr:from>
    <xdr:to>
      <xdr:col>19</xdr:col>
      <xdr:colOff>184150</xdr:colOff>
      <xdr:row>83</xdr:row>
      <xdr:rowOff>86573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1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96750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84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158240</xdr:rowOff>
    </xdr:from>
    <xdr:to>
      <xdr:col>15</xdr:col>
      <xdr:colOff>133350</xdr:colOff>
      <xdr:row>83</xdr:row>
      <xdr:rowOff>88390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1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98567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98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149419</xdr:rowOff>
    </xdr:from>
    <xdr:to>
      <xdr:col>11</xdr:col>
      <xdr:colOff>82550</xdr:colOff>
      <xdr:row>83</xdr:row>
      <xdr:rowOff>79569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0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89746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7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129364</xdr:rowOff>
    </xdr:from>
    <xdr:to>
      <xdr:col>7</xdr:col>
      <xdr:colOff>31750</xdr:colOff>
      <xdr:row>83</xdr:row>
      <xdr:rowOff>59514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8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69691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5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、類似団体平均と比較すると</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今後も継続的に職務及び職質に応じた給与体系の見直し等に努める。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97971</xdr:rowOff>
    </xdr:from>
    <xdr:to>
      <xdr:col>81</xdr:col>
      <xdr:colOff>44450</xdr:colOff>
      <xdr:row>83</xdr:row>
      <xdr:rowOff>12700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156871"/>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2920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33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97971</xdr:rowOff>
    </xdr:from>
    <xdr:to>
      <xdr:col>77</xdr:col>
      <xdr:colOff>44450</xdr:colOff>
      <xdr:row>83</xdr:row>
      <xdr:rowOff>12700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1568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99984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3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12700</xdr:rowOff>
    </xdr:from>
    <xdr:to>
      <xdr:col>72</xdr:col>
      <xdr:colOff>203200</xdr:colOff>
      <xdr:row>83</xdr:row>
      <xdr:rowOff>12700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243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168927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166914</xdr:rowOff>
    </xdr:from>
    <xdr:to>
      <xdr:col>68</xdr:col>
      <xdr:colOff>152400</xdr:colOff>
      <xdr:row>83</xdr:row>
      <xdr:rowOff>12700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2258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14713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134456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133350</xdr:rowOff>
    </xdr:from>
    <xdr:to>
      <xdr:col>81</xdr:col>
      <xdr:colOff>95250</xdr:colOff>
      <xdr:row>83</xdr:row>
      <xdr:rowOff>63500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149877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03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47171</xdr:rowOff>
    </xdr:from>
    <xdr:to>
      <xdr:col>77</xdr:col>
      <xdr:colOff>95250</xdr:colOff>
      <xdr:row>82</xdr:row>
      <xdr:rowOff>148771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158948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874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133350</xdr:rowOff>
    </xdr:from>
    <xdr:to>
      <xdr:col>73</xdr:col>
      <xdr:colOff>44450</xdr:colOff>
      <xdr:row>83</xdr:row>
      <xdr:rowOff>63500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73677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133350</xdr:rowOff>
    </xdr:from>
    <xdr:to>
      <xdr:col>68</xdr:col>
      <xdr:colOff>203200</xdr:colOff>
      <xdr:row>83</xdr:row>
      <xdr:rowOff>63500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73677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116114</xdr:rowOff>
    </xdr:from>
    <xdr:to>
      <xdr:col>64</xdr:col>
      <xdr:colOff>152400</xdr:colOff>
      <xdr:row>83</xdr:row>
      <xdr:rowOff>46264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56441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0.06</a:t>
          </a:r>
          <a:r>
            <a:rPr kumimoji="1" lang="ja-JP" altLang="ja-JP" sz="1100">
              <a:solidFill>
                <a:schemeClr val="dk1"/>
              </a:solidFill>
              <a:effectLst/>
              <a:latin typeface="+mn-lt"/>
              <a:ea typeface="+mn-ea"/>
              <a:cs typeface="+mn-cs"/>
            </a:rPr>
            <a:t>人増加し</a:t>
          </a:r>
          <a:r>
            <a:rPr kumimoji="1" lang="ja-JP" altLang="en-US" sz="1100">
              <a:solidFill>
                <a:schemeClr val="dk1"/>
              </a:solidFill>
              <a:effectLst/>
              <a:latin typeface="+mn-lt"/>
              <a:ea typeface="+mn-ea"/>
              <a:cs typeface="+mn-cs"/>
            </a:rPr>
            <a:t>ているが</a:t>
          </a: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1.18</a:t>
          </a:r>
          <a:r>
            <a:rPr kumimoji="1" lang="ja-JP" altLang="ja-JP" sz="1100">
              <a:solidFill>
                <a:schemeClr val="dk1"/>
              </a:solidFill>
              <a:effectLst/>
              <a:latin typeface="+mn-lt"/>
              <a:ea typeface="+mn-ea"/>
              <a:cs typeface="+mn-cs"/>
            </a:rPr>
            <a:t>人下回っている。</a:t>
          </a:r>
          <a:endParaRPr lang="ja-JP" altLang="ja-JP" sz="1400">
            <a:effectLst/>
          </a:endParaRPr>
        </a:p>
        <a:p>
          <a:r>
            <a:rPr kumimoji="1" lang="ja-JP" altLang="ja-JP" sz="1100">
              <a:solidFill>
                <a:schemeClr val="dk1"/>
              </a:solidFill>
              <a:effectLst/>
              <a:latin typeface="+mn-lt"/>
              <a:ea typeface="+mn-ea"/>
              <a:cs typeface="+mn-cs"/>
            </a:rPr>
            <a:t>　今後も事務事業の見直しを進めるとともに、効率的な行政運営を図り、適正な定員管理に努める。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26205</xdr:rowOff>
    </xdr:from>
    <xdr:to>
      <xdr:col>81</xdr:col>
      <xdr:colOff>44450</xdr:colOff>
      <xdr:row>60</xdr:row>
      <xdr:rowOff>28618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13205"/>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13394</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00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20172</xdr:rowOff>
    </xdr:from>
    <xdr:to>
      <xdr:col>77</xdr:col>
      <xdr:colOff>44450</xdr:colOff>
      <xdr:row>60</xdr:row>
      <xdr:rowOff>26205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07172"/>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108031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395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17356</xdr:rowOff>
    </xdr:from>
    <xdr:to>
      <xdr:col>72</xdr:col>
      <xdr:colOff>203200</xdr:colOff>
      <xdr:row>60</xdr:row>
      <xdr:rowOff>20172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04356"/>
          <a:ext cx="889000" cy="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106824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39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14944</xdr:rowOff>
    </xdr:from>
    <xdr:to>
      <xdr:col>68</xdr:col>
      <xdr:colOff>152400</xdr:colOff>
      <xdr:row>60</xdr:row>
      <xdr:rowOff>17356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01944"/>
          <a:ext cx="889000" cy="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102400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39349</xdr:rowOff>
    </xdr:from>
    <xdr:to>
      <xdr:col>64</xdr:col>
      <xdr:colOff>152400</xdr:colOff>
      <xdr:row>60</xdr:row>
      <xdr:rowOff>140949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125726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1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149268</xdr:rowOff>
    </xdr:from>
    <xdr:to>
      <xdr:col>81</xdr:col>
      <xdr:colOff>95250</xdr:colOff>
      <xdr:row>60</xdr:row>
      <xdr:rowOff>79418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6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70545</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8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146855</xdr:rowOff>
    </xdr:from>
    <xdr:to>
      <xdr:col>77</xdr:col>
      <xdr:colOff>95250</xdr:colOff>
      <xdr:row>60</xdr:row>
      <xdr:rowOff>77005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87182</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31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140822</xdr:rowOff>
    </xdr:from>
    <xdr:to>
      <xdr:col>73</xdr:col>
      <xdr:colOff>44450</xdr:colOff>
      <xdr:row>60</xdr:row>
      <xdr:rowOff>70972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5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81149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2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138006</xdr:rowOff>
    </xdr:from>
    <xdr:to>
      <xdr:col>68</xdr:col>
      <xdr:colOff>203200</xdr:colOff>
      <xdr:row>60</xdr:row>
      <xdr:rowOff>68156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78333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135594</xdr:rowOff>
    </xdr:from>
    <xdr:to>
      <xdr:col>64</xdr:col>
      <xdr:colOff>152400</xdr:colOff>
      <xdr:row>60</xdr:row>
      <xdr:rowOff>65744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5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75921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20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％上昇し、類似団体と比較すると</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％上回っている。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より一層、</a:t>
          </a:r>
          <a:r>
            <a:rPr kumimoji="1" lang="ja-JP" altLang="ja-JP" sz="1100">
              <a:solidFill>
                <a:schemeClr val="dk1"/>
              </a:solidFill>
              <a:effectLst/>
              <a:latin typeface="+mn-lt"/>
              <a:ea typeface="+mn-ea"/>
              <a:cs typeface="+mn-cs"/>
            </a:rPr>
            <a:t>償還額の平準化及び実質公債比率の急激な上昇の防止に努める。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162378</xdr:rowOff>
    </xdr:from>
    <xdr:to>
      <xdr:col>81</xdr:col>
      <xdr:colOff>44450</xdr:colOff>
      <xdr:row>42</xdr:row>
      <xdr:rowOff>59872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191828"/>
          <a:ext cx="8382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58965</xdr:rowOff>
    </xdr:from>
    <xdr:to>
      <xdr:col>77</xdr:col>
      <xdr:colOff>44450</xdr:colOff>
      <xdr:row>41</xdr:row>
      <xdr:rowOff>162378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088415"/>
          <a:ext cx="8890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115509</xdr:rowOff>
    </xdr:from>
    <xdr:to>
      <xdr:col>72</xdr:col>
      <xdr:colOff>203200</xdr:colOff>
      <xdr:row>41</xdr:row>
      <xdr:rowOff>58965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973509"/>
          <a:ext cx="889000" cy="1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58057</xdr:rowOff>
    </xdr:from>
    <xdr:to>
      <xdr:col>68</xdr:col>
      <xdr:colOff>152400</xdr:colOff>
      <xdr:row>40</xdr:row>
      <xdr:rowOff>115509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916057"/>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42635</xdr:rowOff>
    </xdr:from>
    <xdr:to>
      <xdr:col>64</xdr:col>
      <xdr:colOff>152400</xdr:colOff>
      <xdr:row>41</xdr:row>
      <xdr:rowOff>144235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129012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9072</xdr:rowOff>
    </xdr:from>
    <xdr:to>
      <xdr:col>81</xdr:col>
      <xdr:colOff>95250</xdr:colOff>
      <xdr:row>42</xdr:row>
      <xdr:rowOff>110672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152599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111578</xdr:rowOff>
    </xdr:from>
    <xdr:to>
      <xdr:col>77</xdr:col>
      <xdr:colOff>95250</xdr:colOff>
      <xdr:row>42</xdr:row>
      <xdr:rowOff>41728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26505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8165</xdr:rowOff>
    </xdr:from>
    <xdr:to>
      <xdr:col>73</xdr:col>
      <xdr:colOff>44450</xdr:colOff>
      <xdr:row>41</xdr:row>
      <xdr:rowOff>109765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64709</xdr:rowOff>
    </xdr:from>
    <xdr:to>
      <xdr:col>68</xdr:col>
      <xdr:colOff>203200</xdr:colOff>
      <xdr:row>40</xdr:row>
      <xdr:rowOff>166309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5036</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7257</xdr:rowOff>
    </xdr:from>
    <xdr:to>
      <xdr:col>64</xdr:col>
      <xdr:colOff>152400</xdr:colOff>
      <xdr:row>40</xdr:row>
      <xdr:rowOff>108857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119034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前年度に引き続き表示されていない。</a:t>
          </a:r>
          <a:endParaRPr lang="ja-JP" altLang="ja-JP" sz="1400">
            <a:effectLst/>
          </a:endParaRPr>
        </a:p>
        <a:p>
          <a:r>
            <a:rPr kumimoji="1" lang="ja-JP" altLang="ja-JP" sz="1100">
              <a:solidFill>
                <a:schemeClr val="dk1"/>
              </a:solidFill>
              <a:effectLst/>
              <a:latin typeface="+mn-lt"/>
              <a:ea typeface="+mn-ea"/>
              <a:cs typeface="+mn-cs"/>
            </a:rPr>
            <a:t>　財政調整基金及び減債基金並びにその他目的基金の積立金等による充当可能財源が将来負担額を上回っているため、表示されていない。今後も充当可能財源の確保とともに、将来世代への負担を少しでも軽減するよう財政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60554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60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34166</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6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132715</xdr:rowOff>
    </xdr:from>
    <xdr:to>
      <xdr:col>73</xdr:col>
      <xdr:colOff>44450</xdr:colOff>
      <xdr:row>15</xdr:row>
      <xdr:rowOff>62865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73042</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56444</xdr:rowOff>
    </xdr:from>
    <xdr:to>
      <xdr:col>68</xdr:col>
      <xdr:colOff>203200</xdr:colOff>
      <xdr:row>15</xdr:row>
      <xdr:rowOff>158044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12347</xdr:rowOff>
    </xdr:from>
    <xdr:to>
      <xdr:col>64</xdr:col>
      <xdr:colOff>152400</xdr:colOff>
      <xdr:row>16</xdr:row>
      <xdr:rowOff>113947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7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124124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52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佐賀県小城市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44,063
43,684
95.81
25,938,251
25,083,230
360,167
12,820,460
17,560,685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　前年度から</a:t>
          </a:r>
          <a:r>
            <a:rPr kumimoji="1" lang="en-US" altLang="ja-JP" sz="1100" baseline="0">
              <a:solidFill>
                <a:schemeClr val="dk1"/>
              </a:solidFill>
              <a:effectLst/>
              <a:latin typeface="+mn-lt"/>
              <a:ea typeface="+mn-ea"/>
              <a:cs typeface="+mn-cs"/>
            </a:rPr>
            <a:t>0.7</a:t>
          </a:r>
          <a:r>
            <a:rPr kumimoji="1" lang="ja-JP" altLang="ja-JP" sz="1100" baseline="0">
              <a:solidFill>
                <a:schemeClr val="dk1"/>
              </a:solidFill>
              <a:effectLst/>
              <a:latin typeface="+mn-lt"/>
              <a:ea typeface="+mn-ea"/>
              <a:cs typeface="+mn-cs"/>
            </a:rPr>
            <a:t>％増加し、類似団体平均と比較すると</a:t>
          </a:r>
          <a:r>
            <a:rPr kumimoji="1" lang="en-US" altLang="ja-JP" sz="1100" baseline="0">
              <a:solidFill>
                <a:schemeClr val="dk1"/>
              </a:solidFill>
              <a:effectLst/>
              <a:latin typeface="+mn-lt"/>
              <a:ea typeface="+mn-ea"/>
              <a:cs typeface="+mn-cs"/>
            </a:rPr>
            <a:t>0.1</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上回</a:t>
          </a:r>
          <a:r>
            <a:rPr kumimoji="1" lang="ja-JP" altLang="ja-JP" sz="1100" baseline="0">
              <a:solidFill>
                <a:schemeClr val="dk1"/>
              </a:solidFill>
              <a:effectLst/>
              <a:latin typeface="+mn-lt"/>
              <a:ea typeface="+mn-ea"/>
              <a:cs typeface="+mn-cs"/>
            </a:rPr>
            <a:t>っている。給与制度の適正化や施設管理の在り方について、引き続き検討し、人件費の適正管理に努める。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56134</xdr:rowOff>
    </xdr:from>
    <xdr:to>
      <xdr:col>24</xdr:col>
      <xdr:colOff>25400</xdr:colOff>
      <xdr:row>37</xdr:row>
      <xdr:rowOff>88138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9978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37846</xdr:rowOff>
    </xdr:from>
    <xdr:to>
      <xdr:col>19</xdr:col>
      <xdr:colOff>187325</xdr:colOff>
      <xdr:row>37</xdr:row>
      <xdr:rowOff>56134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814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168148</xdr:rowOff>
    </xdr:from>
    <xdr:to>
      <xdr:col>15</xdr:col>
      <xdr:colOff>98425</xdr:colOff>
      <xdr:row>37</xdr:row>
      <xdr:rowOff>37846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403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168148</xdr:rowOff>
    </xdr:from>
    <xdr:to>
      <xdr:col>11</xdr:col>
      <xdr:colOff>9525</xdr:colOff>
      <xdr:row>37</xdr:row>
      <xdr:rowOff>42418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403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9415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5334</xdr:rowOff>
    </xdr:from>
    <xdr:to>
      <xdr:col>20</xdr:col>
      <xdr:colOff>38100</xdr:colOff>
      <xdr:row>37</xdr:row>
      <xdr:rowOff>106934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158496</xdr:rowOff>
    </xdr:from>
    <xdr:to>
      <xdr:col>15</xdr:col>
      <xdr:colOff>149225</xdr:colOff>
      <xdr:row>37</xdr:row>
      <xdr:rowOff>88646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117348</xdr:rowOff>
    </xdr:from>
    <xdr:to>
      <xdr:col>11</xdr:col>
      <xdr:colOff>60325</xdr:colOff>
      <xdr:row>37</xdr:row>
      <xdr:rowOff>47498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57675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％上回っている。</a:t>
          </a:r>
          <a:endParaRPr lang="ja-JP" altLang="ja-JP" sz="1400">
            <a:effectLst/>
          </a:endParaRPr>
        </a:p>
        <a:p>
          <a:r>
            <a:rPr kumimoji="1" lang="ja-JP" altLang="ja-JP" sz="1100">
              <a:solidFill>
                <a:schemeClr val="dk1"/>
              </a:solidFill>
              <a:effectLst/>
              <a:latin typeface="+mn-lt"/>
              <a:ea typeface="+mn-ea"/>
              <a:cs typeface="+mn-cs"/>
            </a:rPr>
            <a:t>　主な要因は、</a:t>
          </a:r>
          <a:r>
            <a:rPr kumimoji="1" lang="ja-JP" altLang="en-US" sz="1100">
              <a:solidFill>
                <a:schemeClr val="dk1"/>
              </a:solidFill>
              <a:effectLst/>
              <a:latin typeface="+mn-lt"/>
              <a:ea typeface="+mn-ea"/>
              <a:cs typeface="+mn-cs"/>
            </a:rPr>
            <a:t>物価高騰による施設管理など</a:t>
          </a:r>
          <a:r>
            <a:rPr kumimoji="1" lang="ja-JP" altLang="ja-JP" sz="1100">
              <a:solidFill>
                <a:schemeClr val="dk1"/>
              </a:solidFill>
              <a:effectLst/>
              <a:latin typeface="+mn-lt"/>
              <a:ea typeface="+mn-ea"/>
              <a:cs typeface="+mn-cs"/>
            </a:rPr>
            <a:t>の委託料の増が影響している。今後、公共施設等総合管理計画に基づき、公共施設等の集約化・複合化を進める等により、施設保有量の適正化に努める。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33274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5351</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33274</xdr:rowOff>
    </xdr:from>
    <xdr:to>
      <xdr:col>82</xdr:col>
      <xdr:colOff>196850</xdr:colOff>
      <xdr:row>21</xdr:row>
      <xdr:rowOff>33274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3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120142</xdr:rowOff>
    </xdr:from>
    <xdr:to>
      <xdr:col>82</xdr:col>
      <xdr:colOff>107950</xdr:colOff>
      <xdr:row>15</xdr:row>
      <xdr:rowOff>138430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6918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49293</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49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56134</xdr:rowOff>
    </xdr:from>
    <xdr:to>
      <xdr:col>78</xdr:col>
      <xdr:colOff>69850</xdr:colOff>
      <xdr:row>15</xdr:row>
      <xdr:rowOff>138430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62788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135399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108712</xdr:rowOff>
    </xdr:from>
    <xdr:to>
      <xdr:col>73</xdr:col>
      <xdr:colOff>180975</xdr:colOff>
      <xdr:row>15</xdr:row>
      <xdr:rowOff>56134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50901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108712</xdr:rowOff>
    </xdr:from>
    <xdr:to>
      <xdr:col>69</xdr:col>
      <xdr:colOff>92075</xdr:colOff>
      <xdr:row>14</xdr:row>
      <xdr:rowOff>127000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5090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57912</xdr:rowOff>
    </xdr:from>
    <xdr:to>
      <xdr:col>69</xdr:col>
      <xdr:colOff>142875</xdr:colOff>
      <xdr:row>14</xdr:row>
      <xdr:rowOff>159512</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45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169689</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67056</xdr:rowOff>
    </xdr:from>
    <xdr:to>
      <xdr:col>65</xdr:col>
      <xdr:colOff>53975</xdr:colOff>
      <xdr:row>14</xdr:row>
      <xdr:rowOff>168656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4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7383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236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69342</xdr:rowOff>
    </xdr:from>
    <xdr:to>
      <xdr:col>82</xdr:col>
      <xdr:colOff>158750</xdr:colOff>
      <xdr:row>15</xdr:row>
      <xdr:rowOff>170942</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41419</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61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5334</xdr:rowOff>
    </xdr:from>
    <xdr:to>
      <xdr:col>74</xdr:col>
      <xdr:colOff>31750</xdr:colOff>
      <xdr:row>15</xdr:row>
      <xdr:rowOff>106934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91711</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66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57912</xdr:rowOff>
    </xdr:from>
    <xdr:to>
      <xdr:col>69</xdr:col>
      <xdr:colOff>142875</xdr:colOff>
      <xdr:row>14</xdr:row>
      <xdr:rowOff>159512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144289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54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162577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ja-JP" altLang="en-US" sz="1100">
              <a:solidFill>
                <a:schemeClr val="dk1"/>
              </a:solidFill>
              <a:effectLst/>
              <a:latin typeface="+mn-lt"/>
              <a:ea typeface="+mn-ea"/>
              <a:cs typeface="+mn-cs"/>
            </a:rPr>
            <a:t>増減なし</a:t>
          </a:r>
          <a:r>
            <a:rPr kumimoji="1" lang="ja-JP" altLang="ja-JP" sz="1100">
              <a:solidFill>
                <a:schemeClr val="dk1"/>
              </a:solidFill>
              <a:effectLst/>
              <a:latin typeface="+mn-lt"/>
              <a:ea typeface="+mn-ea"/>
              <a:cs typeface="+mn-cs"/>
            </a:rPr>
            <a:t>、類似団体平均と比較すると</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％上回っている。</a:t>
          </a:r>
          <a:endParaRPr lang="ja-JP" altLang="ja-JP" sz="1400">
            <a:effectLst/>
          </a:endParaRPr>
        </a:p>
        <a:p>
          <a:r>
            <a:rPr kumimoji="1" lang="ja-JP" altLang="ja-JP" sz="1100">
              <a:solidFill>
                <a:schemeClr val="dk1"/>
              </a:solidFill>
              <a:effectLst/>
              <a:latin typeface="+mn-lt"/>
              <a:ea typeface="+mn-ea"/>
              <a:cs typeface="+mn-cs"/>
            </a:rPr>
            <a:t>　扶助費は、主に介護給付費・訓練等給付費支給事業等の社会保障給付費が増加傾向にある。今後も少子高齢化により増加することが想定さ</a:t>
          </a:r>
          <a:r>
            <a:rPr kumimoji="1" lang="ja-JP" altLang="en-US" sz="1100">
              <a:solidFill>
                <a:schemeClr val="dk1"/>
              </a:solidFill>
              <a:effectLst/>
              <a:latin typeface="+mn-lt"/>
              <a:ea typeface="+mn-ea"/>
              <a:cs typeface="+mn-cs"/>
            </a:rPr>
            <a:t>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102507</xdr:rowOff>
    </xdr:from>
    <xdr:to>
      <xdr:col>24</xdr:col>
      <xdr:colOff>25400</xdr:colOff>
      <xdr:row>57</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8751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46462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58965</xdr:rowOff>
    </xdr:from>
    <xdr:to>
      <xdr:col>19</xdr:col>
      <xdr:colOff>187325</xdr:colOff>
      <xdr:row>57</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8316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141712</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99785</xdr:rowOff>
    </xdr:from>
    <xdr:to>
      <xdr:col>15</xdr:col>
      <xdr:colOff>98425</xdr:colOff>
      <xdr:row>57</xdr:row>
      <xdr:rowOff>58965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7009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99785</xdr:rowOff>
    </xdr:from>
    <xdr:to>
      <xdr:col>11</xdr:col>
      <xdr:colOff>9525</xdr:colOff>
      <xdr:row>57</xdr:row>
      <xdr:rowOff>91622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7009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98170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51707</xdr:rowOff>
    </xdr:from>
    <xdr:to>
      <xdr:col>24</xdr:col>
      <xdr:colOff>76200</xdr:colOff>
      <xdr:row>57</xdr:row>
      <xdr:rowOff>153307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23784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138084</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8165</xdr:rowOff>
    </xdr:from>
    <xdr:to>
      <xdr:col>15</xdr:col>
      <xdr:colOff>149225</xdr:colOff>
      <xdr:row>57</xdr:row>
      <xdr:rowOff>109765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94542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48985</xdr:rowOff>
    </xdr:from>
    <xdr:to>
      <xdr:col>11</xdr:col>
      <xdr:colOff>60325</xdr:colOff>
      <xdr:row>56</xdr:row>
      <xdr:rowOff>150585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160762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40822</xdr:rowOff>
    </xdr:from>
    <xdr:to>
      <xdr:col>6</xdr:col>
      <xdr:colOff>171450</xdr:colOff>
      <xdr:row>57</xdr:row>
      <xdr:rowOff>142422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127199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し、類似団体平均と比較すると</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％下回っている。</a:t>
          </a:r>
          <a:endParaRPr lang="ja-JP" altLang="ja-JP" sz="1400">
            <a:effectLst/>
          </a:endParaRPr>
        </a:p>
        <a:p>
          <a:r>
            <a:rPr kumimoji="1" lang="ja-JP" altLang="ja-JP" sz="1100">
              <a:solidFill>
                <a:schemeClr val="dk1"/>
              </a:solidFill>
              <a:effectLst/>
              <a:latin typeface="+mn-lt"/>
              <a:ea typeface="+mn-ea"/>
              <a:cs typeface="+mn-cs"/>
            </a:rPr>
            <a:t>　各種経費については、前述した取組等を実施していくことで、中長期的な財政の健全化を目指していく。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63500</xdr:rowOff>
    </xdr:from>
    <xdr:to>
      <xdr:col>82</xdr:col>
      <xdr:colOff>107950</xdr:colOff>
      <xdr:row>56</xdr:row>
      <xdr:rowOff>101600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664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76200</xdr:rowOff>
    </xdr:from>
    <xdr:to>
      <xdr:col>78</xdr:col>
      <xdr:colOff>69850</xdr:colOff>
      <xdr:row>56</xdr:row>
      <xdr:rowOff>101600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677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50800</xdr:rowOff>
    </xdr:from>
    <xdr:to>
      <xdr:col>73</xdr:col>
      <xdr:colOff>180975</xdr:colOff>
      <xdr:row>56</xdr:row>
      <xdr:rowOff>76200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652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50800</xdr:rowOff>
    </xdr:from>
    <xdr:to>
      <xdr:col>69</xdr:col>
      <xdr:colOff>92075</xdr:colOff>
      <xdr:row>56</xdr:row>
      <xdr:rowOff>152400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652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22877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12700</xdr:rowOff>
    </xdr:from>
    <xdr:to>
      <xdr:col>82</xdr:col>
      <xdr:colOff>158750</xdr:colOff>
      <xdr:row>56</xdr:row>
      <xdr:rowOff>114300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29227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50800</xdr:rowOff>
    </xdr:from>
    <xdr:to>
      <xdr:col>78</xdr:col>
      <xdr:colOff>120650</xdr:colOff>
      <xdr:row>56</xdr:row>
      <xdr:rowOff>152400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162577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25400</xdr:rowOff>
    </xdr:from>
    <xdr:to>
      <xdr:col>74</xdr:col>
      <xdr:colOff>31750</xdr:colOff>
      <xdr:row>56</xdr:row>
      <xdr:rowOff>127000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137177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101600</xdr:rowOff>
    </xdr:from>
    <xdr:to>
      <xdr:col>65</xdr:col>
      <xdr:colOff>53975</xdr:colOff>
      <xdr:row>57</xdr:row>
      <xdr:rowOff>31750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41927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減少したが</a:t>
          </a:r>
          <a:r>
            <a:rPr kumimoji="1" lang="ja-JP" altLang="ja-JP" sz="1100">
              <a:solidFill>
                <a:schemeClr val="dk1"/>
              </a:solidFill>
              <a:effectLst/>
              <a:latin typeface="+mn-lt"/>
              <a:ea typeface="+mn-ea"/>
              <a:cs typeface="+mn-cs"/>
            </a:rPr>
            <a:t>、類似団体平均と比較すると</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％上回っている。</a:t>
          </a:r>
          <a:endParaRPr lang="ja-JP" altLang="ja-JP" sz="1400">
            <a:effectLst/>
          </a:endParaRPr>
        </a:p>
        <a:p>
          <a:r>
            <a:rPr kumimoji="1" lang="ja-JP" altLang="ja-JP" sz="1100">
              <a:solidFill>
                <a:schemeClr val="dk1"/>
              </a:solidFill>
              <a:effectLst/>
              <a:latin typeface="+mn-lt"/>
              <a:ea typeface="+mn-ea"/>
              <a:cs typeface="+mn-cs"/>
            </a:rPr>
            <a:t>　増加している主な要因としては広域消防の負担金などにより増加していることが挙げられる。</a:t>
          </a:r>
          <a:endParaRPr lang="ja-JP" altLang="ja-JP" sz="1400">
            <a:effectLst/>
          </a:endParaRPr>
        </a:p>
        <a:p>
          <a:r>
            <a:rPr kumimoji="1" lang="ja-JP" altLang="ja-JP" sz="1100">
              <a:solidFill>
                <a:schemeClr val="dk1"/>
              </a:solidFill>
              <a:effectLst/>
              <a:latin typeface="+mn-lt"/>
              <a:ea typeface="+mn-ea"/>
              <a:cs typeface="+mn-cs"/>
            </a:rPr>
            <a:t>　補助費等は、一部事務組合への負担金や市の一般単独補助金事業を含むため、事業の見直しや必要性及び効果の低い補助金の廃止等の精査に努める。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165862</xdr:rowOff>
    </xdr:from>
    <xdr:to>
      <xdr:col>82</xdr:col>
      <xdr:colOff>107950</xdr:colOff>
      <xdr:row>38</xdr:row>
      <xdr:rowOff>30988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50951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21861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94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156718</xdr:rowOff>
    </xdr:from>
    <xdr:to>
      <xdr:col>78</xdr:col>
      <xdr:colOff>69850</xdr:colOff>
      <xdr:row>38</xdr:row>
      <xdr:rowOff>30988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5003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147574</xdr:rowOff>
    </xdr:from>
    <xdr:to>
      <xdr:col>73</xdr:col>
      <xdr:colOff>180975</xdr:colOff>
      <xdr:row>37</xdr:row>
      <xdr:rowOff>156718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4912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115570</xdr:rowOff>
    </xdr:from>
    <xdr:to>
      <xdr:col>69</xdr:col>
      <xdr:colOff>92075</xdr:colOff>
      <xdr:row>37</xdr:row>
      <xdr:rowOff>147574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4592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115062</xdr:rowOff>
    </xdr:from>
    <xdr:to>
      <xdr:col>82</xdr:col>
      <xdr:colOff>158750</xdr:colOff>
      <xdr:row>38</xdr:row>
      <xdr:rowOff>45212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87139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151638</xdr:rowOff>
    </xdr:from>
    <xdr:to>
      <xdr:col>78</xdr:col>
      <xdr:colOff>120650</xdr:colOff>
      <xdr:row>38</xdr:row>
      <xdr:rowOff>81788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66565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105918</xdr:rowOff>
    </xdr:from>
    <xdr:to>
      <xdr:col>74</xdr:col>
      <xdr:colOff>31750</xdr:colOff>
      <xdr:row>38</xdr:row>
      <xdr:rowOff>36068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20845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96774</xdr:rowOff>
    </xdr:from>
    <xdr:to>
      <xdr:col>69</xdr:col>
      <xdr:colOff>142875</xdr:colOff>
      <xdr:row>38</xdr:row>
      <xdr:rowOff>26924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11701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前年度と比較すると</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％減少し、類似団体平均と比較すると</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％下回っている。</a:t>
          </a:r>
          <a:endParaRPr lang="ja-JP" altLang="ja-JP" sz="1400">
            <a:effectLst/>
          </a:endParaRPr>
        </a:p>
        <a:p>
          <a:r>
            <a:rPr kumimoji="1" lang="ja-JP" altLang="ja-JP" sz="1100">
              <a:solidFill>
                <a:schemeClr val="dk1"/>
              </a:solidFill>
              <a:effectLst/>
              <a:latin typeface="+mn-lt"/>
              <a:ea typeface="+mn-ea"/>
              <a:cs typeface="+mn-cs"/>
            </a:rPr>
            <a:t>　ここ数年、大型事業の償還終了に伴って、合併特例事業債等の償還が減ってきたものの、学校施設や公共施設の償還が開始し償還額が増加している。今後も施設整備等に対する市債の発行を予定しており、公債費の急激な上昇を抑制するため、償還額の平準化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91621</xdr:rowOff>
    </xdr:from>
    <xdr:to>
      <xdr:col>24</xdr:col>
      <xdr:colOff>25400</xdr:colOff>
      <xdr:row>77</xdr:row>
      <xdr:rowOff>113393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293271"/>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45556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113393</xdr:rowOff>
    </xdr:from>
    <xdr:to>
      <xdr:col>19</xdr:col>
      <xdr:colOff>187325</xdr:colOff>
      <xdr:row>77</xdr:row>
      <xdr:rowOff>124279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3150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31948</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37193</xdr:rowOff>
    </xdr:from>
    <xdr:to>
      <xdr:col>15</xdr:col>
      <xdr:colOff>98425</xdr:colOff>
      <xdr:row>77</xdr:row>
      <xdr:rowOff>124279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238843"/>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21063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9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37193</xdr:rowOff>
    </xdr:from>
    <xdr:to>
      <xdr:col>11</xdr:col>
      <xdr:colOff>9525</xdr:colOff>
      <xdr:row>78</xdr:row>
      <xdr:rowOff>18143</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2388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116313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149679</xdr:rowOff>
    </xdr:from>
    <xdr:to>
      <xdr:col>6</xdr:col>
      <xdr:colOff>171450</xdr:colOff>
      <xdr:row>78</xdr:row>
      <xdr:rowOff>79829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64606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40821</xdr:rowOff>
    </xdr:from>
    <xdr:to>
      <xdr:col>24</xdr:col>
      <xdr:colOff>76200</xdr:colOff>
      <xdr:row>77</xdr:row>
      <xdr:rowOff>142421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57348</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62593</xdr:rowOff>
    </xdr:from>
    <xdr:to>
      <xdr:col>20</xdr:col>
      <xdr:colOff>38100</xdr:colOff>
      <xdr:row>77</xdr:row>
      <xdr:rowOff>164193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2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2920</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03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73479</xdr:rowOff>
    </xdr:from>
    <xdr:to>
      <xdr:col>15</xdr:col>
      <xdr:colOff>149225</xdr:colOff>
      <xdr:row>78</xdr:row>
      <xdr:rowOff>3629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27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13806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04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157843</xdr:rowOff>
    </xdr:from>
    <xdr:to>
      <xdr:col>11</xdr:col>
      <xdr:colOff>60325</xdr:colOff>
      <xdr:row>77</xdr:row>
      <xdr:rowOff>87993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98170</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138793</xdr:rowOff>
    </xdr:from>
    <xdr:to>
      <xdr:col>6</xdr:col>
      <xdr:colOff>171450</xdr:colOff>
      <xdr:row>78</xdr:row>
      <xdr:rowOff>68943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79120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10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、類似団体平均と比較すると</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％上回っている。</a:t>
          </a:r>
          <a:endParaRPr lang="ja-JP" altLang="ja-JP" sz="1400">
            <a:effectLst/>
          </a:endParaRPr>
        </a:p>
        <a:p>
          <a:r>
            <a:rPr kumimoji="1" lang="ja-JP" altLang="ja-JP" sz="1100">
              <a:solidFill>
                <a:schemeClr val="dk1"/>
              </a:solidFill>
              <a:effectLst/>
              <a:latin typeface="+mn-lt"/>
              <a:ea typeface="+mn-ea"/>
              <a:cs typeface="+mn-cs"/>
            </a:rPr>
            <a:t>　各種経費については前述した取組等を実施していくとともに、中長期的な財政の健全化を目指していく。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44704</xdr:rowOff>
    </xdr:from>
    <xdr:to>
      <xdr:col>82</xdr:col>
      <xdr:colOff>107950</xdr:colOff>
      <xdr:row>78</xdr:row>
      <xdr:rowOff>72137</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417804"/>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110998</xdr:rowOff>
    </xdr:from>
    <xdr:to>
      <xdr:col>78</xdr:col>
      <xdr:colOff>69850</xdr:colOff>
      <xdr:row>78</xdr:row>
      <xdr:rowOff>72137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12648"/>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32529</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108713</xdr:rowOff>
    </xdr:from>
    <xdr:to>
      <xdr:col>73</xdr:col>
      <xdr:colOff>180975</xdr:colOff>
      <xdr:row>77</xdr:row>
      <xdr:rowOff>110998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138913"/>
          <a:ext cx="8890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135399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108713</xdr:rowOff>
    </xdr:from>
    <xdr:to>
      <xdr:col>69</xdr:col>
      <xdr:colOff>92075</xdr:colOff>
      <xdr:row>77</xdr:row>
      <xdr:rowOff>65278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138913"/>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151401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165354</xdr:rowOff>
    </xdr:from>
    <xdr:to>
      <xdr:col>82</xdr:col>
      <xdr:colOff>158750</xdr:colOff>
      <xdr:row>78</xdr:row>
      <xdr:rowOff>95504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137431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21337</xdr:rowOff>
    </xdr:from>
    <xdr:to>
      <xdr:col>78</xdr:col>
      <xdr:colOff>120650</xdr:colOff>
      <xdr:row>78</xdr:row>
      <xdr:rowOff>122937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107714</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60198</xdr:rowOff>
    </xdr:from>
    <xdr:to>
      <xdr:col>74</xdr:col>
      <xdr:colOff>31750</xdr:colOff>
      <xdr:row>77</xdr:row>
      <xdr:rowOff>161798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146575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57913</xdr:rowOff>
    </xdr:from>
    <xdr:to>
      <xdr:col>69</xdr:col>
      <xdr:colOff>142875</xdr:colOff>
      <xdr:row>76</xdr:row>
      <xdr:rowOff>159513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144290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xdr:rowOff>
    </xdr:from>
    <xdr:to>
      <xdr:col>65</xdr:col>
      <xdr:colOff>53975</xdr:colOff>
      <xdr:row>77</xdr:row>
      <xdr:rowOff>116078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126255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佐賀県小城市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47786</xdr:rowOff>
    </xdr:from>
    <xdr:to>
      <xdr:col>29</xdr:col>
      <xdr:colOff>127000</xdr:colOff>
      <xdr:row>18</xdr:row>
      <xdr:rowOff>77626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81511"/>
          <a:ext cx="647700" cy="29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131734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2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77626</xdr:rowOff>
    </xdr:from>
    <xdr:to>
      <xdr:col>26</xdr:col>
      <xdr:colOff>50800</xdr:colOff>
      <xdr:row>18</xdr:row>
      <xdr:rowOff>84499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11351"/>
          <a:ext cx="698500" cy="6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88791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79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84499</xdr:rowOff>
    </xdr:from>
    <xdr:to>
      <xdr:col>22</xdr:col>
      <xdr:colOff>114300</xdr:colOff>
      <xdr:row>18</xdr:row>
      <xdr:rowOff>91418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18224"/>
          <a:ext cx="698500" cy="6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97364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8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91418</xdr:rowOff>
    </xdr:from>
    <xdr:to>
      <xdr:col>18</xdr:col>
      <xdr:colOff>177800</xdr:colOff>
      <xdr:row>18</xdr:row>
      <xdr:rowOff>98147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25143"/>
          <a:ext cx="698500" cy="6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101947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142406</xdr:rowOff>
    </xdr:from>
    <xdr:to>
      <xdr:col>15</xdr:col>
      <xdr:colOff>101600</xdr:colOff>
      <xdr:row>18</xdr:row>
      <xdr:rowOff>72556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82733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7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168436</xdr:rowOff>
    </xdr:from>
    <xdr:to>
      <xdr:col>29</xdr:col>
      <xdr:colOff>177800</xdr:colOff>
      <xdr:row>18</xdr:row>
      <xdr:rowOff>98586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30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77013</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39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26826</xdr:rowOff>
    </xdr:from>
    <xdr:to>
      <xdr:col>26</xdr:col>
      <xdr:colOff>101600</xdr:colOff>
      <xdr:row>18</xdr:row>
      <xdr:rowOff>128426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60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113203</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46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33699</xdr:rowOff>
    </xdr:from>
    <xdr:to>
      <xdr:col>22</xdr:col>
      <xdr:colOff>165100</xdr:colOff>
      <xdr:row>18</xdr:row>
      <xdr:rowOff>135299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67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120076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40618</xdr:rowOff>
    </xdr:from>
    <xdr:to>
      <xdr:col>19</xdr:col>
      <xdr:colOff>38100</xdr:colOff>
      <xdr:row>18</xdr:row>
      <xdr:rowOff>142218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74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126995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6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47347</xdr:rowOff>
    </xdr:from>
    <xdr:to>
      <xdr:col>15</xdr:col>
      <xdr:colOff>101600</xdr:colOff>
      <xdr:row>18</xdr:row>
      <xdr:rowOff>148947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81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133724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6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141783</xdr:rowOff>
    </xdr:from>
    <xdr:to>
      <xdr:col>29</xdr:col>
      <xdr:colOff>127000</xdr:colOff>
      <xdr:row>36</xdr:row>
      <xdr:rowOff>147669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95033"/>
          <a:ext cx="647700" cy="58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126560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79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147669</xdr:rowOff>
    </xdr:from>
    <xdr:to>
      <xdr:col>26</xdr:col>
      <xdr:colOff>50800</xdr:colOff>
      <xdr:row>37</xdr:row>
      <xdr:rowOff>14357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00919"/>
          <a:ext cx="698500" cy="38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31018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55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14357</xdr:rowOff>
    </xdr:from>
    <xdr:to>
      <xdr:col>22</xdr:col>
      <xdr:colOff>114300</xdr:colOff>
      <xdr:row>37</xdr:row>
      <xdr:rowOff>74613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39057"/>
          <a:ext cx="698500" cy="60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246289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5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74613</xdr:rowOff>
    </xdr:from>
    <xdr:to>
      <xdr:col>18</xdr:col>
      <xdr:colOff>177800</xdr:colOff>
      <xdr:row>37</xdr:row>
      <xdr:rowOff>114465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99313"/>
          <a:ext cx="698500" cy="39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256633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129940</xdr:rowOff>
    </xdr:from>
    <xdr:to>
      <xdr:col>15</xdr:col>
      <xdr:colOff>101600</xdr:colOff>
      <xdr:row>37</xdr:row>
      <xdr:rowOff>60090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241717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5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90983</xdr:rowOff>
    </xdr:from>
    <xdr:to>
      <xdr:col>29</xdr:col>
      <xdr:colOff>177800</xdr:colOff>
      <xdr:row>37</xdr:row>
      <xdr:rowOff>21133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44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278960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8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96869</xdr:rowOff>
    </xdr:from>
    <xdr:to>
      <xdr:col>26</xdr:col>
      <xdr:colOff>101600</xdr:colOff>
      <xdr:row>37</xdr:row>
      <xdr:rowOff>27019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50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208646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18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135007</xdr:rowOff>
    </xdr:from>
    <xdr:to>
      <xdr:col>22</xdr:col>
      <xdr:colOff>165100</xdr:colOff>
      <xdr:row>37</xdr:row>
      <xdr:rowOff>65157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88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49934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23813</xdr:rowOff>
    </xdr:from>
    <xdr:to>
      <xdr:col>19</xdr:col>
      <xdr:colOff>38100</xdr:colOff>
      <xdr:row>37</xdr:row>
      <xdr:rowOff>125413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48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110190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3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63665</xdr:rowOff>
    </xdr:from>
    <xdr:to>
      <xdr:col>15</xdr:col>
      <xdr:colOff>101600</xdr:colOff>
      <xdr:row>37</xdr:row>
      <xdr:rowOff>165265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88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150042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7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佐賀県小城市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44,063
43,684
95.81
25,938,251
25,083,230
360,167
12,820,460
17,560,685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61587</xdr:rowOff>
    </xdr:from>
    <xdr:to>
      <xdr:col>24</xdr:col>
      <xdr:colOff>63500</xdr:colOff>
      <xdr:row>37</xdr:row>
      <xdr:rowOff>84558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05237"/>
          <a:ext cx="838200" cy="2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153519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54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84558</xdr:rowOff>
    </xdr:from>
    <xdr:to>
      <xdr:col>19</xdr:col>
      <xdr:colOff>177800</xdr:colOff>
      <xdr:row>37</xdr:row>
      <xdr:rowOff>90113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28208"/>
          <a:ext cx="889000" cy="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109019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0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90113</xdr:rowOff>
    </xdr:from>
    <xdr:to>
      <xdr:col>15</xdr:col>
      <xdr:colOff>50800</xdr:colOff>
      <xdr:row>37</xdr:row>
      <xdr:rowOff>97672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33763"/>
          <a:ext cx="889000" cy="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97672</xdr:rowOff>
    </xdr:from>
    <xdr:to>
      <xdr:col>10</xdr:col>
      <xdr:colOff>114300</xdr:colOff>
      <xdr:row>37</xdr:row>
      <xdr:rowOff>99432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41322"/>
          <a:ext cx="8890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114627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151948</xdr:rowOff>
    </xdr:from>
    <xdr:to>
      <xdr:col>6</xdr:col>
      <xdr:colOff>38100</xdr:colOff>
      <xdr:row>37</xdr:row>
      <xdr:rowOff>82098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98625</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10787</xdr:rowOff>
    </xdr:from>
    <xdr:to>
      <xdr:col>24</xdr:col>
      <xdr:colOff>114300</xdr:colOff>
      <xdr:row>37</xdr:row>
      <xdr:rowOff>112387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5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109069</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8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33758</xdr:rowOff>
    </xdr:from>
    <xdr:to>
      <xdr:col>20</xdr:col>
      <xdr:colOff>38100</xdr:colOff>
      <xdr:row>37</xdr:row>
      <xdr:rowOff>135358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7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126485</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47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39313</xdr:rowOff>
    </xdr:from>
    <xdr:to>
      <xdr:col>15</xdr:col>
      <xdr:colOff>101600</xdr:colOff>
      <xdr:row>37</xdr:row>
      <xdr:rowOff>140913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8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132040</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47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46872</xdr:rowOff>
    </xdr:from>
    <xdr:to>
      <xdr:col>10</xdr:col>
      <xdr:colOff>165100</xdr:colOff>
      <xdr:row>37</xdr:row>
      <xdr:rowOff>148472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9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139599</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48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48632</xdr:rowOff>
    </xdr:from>
    <xdr:to>
      <xdr:col>6</xdr:col>
      <xdr:colOff>38100</xdr:colOff>
      <xdr:row>37</xdr:row>
      <xdr:rowOff>150232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9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141359</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48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99786</xdr:rowOff>
    </xdr:from>
    <xdr:to>
      <xdr:col>24</xdr:col>
      <xdr:colOff>63500</xdr:colOff>
      <xdr:row>56</xdr:row>
      <xdr:rowOff>102242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00986"/>
          <a:ext cx="838200" cy="2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48075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77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93418</xdr:rowOff>
    </xdr:from>
    <xdr:to>
      <xdr:col>19</xdr:col>
      <xdr:colOff>177800</xdr:colOff>
      <xdr:row>56</xdr:row>
      <xdr:rowOff>102242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694618"/>
          <a:ext cx="88900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159853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1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93418</xdr:rowOff>
    </xdr:from>
    <xdr:to>
      <xdr:col>15</xdr:col>
      <xdr:colOff>50800</xdr:colOff>
      <xdr:row>56</xdr:row>
      <xdr:rowOff>102228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94618"/>
          <a:ext cx="889000" cy="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144962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102228</xdr:rowOff>
    </xdr:from>
    <xdr:to>
      <xdr:col>10</xdr:col>
      <xdr:colOff>114300</xdr:colOff>
      <xdr:row>56</xdr:row>
      <xdr:rowOff>135914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03428"/>
          <a:ext cx="889000" cy="3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161549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43884</xdr:rowOff>
    </xdr:from>
    <xdr:to>
      <xdr:col>6</xdr:col>
      <xdr:colOff>38100</xdr:colOff>
      <xdr:row>56</xdr:row>
      <xdr:rowOff>145484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162011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48986</xdr:rowOff>
    </xdr:from>
    <xdr:to>
      <xdr:col>24</xdr:col>
      <xdr:colOff>114300</xdr:colOff>
      <xdr:row>56</xdr:row>
      <xdr:rowOff>150586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5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27413</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2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51442</xdr:rowOff>
    </xdr:from>
    <xdr:to>
      <xdr:col>20</xdr:col>
      <xdr:colOff>38100</xdr:colOff>
      <xdr:row>56</xdr:row>
      <xdr:rowOff>153042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5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144169</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74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42618</xdr:rowOff>
    </xdr:from>
    <xdr:to>
      <xdr:col>15</xdr:col>
      <xdr:colOff>101600</xdr:colOff>
      <xdr:row>56</xdr:row>
      <xdr:rowOff>144218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4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135345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73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51428</xdr:rowOff>
    </xdr:from>
    <xdr:to>
      <xdr:col>10</xdr:col>
      <xdr:colOff>165100</xdr:colOff>
      <xdr:row>56</xdr:row>
      <xdr:rowOff>153028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144155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74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85114</xdr:rowOff>
    </xdr:from>
    <xdr:to>
      <xdr:col>6</xdr:col>
      <xdr:colOff>38100</xdr:colOff>
      <xdr:row>57</xdr:row>
      <xdr:rowOff>15264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8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6391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77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18314</xdr:rowOff>
    </xdr:from>
    <xdr:to>
      <xdr:col>24</xdr:col>
      <xdr:colOff>63500</xdr:colOff>
      <xdr:row>79</xdr:row>
      <xdr:rowOff>22600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562864"/>
          <a:ext cx="8382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35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17742</xdr:rowOff>
    </xdr:from>
    <xdr:to>
      <xdr:col>19</xdr:col>
      <xdr:colOff>177800</xdr:colOff>
      <xdr:row>79</xdr:row>
      <xdr:rowOff>18314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562292"/>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139343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6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17742</xdr:rowOff>
    </xdr:from>
    <xdr:to>
      <xdr:col>15</xdr:col>
      <xdr:colOff>50800</xdr:colOff>
      <xdr:row>79</xdr:row>
      <xdr:rowOff>18523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62292"/>
          <a:ext cx="8890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138561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6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18523</xdr:rowOff>
    </xdr:from>
    <xdr:to>
      <xdr:col>10</xdr:col>
      <xdr:colOff>114300</xdr:colOff>
      <xdr:row>79</xdr:row>
      <xdr:rowOff>18695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63073"/>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139476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10776</xdr:rowOff>
    </xdr:from>
    <xdr:to>
      <xdr:col>6</xdr:col>
      <xdr:colOff>38100</xdr:colOff>
      <xdr:row>78</xdr:row>
      <xdr:rowOff>112376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128903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5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143250</xdr:rowOff>
    </xdr:from>
    <xdr:to>
      <xdr:col>24</xdr:col>
      <xdr:colOff>114300</xdr:colOff>
      <xdr:row>79</xdr:row>
      <xdr:rowOff>73400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51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58177</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43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138964</xdr:rowOff>
    </xdr:from>
    <xdr:to>
      <xdr:col>20</xdr:col>
      <xdr:colOff>38100</xdr:colOff>
      <xdr:row>79</xdr:row>
      <xdr:rowOff>69114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51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60241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60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138392</xdr:rowOff>
    </xdr:from>
    <xdr:to>
      <xdr:col>15</xdr:col>
      <xdr:colOff>101600</xdr:colOff>
      <xdr:row>79</xdr:row>
      <xdr:rowOff>68542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51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59669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60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139173</xdr:rowOff>
    </xdr:from>
    <xdr:to>
      <xdr:col>10</xdr:col>
      <xdr:colOff>165100</xdr:colOff>
      <xdr:row>79</xdr:row>
      <xdr:rowOff>69323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60450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60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139345</xdr:rowOff>
    </xdr:from>
    <xdr:to>
      <xdr:col>6</xdr:col>
      <xdr:colOff>38100</xdr:colOff>
      <xdr:row>79</xdr:row>
      <xdr:rowOff>69495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1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60622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60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156361</xdr:rowOff>
    </xdr:from>
    <xdr:to>
      <xdr:col>24</xdr:col>
      <xdr:colOff>63500</xdr:colOff>
      <xdr:row>96</xdr:row>
      <xdr:rowOff>85953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444111"/>
          <a:ext cx="838200" cy="10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93361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81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85953</xdr:rowOff>
    </xdr:from>
    <xdr:to>
      <xdr:col>19</xdr:col>
      <xdr:colOff>177800</xdr:colOff>
      <xdr:row>96</xdr:row>
      <xdr:rowOff>154285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45153"/>
          <a:ext cx="889000" cy="6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97071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21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68428</xdr:rowOff>
    </xdr:from>
    <xdr:to>
      <xdr:col>15</xdr:col>
      <xdr:colOff>50800</xdr:colOff>
      <xdr:row>96</xdr:row>
      <xdr:rowOff>154285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527628"/>
          <a:ext cx="889000" cy="8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9157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68428</xdr:rowOff>
    </xdr:from>
    <xdr:to>
      <xdr:col>10</xdr:col>
      <xdr:colOff>114300</xdr:colOff>
      <xdr:row>97</xdr:row>
      <xdr:rowOff>63988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27628"/>
          <a:ext cx="889000" cy="16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108442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113340</xdr:rowOff>
    </xdr:from>
    <xdr:to>
      <xdr:col>6</xdr:col>
      <xdr:colOff>38100</xdr:colOff>
      <xdr:row>97</xdr:row>
      <xdr:rowOff>43490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60017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34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105561</xdr:rowOff>
    </xdr:from>
    <xdr:to>
      <xdr:col>24</xdr:col>
      <xdr:colOff>114300</xdr:colOff>
      <xdr:row>96</xdr:row>
      <xdr:rowOff>35711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3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128438</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24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35153</xdr:rowOff>
    </xdr:from>
    <xdr:to>
      <xdr:col>20</xdr:col>
      <xdr:colOff>38100</xdr:colOff>
      <xdr:row>96</xdr:row>
      <xdr:rowOff>136753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9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127880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587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103485</xdr:rowOff>
    </xdr:from>
    <xdr:to>
      <xdr:col>15</xdr:col>
      <xdr:colOff>101600</xdr:colOff>
      <xdr:row>97</xdr:row>
      <xdr:rowOff>33635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6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24762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65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17628</xdr:rowOff>
    </xdr:from>
    <xdr:to>
      <xdr:col>10</xdr:col>
      <xdr:colOff>165100</xdr:colOff>
      <xdr:row>96</xdr:row>
      <xdr:rowOff>119228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7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110355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569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13188</xdr:rowOff>
    </xdr:from>
    <xdr:to>
      <xdr:col>6</xdr:col>
      <xdr:colOff>38100</xdr:colOff>
      <xdr:row>97</xdr:row>
      <xdr:rowOff>114788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4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105915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73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65725</xdr:rowOff>
    </xdr:from>
    <xdr:to>
      <xdr:col>55</xdr:col>
      <xdr:colOff>0</xdr:colOff>
      <xdr:row>37</xdr:row>
      <xdr:rowOff>74297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09375"/>
          <a:ext cx="8382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8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74297</xdr:rowOff>
    </xdr:from>
    <xdr:to>
      <xdr:col>50</xdr:col>
      <xdr:colOff>114300</xdr:colOff>
      <xdr:row>37</xdr:row>
      <xdr:rowOff>79723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417947"/>
          <a:ext cx="889000" cy="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113911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11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79723</xdr:rowOff>
    </xdr:from>
    <xdr:to>
      <xdr:col>45</xdr:col>
      <xdr:colOff>177800</xdr:colOff>
      <xdr:row>37</xdr:row>
      <xdr:rowOff>101814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23373"/>
          <a:ext cx="889000" cy="2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109202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63100</xdr:rowOff>
    </xdr:from>
    <xdr:to>
      <xdr:col>41</xdr:col>
      <xdr:colOff>50800</xdr:colOff>
      <xdr:row>37</xdr:row>
      <xdr:rowOff>101814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63850"/>
          <a:ext cx="889000" cy="38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124167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118401</xdr:rowOff>
    </xdr:from>
    <xdr:to>
      <xdr:col>36</xdr:col>
      <xdr:colOff>165100</xdr:colOff>
      <xdr:row>35</xdr:row>
      <xdr:rowOff>48551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65078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72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14925</xdr:rowOff>
    </xdr:from>
    <xdr:to>
      <xdr:col>55</xdr:col>
      <xdr:colOff>50800</xdr:colOff>
      <xdr:row>37</xdr:row>
      <xdr:rowOff>116525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5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164802</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3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23497</xdr:rowOff>
    </xdr:from>
    <xdr:to>
      <xdr:col>50</xdr:col>
      <xdr:colOff>165100</xdr:colOff>
      <xdr:row>37</xdr:row>
      <xdr:rowOff>125097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6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116224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5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28923</xdr:rowOff>
    </xdr:from>
    <xdr:to>
      <xdr:col>46</xdr:col>
      <xdr:colOff>38100</xdr:colOff>
      <xdr:row>37</xdr:row>
      <xdr:rowOff>130523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7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121650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6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51014</xdr:rowOff>
    </xdr:from>
    <xdr:to>
      <xdr:col>41</xdr:col>
      <xdr:colOff>101600</xdr:colOff>
      <xdr:row>37</xdr:row>
      <xdr:rowOff>152614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9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143740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48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12300</xdr:rowOff>
    </xdr:from>
    <xdr:to>
      <xdr:col>36</xdr:col>
      <xdr:colOff>165100</xdr:colOff>
      <xdr:row>35</xdr:row>
      <xdr:rowOff>113900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1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105027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105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7231</xdr:rowOff>
    </xdr:from>
    <xdr:to>
      <xdr:col>55</xdr:col>
      <xdr:colOff>0</xdr:colOff>
      <xdr:row>57</xdr:row>
      <xdr:rowOff>41923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779881"/>
          <a:ext cx="838200" cy="3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75375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05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7231</xdr:rowOff>
    </xdr:from>
    <xdr:to>
      <xdr:col>50</xdr:col>
      <xdr:colOff>114300</xdr:colOff>
      <xdr:row>57</xdr:row>
      <xdr:rowOff>43254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779881"/>
          <a:ext cx="889000" cy="3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49983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7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138557</xdr:rowOff>
    </xdr:from>
    <xdr:to>
      <xdr:col>45</xdr:col>
      <xdr:colOff>177800</xdr:colOff>
      <xdr:row>57</xdr:row>
      <xdr:rowOff>43254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739757"/>
          <a:ext cx="889000" cy="76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35604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46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138557</xdr:rowOff>
    </xdr:from>
    <xdr:to>
      <xdr:col>41</xdr:col>
      <xdr:colOff>50800</xdr:colOff>
      <xdr:row>57</xdr:row>
      <xdr:rowOff>164558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739757"/>
          <a:ext cx="889000" cy="197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27189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43354</xdr:rowOff>
    </xdr:from>
    <xdr:to>
      <xdr:col>36</xdr:col>
      <xdr:colOff>165100</xdr:colOff>
      <xdr:row>56</xdr:row>
      <xdr:rowOff>144954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161481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1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162573</xdr:rowOff>
    </xdr:from>
    <xdr:to>
      <xdr:col>55</xdr:col>
      <xdr:colOff>50800</xdr:colOff>
      <xdr:row>57</xdr:row>
      <xdr:rowOff>92723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6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141000</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4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127881</xdr:rowOff>
    </xdr:from>
    <xdr:to>
      <xdr:col>50</xdr:col>
      <xdr:colOff>165100</xdr:colOff>
      <xdr:row>57</xdr:row>
      <xdr:rowOff>58031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72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49158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82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163904</xdr:rowOff>
    </xdr:from>
    <xdr:to>
      <xdr:col>46</xdr:col>
      <xdr:colOff>38100</xdr:colOff>
      <xdr:row>57</xdr:row>
      <xdr:rowOff>94054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76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85181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85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87757</xdr:rowOff>
    </xdr:from>
    <xdr:to>
      <xdr:col>41</xdr:col>
      <xdr:colOff>101600</xdr:colOff>
      <xdr:row>57</xdr:row>
      <xdr:rowOff>17907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68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34434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46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113758</xdr:rowOff>
    </xdr:from>
    <xdr:to>
      <xdr:col>36</xdr:col>
      <xdr:colOff>165100</xdr:colOff>
      <xdr:row>58</xdr:row>
      <xdr:rowOff>43908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88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35035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97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105221</xdr:rowOff>
    </xdr:from>
    <xdr:to>
      <xdr:col>55</xdr:col>
      <xdr:colOff>0</xdr:colOff>
      <xdr:row>77</xdr:row>
      <xdr:rowOff>157079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135421"/>
          <a:ext cx="838200" cy="223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5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105221</xdr:rowOff>
    </xdr:from>
    <xdr:to>
      <xdr:col>50</xdr:col>
      <xdr:colOff>114300</xdr:colOff>
      <xdr:row>77</xdr:row>
      <xdr:rowOff>57147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135421"/>
          <a:ext cx="889000" cy="12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123186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32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93614</xdr:rowOff>
    </xdr:from>
    <xdr:to>
      <xdr:col>45</xdr:col>
      <xdr:colOff>177800</xdr:colOff>
      <xdr:row>77</xdr:row>
      <xdr:rowOff>57147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123814"/>
          <a:ext cx="889000" cy="13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34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93614</xdr:rowOff>
    </xdr:from>
    <xdr:to>
      <xdr:col>41</xdr:col>
      <xdr:colOff>50800</xdr:colOff>
      <xdr:row>78</xdr:row>
      <xdr:rowOff>4666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123814"/>
          <a:ext cx="889000" cy="25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133752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33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40689</xdr:rowOff>
    </xdr:from>
    <xdr:to>
      <xdr:col>36</xdr:col>
      <xdr:colOff>165100</xdr:colOff>
      <xdr:row>77</xdr:row>
      <xdr:rowOff>142289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158816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1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106279</xdr:rowOff>
    </xdr:from>
    <xdr:to>
      <xdr:col>55</xdr:col>
      <xdr:colOff>50800</xdr:colOff>
      <xdr:row>78</xdr:row>
      <xdr:rowOff>36429</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30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21206</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22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54421</xdr:rowOff>
    </xdr:from>
    <xdr:to>
      <xdr:col>50</xdr:col>
      <xdr:colOff>165100</xdr:colOff>
      <xdr:row>76</xdr:row>
      <xdr:rowOff>156021</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08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1098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85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6347</xdr:rowOff>
    </xdr:from>
    <xdr:to>
      <xdr:col>46</xdr:col>
      <xdr:colOff>38100</xdr:colOff>
      <xdr:row>77</xdr:row>
      <xdr:rowOff>107947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20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124474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98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42814</xdr:rowOff>
    </xdr:from>
    <xdr:to>
      <xdr:col>41</xdr:col>
      <xdr:colOff>101600</xdr:colOff>
      <xdr:row>76</xdr:row>
      <xdr:rowOff>144414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07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160941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84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125316</xdr:rowOff>
    </xdr:from>
    <xdr:to>
      <xdr:col>36</xdr:col>
      <xdr:colOff>165100</xdr:colOff>
      <xdr:row>78</xdr:row>
      <xdr:rowOff>55466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32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46593</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41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14712</xdr:rowOff>
    </xdr:from>
    <xdr:to>
      <xdr:col>55</xdr:col>
      <xdr:colOff>0</xdr:colOff>
      <xdr:row>97</xdr:row>
      <xdr:rowOff>94631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9639300" y="16645362"/>
          <a:ext cx="838200" cy="7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66715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354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51243</xdr:rowOff>
    </xdr:from>
    <xdr:to>
      <xdr:col>50</xdr:col>
      <xdr:colOff>114300</xdr:colOff>
      <xdr:row>97</xdr:row>
      <xdr:rowOff>94631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8750300" y="16681893"/>
          <a:ext cx="889000" cy="4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20313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30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51243</xdr:rowOff>
    </xdr:from>
    <xdr:to>
      <xdr:col>45</xdr:col>
      <xdr:colOff>177800</xdr:colOff>
      <xdr:row>97</xdr:row>
      <xdr:rowOff>104153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7861300" y="16681893"/>
          <a:ext cx="889000" cy="5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162158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2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77829</xdr:rowOff>
    </xdr:from>
    <xdr:to>
      <xdr:col>41</xdr:col>
      <xdr:colOff>50800</xdr:colOff>
      <xdr:row>97</xdr:row>
      <xdr:rowOff>104153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972300" y="16708479"/>
          <a:ext cx="889000" cy="2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10837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29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164675</xdr:rowOff>
    </xdr:from>
    <xdr:to>
      <xdr:col>36</xdr:col>
      <xdr:colOff>165100</xdr:colOff>
      <xdr:row>96</xdr:row>
      <xdr:rowOff>94825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4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111352</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22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135362</xdr:rowOff>
    </xdr:from>
    <xdr:to>
      <xdr:col>55</xdr:col>
      <xdr:colOff>50800</xdr:colOff>
      <xdr:row>97</xdr:row>
      <xdr:rowOff>65512</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59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113789</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57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43831</xdr:rowOff>
    </xdr:from>
    <xdr:to>
      <xdr:col>50</xdr:col>
      <xdr:colOff>165100</xdr:colOff>
      <xdr:row>97</xdr:row>
      <xdr:rowOff>145431</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67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136558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76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443</xdr:rowOff>
    </xdr:from>
    <xdr:to>
      <xdr:col>46</xdr:col>
      <xdr:colOff>38100</xdr:colOff>
      <xdr:row>97</xdr:row>
      <xdr:rowOff>102043</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63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93170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72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53353</xdr:rowOff>
    </xdr:from>
    <xdr:to>
      <xdr:col>41</xdr:col>
      <xdr:colOff>101600</xdr:colOff>
      <xdr:row>97</xdr:row>
      <xdr:rowOff>154953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68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146080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77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27029</xdr:rowOff>
    </xdr:from>
    <xdr:to>
      <xdr:col>36</xdr:col>
      <xdr:colOff>165100</xdr:colOff>
      <xdr:row>97</xdr:row>
      <xdr:rowOff>128629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65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119756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75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106142</xdr:rowOff>
    </xdr:from>
    <xdr:to>
      <xdr:col>85</xdr:col>
      <xdr:colOff>127000</xdr:colOff>
      <xdr:row>38</xdr:row>
      <xdr:rowOff>122784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5481300" y="6449792"/>
          <a:ext cx="838200" cy="18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123174</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466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1694</xdr:rowOff>
    </xdr:from>
    <xdr:to>
      <xdr:col>81</xdr:col>
      <xdr:colOff>50800</xdr:colOff>
      <xdr:row>38</xdr:row>
      <xdr:rowOff>122784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4592300" y="6345344"/>
          <a:ext cx="889000" cy="29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115633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8" y="628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1694</xdr:rowOff>
    </xdr:from>
    <xdr:to>
      <xdr:col>76</xdr:col>
      <xdr:colOff>114300</xdr:colOff>
      <xdr:row>37</xdr:row>
      <xdr:rowOff>105936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3703300" y="6345344"/>
          <a:ext cx="889000" cy="10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47599</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56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161006</xdr:rowOff>
    </xdr:from>
    <xdr:to>
      <xdr:col>71</xdr:col>
      <xdr:colOff>177800</xdr:colOff>
      <xdr:row>37</xdr:row>
      <xdr:rowOff>105936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814300" y="6333206"/>
          <a:ext cx="889000" cy="11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3776</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51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114755</xdr:rowOff>
    </xdr:from>
    <xdr:to>
      <xdr:col>67</xdr:col>
      <xdr:colOff>101600</xdr:colOff>
      <xdr:row>37</xdr:row>
      <xdr:rowOff>44905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2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36032</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47111" y="637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55342</xdr:rowOff>
    </xdr:from>
    <xdr:to>
      <xdr:col>85</xdr:col>
      <xdr:colOff>177800</xdr:colOff>
      <xdr:row>37</xdr:row>
      <xdr:rowOff>156942</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39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78219</xdr:rowOff>
    </xdr:from>
    <xdr:ext cx="469744"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25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71984</xdr:rowOff>
    </xdr:from>
    <xdr:to>
      <xdr:col>81</xdr:col>
      <xdr:colOff>101600</xdr:colOff>
      <xdr:row>39</xdr:row>
      <xdr:rowOff>2134</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58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164711</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2017" y="6679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122344</xdr:rowOff>
    </xdr:from>
    <xdr:to>
      <xdr:col>76</xdr:col>
      <xdr:colOff>165100</xdr:colOff>
      <xdr:row>37</xdr:row>
      <xdr:rowOff>52494</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29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69021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25111" y="606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55136</xdr:rowOff>
    </xdr:from>
    <xdr:to>
      <xdr:col>72</xdr:col>
      <xdr:colOff>38100</xdr:colOff>
      <xdr:row>37</xdr:row>
      <xdr:rowOff>156736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39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1813</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17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110206</xdr:rowOff>
    </xdr:from>
    <xdr:to>
      <xdr:col>67</xdr:col>
      <xdr:colOff>101600</xdr:colOff>
      <xdr:row>37</xdr:row>
      <xdr:rowOff>40356</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28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56883</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05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130429</xdr:rowOff>
    </xdr:from>
    <xdr:to>
      <xdr:col>85</xdr:col>
      <xdr:colOff>127000</xdr:colOff>
      <xdr:row>77</xdr:row>
      <xdr:rowOff>147879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5481300" y="13332079"/>
          <a:ext cx="838200" cy="1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132542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2991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143714</xdr:rowOff>
    </xdr:from>
    <xdr:to>
      <xdr:col>81</xdr:col>
      <xdr:colOff>50800</xdr:colOff>
      <xdr:row>77</xdr:row>
      <xdr:rowOff>147879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4592300" y="13345364"/>
          <a:ext cx="889000" cy="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47985</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290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143714</xdr:rowOff>
    </xdr:from>
    <xdr:to>
      <xdr:col>76</xdr:col>
      <xdr:colOff>114300</xdr:colOff>
      <xdr:row>77</xdr:row>
      <xdr:rowOff>161240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703300" y="13345364"/>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84688</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29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59246</xdr:rowOff>
    </xdr:from>
    <xdr:to>
      <xdr:col>71</xdr:col>
      <xdr:colOff>177800</xdr:colOff>
      <xdr:row>77</xdr:row>
      <xdr:rowOff>161240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814300" y="13260896"/>
          <a:ext cx="889000" cy="10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96626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121958</xdr:rowOff>
    </xdr:from>
    <xdr:to>
      <xdr:col>67</xdr:col>
      <xdr:colOff>101600</xdr:colOff>
      <xdr:row>77</xdr:row>
      <xdr:rowOff>52108</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68635</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29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79629</xdr:rowOff>
    </xdr:from>
    <xdr:to>
      <xdr:col>85</xdr:col>
      <xdr:colOff>177800</xdr:colOff>
      <xdr:row>78</xdr:row>
      <xdr:rowOff>9779</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328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58056</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325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97079</xdr:rowOff>
    </xdr:from>
    <xdr:to>
      <xdr:col>81</xdr:col>
      <xdr:colOff>101600</xdr:colOff>
      <xdr:row>78</xdr:row>
      <xdr:rowOff>27229</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329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18356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39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92914</xdr:rowOff>
    </xdr:from>
    <xdr:to>
      <xdr:col>76</xdr:col>
      <xdr:colOff>165100</xdr:colOff>
      <xdr:row>78</xdr:row>
      <xdr:rowOff>23064</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29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14191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38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110440</xdr:rowOff>
    </xdr:from>
    <xdr:to>
      <xdr:col>72</xdr:col>
      <xdr:colOff>38100</xdr:colOff>
      <xdr:row>78</xdr:row>
      <xdr:rowOff>40590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31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31717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40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8446</xdr:rowOff>
    </xdr:from>
    <xdr:to>
      <xdr:col>67</xdr:col>
      <xdr:colOff>101600</xdr:colOff>
      <xdr:row>77</xdr:row>
      <xdr:rowOff>110046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21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101173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30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16249</xdr:rowOff>
    </xdr:from>
    <xdr:to>
      <xdr:col>85</xdr:col>
      <xdr:colOff>127000</xdr:colOff>
      <xdr:row>99</xdr:row>
      <xdr:rowOff>37291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481300" y="16989799"/>
          <a:ext cx="838200" cy="2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64099</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694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25374</xdr:rowOff>
    </xdr:from>
    <xdr:to>
      <xdr:col>81</xdr:col>
      <xdr:colOff>50800</xdr:colOff>
      <xdr:row>99</xdr:row>
      <xdr:rowOff>37291</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4592300" y="16998924"/>
          <a:ext cx="889000" cy="1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1912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63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10271</xdr:rowOff>
    </xdr:from>
    <xdr:to>
      <xdr:col>76</xdr:col>
      <xdr:colOff>114300</xdr:colOff>
      <xdr:row>99</xdr:row>
      <xdr:rowOff>25374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6983821"/>
          <a:ext cx="889000" cy="1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158800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8122</xdr:rowOff>
    </xdr:from>
    <xdr:to>
      <xdr:col>71</xdr:col>
      <xdr:colOff>177800</xdr:colOff>
      <xdr:row>99</xdr:row>
      <xdr:rowOff>10271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814300" y="16981672"/>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144493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52980</xdr:rowOff>
    </xdr:from>
    <xdr:to>
      <xdr:col>67</xdr:col>
      <xdr:colOff>101600</xdr:colOff>
      <xdr:row>98</xdr:row>
      <xdr:rowOff>154580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171107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6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136899</xdr:rowOff>
    </xdr:from>
    <xdr:to>
      <xdr:col>85</xdr:col>
      <xdr:colOff>177800</xdr:colOff>
      <xdr:row>99</xdr:row>
      <xdr:rowOff>67049</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93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51826</xdr:rowOff>
    </xdr:from>
    <xdr:ext cx="469744"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85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157941</xdr:rowOff>
    </xdr:from>
    <xdr:to>
      <xdr:col>81</xdr:col>
      <xdr:colOff>101600</xdr:colOff>
      <xdr:row>99</xdr:row>
      <xdr:rowOff>88091</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96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79218</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46428" y="17052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146024</xdr:rowOff>
    </xdr:from>
    <xdr:to>
      <xdr:col>76</xdr:col>
      <xdr:colOff>165100</xdr:colOff>
      <xdr:row>99</xdr:row>
      <xdr:rowOff>76174</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94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67301</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57428" y="17040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130921</xdr:rowOff>
    </xdr:from>
    <xdr:to>
      <xdr:col>72</xdr:col>
      <xdr:colOff>38100</xdr:colOff>
      <xdr:row>99</xdr:row>
      <xdr:rowOff>61071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93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52198</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68428" y="1702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128772</xdr:rowOff>
    </xdr:from>
    <xdr:to>
      <xdr:col>67</xdr:col>
      <xdr:colOff>101600</xdr:colOff>
      <xdr:row>99</xdr:row>
      <xdr:rowOff>58922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93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50049</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79428" y="1702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11836</xdr:rowOff>
    </xdr:from>
    <xdr:to>
      <xdr:col>116</xdr:col>
      <xdr:colOff>63500</xdr:colOff>
      <xdr:row>39</xdr:row>
      <xdr:rowOff>12789</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1323300" y="6698386"/>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26738</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37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12789</xdr:rowOff>
    </xdr:from>
    <xdr:to>
      <xdr:col>111</xdr:col>
      <xdr:colOff>177800</xdr:colOff>
      <xdr:row>39</xdr:row>
      <xdr:rowOff>15342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0434300" y="6699339"/>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114177</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28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6579</xdr:rowOff>
    </xdr:from>
    <xdr:to>
      <xdr:col>107</xdr:col>
      <xdr:colOff>50800</xdr:colOff>
      <xdr:row>39</xdr:row>
      <xdr:rowOff>15342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693129"/>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120540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29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6579</xdr:rowOff>
    </xdr:from>
    <xdr:to>
      <xdr:col>102</xdr:col>
      <xdr:colOff>114300</xdr:colOff>
      <xdr:row>39</xdr:row>
      <xdr:rowOff>26810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8656300" y="6693129"/>
          <a:ext cx="8890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141762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3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3289</xdr:rowOff>
    </xdr:from>
    <xdr:to>
      <xdr:col>98</xdr:col>
      <xdr:colOff>38100</xdr:colOff>
      <xdr:row>38</xdr:row>
      <xdr:rowOff>104889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121416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2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132486</xdr:rowOff>
    </xdr:from>
    <xdr:to>
      <xdr:col>116</xdr:col>
      <xdr:colOff>114300</xdr:colOff>
      <xdr:row>39</xdr:row>
      <xdr:rowOff>62636</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64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47413</xdr:rowOff>
    </xdr:from>
    <xdr:ext cx="378565"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562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133439</xdr:rowOff>
    </xdr:from>
    <xdr:to>
      <xdr:col>112</xdr:col>
      <xdr:colOff>38100</xdr:colOff>
      <xdr:row>39</xdr:row>
      <xdr:rowOff>63589</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64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54716</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4017" y="6741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135992</xdr:rowOff>
    </xdr:from>
    <xdr:to>
      <xdr:col>107</xdr:col>
      <xdr:colOff>101600</xdr:colOff>
      <xdr:row>39</xdr:row>
      <xdr:rowOff>66142</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65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57269</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5017" y="6743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127229</xdr:rowOff>
    </xdr:from>
    <xdr:to>
      <xdr:col>102</xdr:col>
      <xdr:colOff>165100</xdr:colOff>
      <xdr:row>39</xdr:row>
      <xdr:rowOff>57379</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64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48506</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6017" y="6735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147460</xdr:rowOff>
    </xdr:from>
    <xdr:to>
      <xdr:col>98</xdr:col>
      <xdr:colOff>38100</xdr:colOff>
      <xdr:row>39</xdr:row>
      <xdr:rowOff>77610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68737</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75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12465</xdr:rowOff>
    </xdr:from>
    <xdr:to>
      <xdr:col>116</xdr:col>
      <xdr:colOff>63500</xdr:colOff>
      <xdr:row>59</xdr:row>
      <xdr:rowOff>12598</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1323300" y="10128015"/>
          <a:ext cx="8382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86365</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9859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12598</xdr:rowOff>
    </xdr:from>
    <xdr:to>
      <xdr:col>111</xdr:col>
      <xdr:colOff>177800</xdr:colOff>
      <xdr:row>59</xdr:row>
      <xdr:rowOff>12674</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0434300" y="10128148"/>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6678</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977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12389</xdr:rowOff>
    </xdr:from>
    <xdr:to>
      <xdr:col>107</xdr:col>
      <xdr:colOff>50800</xdr:colOff>
      <xdr:row>59</xdr:row>
      <xdr:rowOff>12674</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9545300" y="10127939"/>
          <a:ext cx="889000" cy="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14355</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12312</xdr:rowOff>
    </xdr:from>
    <xdr:to>
      <xdr:col>102</xdr:col>
      <xdr:colOff>114300</xdr:colOff>
      <xdr:row>59</xdr:row>
      <xdr:rowOff>12389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656300" y="10127862"/>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12202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31541</xdr:rowOff>
    </xdr:from>
    <xdr:to>
      <xdr:col>98</xdr:col>
      <xdr:colOff>38100</xdr:colOff>
      <xdr:row>58</xdr:row>
      <xdr:rowOff>133141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149668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133115</xdr:rowOff>
    </xdr:from>
    <xdr:to>
      <xdr:col>116</xdr:col>
      <xdr:colOff>114300</xdr:colOff>
      <xdr:row>59</xdr:row>
      <xdr:rowOff>63265</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1007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48042</xdr:rowOff>
    </xdr:from>
    <xdr:ext cx="469744"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99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133248</xdr:rowOff>
    </xdr:from>
    <xdr:to>
      <xdr:col>112</xdr:col>
      <xdr:colOff>38100</xdr:colOff>
      <xdr:row>59</xdr:row>
      <xdr:rowOff>63398</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100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54525</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17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133324</xdr:rowOff>
    </xdr:from>
    <xdr:to>
      <xdr:col>107</xdr:col>
      <xdr:colOff>101600</xdr:colOff>
      <xdr:row>59</xdr:row>
      <xdr:rowOff>63474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100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54601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17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133039</xdr:rowOff>
    </xdr:from>
    <xdr:to>
      <xdr:col>102</xdr:col>
      <xdr:colOff>165100</xdr:colOff>
      <xdr:row>59</xdr:row>
      <xdr:rowOff>63189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1007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54316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16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132962</xdr:rowOff>
    </xdr:from>
    <xdr:to>
      <xdr:col>98</xdr:col>
      <xdr:colOff>38100</xdr:colOff>
      <xdr:row>59</xdr:row>
      <xdr:rowOff>63112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1007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54239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16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1739</xdr:rowOff>
    </xdr:from>
    <xdr:to>
      <xdr:col>116</xdr:col>
      <xdr:colOff>63500</xdr:colOff>
      <xdr:row>77</xdr:row>
      <xdr:rowOff>6217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3203389"/>
          <a:ext cx="838200" cy="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105109</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792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6217</xdr:rowOff>
    </xdr:from>
    <xdr:to>
      <xdr:col>111</xdr:col>
      <xdr:colOff>177800</xdr:colOff>
      <xdr:row>77</xdr:row>
      <xdr:rowOff>47537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207867"/>
          <a:ext cx="889000" cy="4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58342</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4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47537</xdr:rowOff>
    </xdr:from>
    <xdr:to>
      <xdr:col>107</xdr:col>
      <xdr:colOff>50800</xdr:colOff>
      <xdr:row>77</xdr:row>
      <xdr:rowOff>61613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3249187"/>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67315</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61613</xdr:rowOff>
    </xdr:from>
    <xdr:to>
      <xdr:col>102</xdr:col>
      <xdr:colOff>114300</xdr:colOff>
      <xdr:row>77</xdr:row>
      <xdr:rowOff>67653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3263263"/>
          <a:ext cx="889000" cy="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70629</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62325</xdr:rowOff>
    </xdr:from>
    <xdr:to>
      <xdr:col>98</xdr:col>
      <xdr:colOff>38100</xdr:colOff>
      <xdr:row>75</xdr:row>
      <xdr:rowOff>163925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9002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6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122389</xdr:rowOff>
    </xdr:from>
    <xdr:to>
      <xdr:col>116</xdr:col>
      <xdr:colOff>114300</xdr:colOff>
      <xdr:row>77</xdr:row>
      <xdr:rowOff>52539</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15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100816</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13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126867</xdr:rowOff>
    </xdr:from>
    <xdr:to>
      <xdr:col>112</xdr:col>
      <xdr:colOff>38100</xdr:colOff>
      <xdr:row>77</xdr:row>
      <xdr:rowOff>57017</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15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48144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24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168187</xdr:rowOff>
    </xdr:from>
    <xdr:to>
      <xdr:col>107</xdr:col>
      <xdr:colOff>101600</xdr:colOff>
      <xdr:row>77</xdr:row>
      <xdr:rowOff>98337</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19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89464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29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10813</xdr:rowOff>
    </xdr:from>
    <xdr:to>
      <xdr:col>102</xdr:col>
      <xdr:colOff>165100</xdr:colOff>
      <xdr:row>77</xdr:row>
      <xdr:rowOff>112413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21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103540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30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16853</xdr:rowOff>
    </xdr:from>
    <xdr:to>
      <xdr:col>98</xdr:col>
      <xdr:colOff>38100</xdr:colOff>
      <xdr:row>77</xdr:row>
      <xdr:rowOff>118453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21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109580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31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569,258</a:t>
          </a:r>
          <a:r>
            <a:rPr kumimoji="1" lang="ja-JP" altLang="ja-JP" sz="1100">
              <a:solidFill>
                <a:schemeClr val="dk1"/>
              </a:solidFill>
              <a:effectLst/>
              <a:latin typeface="+mn-lt"/>
              <a:ea typeface="+mn-ea"/>
              <a:cs typeface="+mn-cs"/>
            </a:rPr>
            <a:t>円となり、前年度より</a:t>
          </a:r>
          <a:r>
            <a:rPr kumimoji="1" lang="en-US" altLang="ja-JP" sz="1100">
              <a:solidFill>
                <a:schemeClr val="dk1"/>
              </a:solidFill>
              <a:effectLst/>
              <a:latin typeface="+mn-lt"/>
              <a:ea typeface="+mn-ea"/>
              <a:cs typeface="+mn-cs"/>
            </a:rPr>
            <a:t>31,866</a:t>
          </a:r>
          <a:r>
            <a:rPr kumimoji="1" lang="ja-JP" altLang="ja-JP" sz="1100">
              <a:solidFill>
                <a:schemeClr val="dk1"/>
              </a:solidFill>
              <a:effectLst/>
              <a:latin typeface="+mn-lt"/>
              <a:ea typeface="+mn-ea"/>
              <a:cs typeface="+mn-cs"/>
            </a:rPr>
            <a:t>円増加している。</a:t>
          </a:r>
          <a:endParaRPr lang="ja-JP" altLang="ja-JP" sz="1400">
            <a:effectLst/>
          </a:endParaRPr>
        </a:p>
        <a:p>
          <a:r>
            <a:rPr kumimoji="1" lang="ja-JP" altLang="ja-JP" sz="1100">
              <a:solidFill>
                <a:schemeClr val="dk1"/>
              </a:solidFill>
              <a:effectLst/>
              <a:latin typeface="+mn-lt"/>
              <a:ea typeface="+mn-ea"/>
              <a:cs typeface="+mn-cs"/>
            </a:rPr>
            <a:t>　項目ごとにみると、普通建設事業費（うち新規整備）が前年度より</a:t>
          </a:r>
          <a:r>
            <a:rPr kumimoji="1" lang="en-US" altLang="ja-JP" sz="1100">
              <a:solidFill>
                <a:schemeClr val="dk1"/>
              </a:solidFill>
              <a:effectLst/>
              <a:latin typeface="+mn-lt"/>
              <a:ea typeface="+mn-ea"/>
              <a:cs typeface="+mn-cs"/>
            </a:rPr>
            <a:t>39,074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減少し</a:t>
          </a:r>
          <a:r>
            <a:rPr kumimoji="1" lang="ja-JP" altLang="ja-JP" sz="1100">
              <a:solidFill>
                <a:schemeClr val="dk1"/>
              </a:solidFill>
              <a:effectLst/>
              <a:latin typeface="+mn-lt"/>
              <a:ea typeface="+mn-ea"/>
              <a:cs typeface="+mn-cs"/>
            </a:rPr>
            <a:t>ている。</a:t>
          </a:r>
          <a:r>
            <a:rPr kumimoji="1" lang="ja-JP" altLang="en-US" sz="1100">
              <a:solidFill>
                <a:schemeClr val="dk1"/>
              </a:solidFill>
              <a:effectLst/>
              <a:latin typeface="+mn-lt"/>
              <a:ea typeface="+mn-ea"/>
              <a:cs typeface="+mn-cs"/>
            </a:rPr>
            <a:t>前年度に</a:t>
          </a:r>
          <a:r>
            <a:rPr kumimoji="1" lang="ja-JP" altLang="ja-JP" sz="1100">
              <a:solidFill>
                <a:schemeClr val="dk1"/>
              </a:solidFill>
              <a:effectLst/>
              <a:latin typeface="+mn-lt"/>
              <a:ea typeface="+mn-ea"/>
              <a:cs typeface="+mn-cs"/>
            </a:rPr>
            <a:t>学校給食センター改築事業</a:t>
          </a:r>
          <a:r>
            <a:rPr kumimoji="1" lang="ja-JP" altLang="en-US" sz="1100">
              <a:solidFill>
                <a:schemeClr val="dk1"/>
              </a:solidFill>
              <a:effectLst/>
              <a:latin typeface="+mn-lt"/>
              <a:ea typeface="+mn-ea"/>
              <a:cs typeface="+mn-cs"/>
            </a:rPr>
            <a:t>などの</a:t>
          </a:r>
          <a:r>
            <a:rPr kumimoji="1" lang="ja-JP" altLang="ja-JP" sz="1100">
              <a:solidFill>
                <a:schemeClr val="dk1"/>
              </a:solidFill>
              <a:effectLst/>
              <a:latin typeface="+mn-lt"/>
              <a:ea typeface="+mn-ea"/>
              <a:cs typeface="+mn-cs"/>
            </a:rPr>
            <a:t>大型事業が</a:t>
          </a:r>
          <a:r>
            <a:rPr kumimoji="1" lang="ja-JP" altLang="en-US" sz="1100">
              <a:solidFill>
                <a:schemeClr val="dk1"/>
              </a:solidFill>
              <a:effectLst/>
              <a:latin typeface="+mn-lt"/>
              <a:ea typeface="+mn-ea"/>
              <a:cs typeface="+mn-cs"/>
            </a:rPr>
            <a:t>終了したことが</a:t>
          </a:r>
          <a:r>
            <a:rPr kumimoji="1" lang="ja-JP" altLang="ja-JP" sz="1100">
              <a:solidFill>
                <a:schemeClr val="dk1"/>
              </a:solidFill>
              <a:effectLst/>
              <a:latin typeface="+mn-lt"/>
              <a:ea typeface="+mn-ea"/>
              <a:cs typeface="+mn-cs"/>
            </a:rPr>
            <a:t>要因</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扶助費は年々増加傾向にある。</a:t>
          </a:r>
          <a:endParaRPr lang="ja-JP" altLang="ja-JP" sz="1400">
            <a:effectLst/>
          </a:endParaRPr>
        </a:p>
        <a:p>
          <a:r>
            <a:rPr kumimoji="1" lang="ja-JP" altLang="ja-JP" sz="1100">
              <a:solidFill>
                <a:schemeClr val="dk1"/>
              </a:solidFill>
              <a:effectLst/>
              <a:latin typeface="+mn-lt"/>
              <a:ea typeface="+mn-ea"/>
              <a:cs typeface="+mn-cs"/>
            </a:rPr>
            <a:t>　今後は公共施設の老朽化に伴い、維持補修費及び普通建設事業費が増加することが予想されるため、公共施設等総合管理計画に基づき、事業の取捨選択、事業費も見直しを行うことで、中長期的な財政の健全化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佐賀県小城市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44,063
43,684
95.81
25,938,251
25,083,230
360,167
12,820,460
17,560,685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102758</xdr:rowOff>
    </xdr:from>
    <xdr:to>
      <xdr:col>24</xdr:col>
      <xdr:colOff>63500</xdr:colOff>
      <xdr:row>37</xdr:row>
      <xdr:rowOff>104953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446408"/>
          <a:ext cx="8382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54124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226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104953</xdr:rowOff>
    </xdr:from>
    <xdr:to>
      <xdr:col>19</xdr:col>
      <xdr:colOff>177800</xdr:colOff>
      <xdr:row>37</xdr:row>
      <xdr:rowOff>109616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448603"/>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154129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1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109616</xdr:rowOff>
    </xdr:from>
    <xdr:to>
      <xdr:col>15</xdr:col>
      <xdr:colOff>50800</xdr:colOff>
      <xdr:row>37</xdr:row>
      <xdr:rowOff>111582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453266"/>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156964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15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111537</xdr:rowOff>
    </xdr:from>
    <xdr:to>
      <xdr:col>10</xdr:col>
      <xdr:colOff>114300</xdr:colOff>
      <xdr:row>37</xdr:row>
      <xdr:rowOff>111582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130300" y="6455187"/>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158609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15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30881</xdr:rowOff>
    </xdr:from>
    <xdr:to>
      <xdr:col>6</xdr:col>
      <xdr:colOff>38100</xdr:colOff>
      <xdr:row>37</xdr:row>
      <xdr:rowOff>132481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7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149008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14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51958</xdr:rowOff>
    </xdr:from>
    <xdr:to>
      <xdr:col>24</xdr:col>
      <xdr:colOff>114300</xdr:colOff>
      <xdr:row>37</xdr:row>
      <xdr:rowOff>153558</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3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9674</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35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54153</xdr:rowOff>
    </xdr:from>
    <xdr:to>
      <xdr:col>20</xdr:col>
      <xdr:colOff>38100</xdr:colOff>
      <xdr:row>37</xdr:row>
      <xdr:rowOff>155753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3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146880</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49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58816</xdr:rowOff>
    </xdr:from>
    <xdr:to>
      <xdr:col>15</xdr:col>
      <xdr:colOff>101600</xdr:colOff>
      <xdr:row>37</xdr:row>
      <xdr:rowOff>160417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4024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151544</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49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60782</xdr:rowOff>
    </xdr:from>
    <xdr:to>
      <xdr:col>10</xdr:col>
      <xdr:colOff>165100</xdr:colOff>
      <xdr:row>37</xdr:row>
      <xdr:rowOff>162382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4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153509</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49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60737</xdr:rowOff>
    </xdr:from>
    <xdr:to>
      <xdr:col>6</xdr:col>
      <xdr:colOff>38100</xdr:colOff>
      <xdr:row>37</xdr:row>
      <xdr:rowOff>162337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40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153464</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49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98561</xdr:rowOff>
    </xdr:from>
    <xdr:to>
      <xdr:col>24</xdr:col>
      <xdr:colOff>63500</xdr:colOff>
      <xdr:row>58</xdr:row>
      <xdr:rowOff>110175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10042661"/>
          <a:ext cx="838200" cy="1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150311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51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102729</xdr:rowOff>
    </xdr:from>
    <xdr:to>
      <xdr:col>19</xdr:col>
      <xdr:colOff>177800</xdr:colOff>
      <xdr:row>58</xdr:row>
      <xdr:rowOff>110175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10046829"/>
          <a:ext cx="889000" cy="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98823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970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60896</xdr:rowOff>
    </xdr:from>
    <xdr:to>
      <xdr:col>15</xdr:col>
      <xdr:colOff>50800</xdr:colOff>
      <xdr:row>58</xdr:row>
      <xdr:rowOff>102729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10004996"/>
          <a:ext cx="889000" cy="4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89027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85510</xdr:rowOff>
    </xdr:from>
    <xdr:to>
      <xdr:col>10</xdr:col>
      <xdr:colOff>114300</xdr:colOff>
      <xdr:row>58</xdr:row>
      <xdr:rowOff>60896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58160"/>
          <a:ext cx="889000" cy="14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85086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118144</xdr:rowOff>
    </xdr:from>
    <xdr:to>
      <xdr:col>6</xdr:col>
      <xdr:colOff>38100</xdr:colOff>
      <xdr:row>57</xdr:row>
      <xdr:rowOff>48294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64821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49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47761</xdr:rowOff>
    </xdr:from>
    <xdr:to>
      <xdr:col>24</xdr:col>
      <xdr:colOff>114300</xdr:colOff>
      <xdr:row>58</xdr:row>
      <xdr:rowOff>149361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9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134138</xdr:rowOff>
    </xdr:from>
    <xdr:ext cx="534377"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0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59375</xdr:rowOff>
    </xdr:from>
    <xdr:to>
      <xdr:col>20</xdr:col>
      <xdr:colOff>38100</xdr:colOff>
      <xdr:row>58</xdr:row>
      <xdr:rowOff>160975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1000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152102</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30111" y="1009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51929</xdr:rowOff>
    </xdr:from>
    <xdr:to>
      <xdr:col>15</xdr:col>
      <xdr:colOff>101600</xdr:colOff>
      <xdr:row>58</xdr:row>
      <xdr:rowOff>153529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9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144656</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1008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10096</xdr:rowOff>
    </xdr:from>
    <xdr:to>
      <xdr:col>10</xdr:col>
      <xdr:colOff>165100</xdr:colOff>
      <xdr:row>58</xdr:row>
      <xdr:rowOff>111696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5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102823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52111" y="1004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34710</xdr:rowOff>
    </xdr:from>
    <xdr:to>
      <xdr:col>6</xdr:col>
      <xdr:colOff>38100</xdr:colOff>
      <xdr:row>57</xdr:row>
      <xdr:rowOff>136310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0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127437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00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95115</xdr:rowOff>
    </xdr:from>
    <xdr:to>
      <xdr:col>24</xdr:col>
      <xdr:colOff>63500</xdr:colOff>
      <xdr:row>77</xdr:row>
      <xdr:rowOff>21513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125315"/>
          <a:ext cx="838200" cy="9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9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21513</xdr:rowOff>
    </xdr:from>
    <xdr:to>
      <xdr:col>19</xdr:col>
      <xdr:colOff>177800</xdr:colOff>
      <xdr:row>77</xdr:row>
      <xdr:rowOff>58468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223163"/>
          <a:ext cx="889000" cy="3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156506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84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27595</xdr:rowOff>
    </xdr:from>
    <xdr:to>
      <xdr:col>15</xdr:col>
      <xdr:colOff>50800</xdr:colOff>
      <xdr:row>77</xdr:row>
      <xdr:rowOff>58468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229245"/>
          <a:ext cx="889000" cy="3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40481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27595</xdr:rowOff>
    </xdr:from>
    <xdr:to>
      <xdr:col>10</xdr:col>
      <xdr:colOff>114300</xdr:colOff>
      <xdr:row>77</xdr:row>
      <xdr:rowOff>109141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229245"/>
          <a:ext cx="889000" cy="8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114725</xdr:rowOff>
    </xdr:from>
    <xdr:to>
      <xdr:col>6</xdr:col>
      <xdr:colOff>38100</xdr:colOff>
      <xdr:row>77</xdr:row>
      <xdr:rowOff>44875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61401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292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44315</xdr:rowOff>
    </xdr:from>
    <xdr:to>
      <xdr:col>24</xdr:col>
      <xdr:colOff>114300</xdr:colOff>
      <xdr:row>76</xdr:row>
      <xdr:rowOff>145915</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07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22742</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05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142163</xdr:rowOff>
    </xdr:from>
    <xdr:to>
      <xdr:col>20</xdr:col>
      <xdr:colOff>38100</xdr:colOff>
      <xdr:row>77</xdr:row>
      <xdr:rowOff>72313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17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63440</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265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7668</xdr:rowOff>
    </xdr:from>
    <xdr:to>
      <xdr:col>15</xdr:col>
      <xdr:colOff>101600</xdr:colOff>
      <xdr:row>77</xdr:row>
      <xdr:rowOff>109268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20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100395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30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148245</xdr:rowOff>
    </xdr:from>
    <xdr:to>
      <xdr:col>10</xdr:col>
      <xdr:colOff>165100</xdr:colOff>
      <xdr:row>77</xdr:row>
      <xdr:rowOff>78395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17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69522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27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58341</xdr:rowOff>
    </xdr:from>
    <xdr:to>
      <xdr:col>6</xdr:col>
      <xdr:colOff>38100</xdr:colOff>
      <xdr:row>77</xdr:row>
      <xdr:rowOff>159941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25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151068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352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150909</xdr:rowOff>
    </xdr:from>
    <xdr:to>
      <xdr:col>24</xdr:col>
      <xdr:colOff>63500</xdr:colOff>
      <xdr:row>98</xdr:row>
      <xdr:rowOff>6086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81559"/>
          <a:ext cx="838200" cy="2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2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6086</xdr:rowOff>
    </xdr:from>
    <xdr:to>
      <xdr:col>19</xdr:col>
      <xdr:colOff>177800</xdr:colOff>
      <xdr:row>98</xdr:row>
      <xdr:rowOff>8209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08186"/>
          <a:ext cx="889000" cy="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116724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40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1978</xdr:rowOff>
    </xdr:from>
    <xdr:to>
      <xdr:col>15</xdr:col>
      <xdr:colOff>50800</xdr:colOff>
      <xdr:row>98</xdr:row>
      <xdr:rowOff>8209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04078"/>
          <a:ext cx="889000" cy="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95038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1978</xdr:rowOff>
    </xdr:from>
    <xdr:to>
      <xdr:col>10</xdr:col>
      <xdr:colOff>114300</xdr:colOff>
      <xdr:row>98</xdr:row>
      <xdr:rowOff>22977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04078"/>
          <a:ext cx="889000" cy="2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89527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151439</xdr:rowOff>
    </xdr:from>
    <xdr:to>
      <xdr:col>6</xdr:col>
      <xdr:colOff>38100</xdr:colOff>
      <xdr:row>97</xdr:row>
      <xdr:rowOff>81589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98116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8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100109</xdr:rowOff>
    </xdr:from>
    <xdr:to>
      <xdr:col>24</xdr:col>
      <xdr:colOff>114300</xdr:colOff>
      <xdr:row>98</xdr:row>
      <xdr:rowOff>30259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3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15036</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4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126736</xdr:rowOff>
    </xdr:from>
    <xdr:to>
      <xdr:col>20</xdr:col>
      <xdr:colOff>38100</xdr:colOff>
      <xdr:row>98</xdr:row>
      <xdr:rowOff>56886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5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48013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5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128859</xdr:rowOff>
    </xdr:from>
    <xdr:to>
      <xdr:col>15</xdr:col>
      <xdr:colOff>101600</xdr:colOff>
      <xdr:row>98</xdr:row>
      <xdr:rowOff>59009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5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50136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5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122628</xdr:rowOff>
    </xdr:from>
    <xdr:to>
      <xdr:col>10</xdr:col>
      <xdr:colOff>165100</xdr:colOff>
      <xdr:row>98</xdr:row>
      <xdr:rowOff>52778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5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43905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4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143627</xdr:rowOff>
    </xdr:from>
    <xdr:to>
      <xdr:col>6</xdr:col>
      <xdr:colOff>38100</xdr:colOff>
      <xdr:row>98</xdr:row>
      <xdr:rowOff>73777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7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64904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6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92151</xdr:rowOff>
    </xdr:from>
    <xdr:to>
      <xdr:col>55</xdr:col>
      <xdr:colOff>0</xdr:colOff>
      <xdr:row>38</xdr:row>
      <xdr:rowOff>92380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07251"/>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130979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03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92380</xdr:rowOff>
    </xdr:from>
    <xdr:to>
      <xdr:col>50</xdr:col>
      <xdr:colOff>114300</xdr:colOff>
      <xdr:row>38</xdr:row>
      <xdr:rowOff>92380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07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66667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238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87579</xdr:rowOff>
    </xdr:from>
    <xdr:to>
      <xdr:col>45</xdr:col>
      <xdr:colOff>177800</xdr:colOff>
      <xdr:row>38</xdr:row>
      <xdr:rowOff>92380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02679"/>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62095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87579</xdr:rowOff>
    </xdr:from>
    <xdr:to>
      <xdr:col>41</xdr:col>
      <xdr:colOff>50800</xdr:colOff>
      <xdr:row>38</xdr:row>
      <xdr:rowOff>88036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60267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35806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83871</xdr:rowOff>
    </xdr:from>
    <xdr:to>
      <xdr:col>36</xdr:col>
      <xdr:colOff>165100</xdr:colOff>
      <xdr:row>38</xdr:row>
      <xdr:rowOff>14021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30548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202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41351</xdr:rowOff>
    </xdr:from>
    <xdr:to>
      <xdr:col>55</xdr:col>
      <xdr:colOff>50800</xdr:colOff>
      <xdr:row>38</xdr:row>
      <xdr:rowOff>142951</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5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127728</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7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41580</xdr:rowOff>
    </xdr:from>
    <xdr:to>
      <xdr:col>50</xdr:col>
      <xdr:colOff>165100</xdr:colOff>
      <xdr:row>38</xdr:row>
      <xdr:rowOff>143180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134307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49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41580</xdr:rowOff>
    </xdr:from>
    <xdr:to>
      <xdr:col>46</xdr:col>
      <xdr:colOff>38100</xdr:colOff>
      <xdr:row>38</xdr:row>
      <xdr:rowOff>143180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134307</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49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36779</xdr:rowOff>
    </xdr:from>
    <xdr:to>
      <xdr:col>41</xdr:col>
      <xdr:colOff>101600</xdr:colOff>
      <xdr:row>38</xdr:row>
      <xdr:rowOff>138379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5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129506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44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37236</xdr:rowOff>
    </xdr:from>
    <xdr:to>
      <xdr:col>36</xdr:col>
      <xdr:colOff>165100</xdr:colOff>
      <xdr:row>38</xdr:row>
      <xdr:rowOff>138836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129963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45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87579</xdr:rowOff>
    </xdr:from>
    <xdr:to>
      <xdr:col>55</xdr:col>
      <xdr:colOff>0</xdr:colOff>
      <xdr:row>56</xdr:row>
      <xdr:rowOff>92113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688779"/>
          <a:ext cx="83820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96149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97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87579</xdr:rowOff>
    </xdr:from>
    <xdr:to>
      <xdr:col>50</xdr:col>
      <xdr:colOff>114300</xdr:colOff>
      <xdr:row>56</xdr:row>
      <xdr:rowOff>118155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688779"/>
          <a:ext cx="889000" cy="3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27017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7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118155</xdr:rowOff>
    </xdr:from>
    <xdr:to>
      <xdr:col>45</xdr:col>
      <xdr:colOff>177800</xdr:colOff>
      <xdr:row>56</xdr:row>
      <xdr:rowOff>137205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7193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53649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160884</xdr:rowOff>
    </xdr:from>
    <xdr:to>
      <xdr:col>41</xdr:col>
      <xdr:colOff>50800</xdr:colOff>
      <xdr:row>56</xdr:row>
      <xdr:rowOff>137205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590634"/>
          <a:ext cx="889000" cy="14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59364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143345</xdr:rowOff>
    </xdr:from>
    <xdr:to>
      <xdr:col>36</xdr:col>
      <xdr:colOff>165100</xdr:colOff>
      <xdr:row>57</xdr:row>
      <xdr:rowOff>73495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64622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8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41313</xdr:rowOff>
    </xdr:from>
    <xdr:to>
      <xdr:col>55</xdr:col>
      <xdr:colOff>50800</xdr:colOff>
      <xdr:row>56</xdr:row>
      <xdr:rowOff>142913</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64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64190</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49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36779</xdr:rowOff>
    </xdr:from>
    <xdr:to>
      <xdr:col>50</xdr:col>
      <xdr:colOff>165100</xdr:colOff>
      <xdr:row>56</xdr:row>
      <xdr:rowOff>138379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63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154906</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41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67355</xdr:rowOff>
    </xdr:from>
    <xdr:to>
      <xdr:col>46</xdr:col>
      <xdr:colOff>38100</xdr:colOff>
      <xdr:row>56</xdr:row>
      <xdr:rowOff>168955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66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14032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44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86405</xdr:rowOff>
    </xdr:from>
    <xdr:to>
      <xdr:col>41</xdr:col>
      <xdr:colOff>101600</xdr:colOff>
      <xdr:row>57</xdr:row>
      <xdr:rowOff>16555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68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33082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46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110084</xdr:rowOff>
    </xdr:from>
    <xdr:to>
      <xdr:col>36</xdr:col>
      <xdr:colOff>165100</xdr:colOff>
      <xdr:row>56</xdr:row>
      <xdr:rowOff>40234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53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56761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31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139243</xdr:rowOff>
    </xdr:from>
    <xdr:to>
      <xdr:col>55</xdr:col>
      <xdr:colOff>0</xdr:colOff>
      <xdr:row>78</xdr:row>
      <xdr:rowOff>168570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512343"/>
          <a:ext cx="838200" cy="2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131601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61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92903</xdr:rowOff>
    </xdr:from>
    <xdr:to>
      <xdr:col>50</xdr:col>
      <xdr:colOff>114300</xdr:colOff>
      <xdr:row>78</xdr:row>
      <xdr:rowOff>139243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66003"/>
          <a:ext cx="889000" cy="4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168769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2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92903</xdr:rowOff>
    </xdr:from>
    <xdr:to>
      <xdr:col>45</xdr:col>
      <xdr:colOff>177800</xdr:colOff>
      <xdr:row>78</xdr:row>
      <xdr:rowOff>128057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66003"/>
          <a:ext cx="889000" cy="3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106818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9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117804</xdr:rowOff>
    </xdr:from>
    <xdr:to>
      <xdr:col>41</xdr:col>
      <xdr:colOff>50800</xdr:colOff>
      <xdr:row>78</xdr:row>
      <xdr:rowOff>128057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490904"/>
          <a:ext cx="889000" cy="1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148832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0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83054</xdr:rowOff>
    </xdr:from>
    <xdr:to>
      <xdr:col>36</xdr:col>
      <xdr:colOff>165100</xdr:colOff>
      <xdr:row>77</xdr:row>
      <xdr:rowOff>13204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29732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88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117770</xdr:rowOff>
    </xdr:from>
    <xdr:to>
      <xdr:col>55</xdr:col>
      <xdr:colOff>50800</xdr:colOff>
      <xdr:row>79</xdr:row>
      <xdr:rowOff>47920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9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32697</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4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88443</xdr:rowOff>
    </xdr:from>
    <xdr:to>
      <xdr:col>50</xdr:col>
      <xdr:colOff>165100</xdr:colOff>
      <xdr:row>79</xdr:row>
      <xdr:rowOff>18593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6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9720</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5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42103</xdr:rowOff>
    </xdr:from>
    <xdr:to>
      <xdr:col>46</xdr:col>
      <xdr:colOff>38100</xdr:colOff>
      <xdr:row>78</xdr:row>
      <xdr:rowOff>143703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1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134830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50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77257</xdr:rowOff>
    </xdr:from>
    <xdr:to>
      <xdr:col>41</xdr:col>
      <xdr:colOff>101600</xdr:colOff>
      <xdr:row>79</xdr:row>
      <xdr:rowOff>7407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169984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4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67004</xdr:rowOff>
    </xdr:from>
    <xdr:to>
      <xdr:col>36</xdr:col>
      <xdr:colOff>165100</xdr:colOff>
      <xdr:row>78</xdr:row>
      <xdr:rowOff>168604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159731</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3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95572</xdr:rowOff>
    </xdr:from>
    <xdr:to>
      <xdr:col>55</xdr:col>
      <xdr:colOff>0</xdr:colOff>
      <xdr:row>97</xdr:row>
      <xdr:rowOff>39283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54772"/>
          <a:ext cx="838200" cy="11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56036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43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39283</xdr:rowOff>
    </xdr:from>
    <xdr:to>
      <xdr:col>50</xdr:col>
      <xdr:colOff>114300</xdr:colOff>
      <xdr:row>97</xdr:row>
      <xdr:rowOff>64543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69933"/>
          <a:ext cx="889000" cy="2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7710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64277</xdr:rowOff>
    </xdr:from>
    <xdr:to>
      <xdr:col>45</xdr:col>
      <xdr:colOff>177800</xdr:colOff>
      <xdr:row>97</xdr:row>
      <xdr:rowOff>64543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694927"/>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25961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1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64277</xdr:rowOff>
    </xdr:from>
    <xdr:to>
      <xdr:col>41</xdr:col>
      <xdr:colOff>50800</xdr:colOff>
      <xdr:row>97</xdr:row>
      <xdr:rowOff>70351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694927"/>
          <a:ext cx="889000" cy="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46237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3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34234</xdr:rowOff>
    </xdr:from>
    <xdr:to>
      <xdr:col>36</xdr:col>
      <xdr:colOff>165100</xdr:colOff>
      <xdr:row>96</xdr:row>
      <xdr:rowOff>135834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152361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44772</xdr:rowOff>
    </xdr:from>
    <xdr:to>
      <xdr:col>55</xdr:col>
      <xdr:colOff>50800</xdr:colOff>
      <xdr:row>96</xdr:row>
      <xdr:rowOff>146372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23199</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8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159933</xdr:rowOff>
    </xdr:from>
    <xdr:to>
      <xdr:col>50</xdr:col>
      <xdr:colOff>165100</xdr:colOff>
      <xdr:row>97</xdr:row>
      <xdr:rowOff>90083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1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81210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1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13743</xdr:rowOff>
    </xdr:from>
    <xdr:to>
      <xdr:col>46</xdr:col>
      <xdr:colOff>38100</xdr:colOff>
      <xdr:row>97</xdr:row>
      <xdr:rowOff>115343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4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106470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3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13477</xdr:rowOff>
    </xdr:from>
    <xdr:to>
      <xdr:col>41</xdr:col>
      <xdr:colOff>101600</xdr:colOff>
      <xdr:row>97</xdr:row>
      <xdr:rowOff>115077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4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106204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3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19551</xdr:rowOff>
    </xdr:from>
    <xdr:to>
      <xdr:col>36</xdr:col>
      <xdr:colOff>165100</xdr:colOff>
      <xdr:row>97</xdr:row>
      <xdr:rowOff>121151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5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112278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4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39383</xdr:rowOff>
    </xdr:from>
    <xdr:to>
      <xdr:col>85</xdr:col>
      <xdr:colOff>127000</xdr:colOff>
      <xdr:row>36</xdr:row>
      <xdr:rowOff>162274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211583"/>
          <a:ext cx="838200" cy="12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7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162274</xdr:rowOff>
    </xdr:from>
    <xdr:to>
      <xdr:col>81</xdr:col>
      <xdr:colOff>50800</xdr:colOff>
      <xdr:row>37</xdr:row>
      <xdr:rowOff>19704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34474"/>
          <a:ext cx="889000" cy="2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156906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59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19704</xdr:rowOff>
    </xdr:from>
    <xdr:to>
      <xdr:col>76</xdr:col>
      <xdr:colOff>114300</xdr:colOff>
      <xdr:row>37</xdr:row>
      <xdr:rowOff>41802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363354"/>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9136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41802</xdr:rowOff>
    </xdr:from>
    <xdr:to>
      <xdr:col>71</xdr:col>
      <xdr:colOff>177800</xdr:colOff>
      <xdr:row>37</xdr:row>
      <xdr:rowOff>47555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385452"/>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32779</xdr:rowOff>
    </xdr:from>
    <xdr:to>
      <xdr:col>67</xdr:col>
      <xdr:colOff>101600</xdr:colOff>
      <xdr:row>36</xdr:row>
      <xdr:rowOff>134379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150906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160033</xdr:rowOff>
    </xdr:from>
    <xdr:to>
      <xdr:col>85</xdr:col>
      <xdr:colOff>177800</xdr:colOff>
      <xdr:row>36</xdr:row>
      <xdr:rowOff>90183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16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11460</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01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111474</xdr:rowOff>
    </xdr:from>
    <xdr:to>
      <xdr:col>81</xdr:col>
      <xdr:colOff>101600</xdr:colOff>
      <xdr:row>37</xdr:row>
      <xdr:rowOff>41624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8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32751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37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140354</xdr:rowOff>
    </xdr:from>
    <xdr:to>
      <xdr:col>76</xdr:col>
      <xdr:colOff>165100</xdr:colOff>
      <xdr:row>37</xdr:row>
      <xdr:rowOff>70504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1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61631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0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162452</xdr:rowOff>
    </xdr:from>
    <xdr:to>
      <xdr:col>72</xdr:col>
      <xdr:colOff>38100</xdr:colOff>
      <xdr:row>37</xdr:row>
      <xdr:rowOff>92602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3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83729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168205</xdr:rowOff>
    </xdr:from>
    <xdr:to>
      <xdr:col>67</xdr:col>
      <xdr:colOff>101600</xdr:colOff>
      <xdr:row>37</xdr:row>
      <xdr:rowOff>98355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4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89482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3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30383</xdr:rowOff>
    </xdr:from>
    <xdr:to>
      <xdr:col>85</xdr:col>
      <xdr:colOff>127000</xdr:colOff>
      <xdr:row>56</xdr:row>
      <xdr:rowOff>111696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460133"/>
          <a:ext cx="838200" cy="25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143895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02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30383</xdr:rowOff>
    </xdr:from>
    <xdr:to>
      <xdr:col>81</xdr:col>
      <xdr:colOff>50800</xdr:colOff>
      <xdr:row>55</xdr:row>
      <xdr:rowOff>95596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460133"/>
          <a:ext cx="889000" cy="6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129262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73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95596</xdr:rowOff>
    </xdr:from>
    <xdr:to>
      <xdr:col>76</xdr:col>
      <xdr:colOff>114300</xdr:colOff>
      <xdr:row>55</xdr:row>
      <xdr:rowOff>119972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525346"/>
          <a:ext cx="889000" cy="2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96238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69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119972</xdr:rowOff>
    </xdr:from>
    <xdr:to>
      <xdr:col>71</xdr:col>
      <xdr:colOff>177800</xdr:colOff>
      <xdr:row>57</xdr:row>
      <xdr:rowOff>54897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549722"/>
          <a:ext cx="889000" cy="27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124012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72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26416</xdr:rowOff>
    </xdr:from>
    <xdr:to>
      <xdr:col>67</xdr:col>
      <xdr:colOff>101600</xdr:colOff>
      <xdr:row>56</xdr:row>
      <xdr:rowOff>128016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144543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40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60896</xdr:rowOff>
    </xdr:from>
    <xdr:to>
      <xdr:col>85</xdr:col>
      <xdr:colOff>177800</xdr:colOff>
      <xdr:row>56</xdr:row>
      <xdr:rowOff>162496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6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39323</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4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151033</xdr:rowOff>
    </xdr:from>
    <xdr:to>
      <xdr:col>81</xdr:col>
      <xdr:colOff>101600</xdr:colOff>
      <xdr:row>55</xdr:row>
      <xdr:rowOff>81183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40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97710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18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44796</xdr:rowOff>
    </xdr:from>
    <xdr:to>
      <xdr:col>76</xdr:col>
      <xdr:colOff>165100</xdr:colOff>
      <xdr:row>55</xdr:row>
      <xdr:rowOff>146396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47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162923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24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69172</xdr:rowOff>
    </xdr:from>
    <xdr:to>
      <xdr:col>72</xdr:col>
      <xdr:colOff>38100</xdr:colOff>
      <xdr:row>55</xdr:row>
      <xdr:rowOff>170772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49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15849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27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4097</xdr:rowOff>
    </xdr:from>
    <xdr:to>
      <xdr:col>67</xdr:col>
      <xdr:colOff>101600</xdr:colOff>
      <xdr:row>57</xdr:row>
      <xdr:rowOff>105697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7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96824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86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106141</xdr:rowOff>
    </xdr:from>
    <xdr:to>
      <xdr:col>85</xdr:col>
      <xdr:colOff>127000</xdr:colOff>
      <xdr:row>78</xdr:row>
      <xdr:rowOff>122783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307791"/>
          <a:ext cx="838200" cy="18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123175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24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1694</xdr:rowOff>
    </xdr:from>
    <xdr:to>
      <xdr:col>81</xdr:col>
      <xdr:colOff>50800</xdr:colOff>
      <xdr:row>78</xdr:row>
      <xdr:rowOff>122783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203344"/>
          <a:ext cx="889000" cy="29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115450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14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1694</xdr:rowOff>
    </xdr:from>
    <xdr:to>
      <xdr:col>76</xdr:col>
      <xdr:colOff>114300</xdr:colOff>
      <xdr:row>77</xdr:row>
      <xdr:rowOff>105936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203344"/>
          <a:ext cx="889000" cy="10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47600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42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161006</xdr:rowOff>
    </xdr:from>
    <xdr:to>
      <xdr:col>71</xdr:col>
      <xdr:colOff>177800</xdr:colOff>
      <xdr:row>77</xdr:row>
      <xdr:rowOff>105936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191206"/>
          <a:ext cx="889000" cy="11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3776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3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114754</xdr:rowOff>
    </xdr:from>
    <xdr:to>
      <xdr:col>67</xdr:col>
      <xdr:colOff>101600</xdr:colOff>
      <xdr:row>77</xdr:row>
      <xdr:rowOff>44904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14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36031</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23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55341</xdr:rowOff>
    </xdr:from>
    <xdr:to>
      <xdr:col>85</xdr:col>
      <xdr:colOff>177800</xdr:colOff>
      <xdr:row>77</xdr:row>
      <xdr:rowOff>156941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25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78218</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10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71983</xdr:rowOff>
    </xdr:from>
    <xdr:to>
      <xdr:col>81</xdr:col>
      <xdr:colOff>101600</xdr:colOff>
      <xdr:row>79</xdr:row>
      <xdr:rowOff>2133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4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164710</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2017" y="13537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122344</xdr:rowOff>
    </xdr:from>
    <xdr:to>
      <xdr:col>76</xdr:col>
      <xdr:colOff>165100</xdr:colOff>
      <xdr:row>77</xdr:row>
      <xdr:rowOff>52494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15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69021</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292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55136</xdr:rowOff>
    </xdr:from>
    <xdr:to>
      <xdr:col>72</xdr:col>
      <xdr:colOff>38100</xdr:colOff>
      <xdr:row>77</xdr:row>
      <xdr:rowOff>156736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25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1813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032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110206</xdr:rowOff>
    </xdr:from>
    <xdr:to>
      <xdr:col>67</xdr:col>
      <xdr:colOff>101600</xdr:colOff>
      <xdr:row>77</xdr:row>
      <xdr:rowOff>40356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14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56883</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291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130429</xdr:rowOff>
    </xdr:from>
    <xdr:to>
      <xdr:col>85</xdr:col>
      <xdr:colOff>127000</xdr:colOff>
      <xdr:row>97</xdr:row>
      <xdr:rowOff>147879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761079"/>
          <a:ext cx="838200" cy="1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132542</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2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143714</xdr:rowOff>
    </xdr:from>
    <xdr:to>
      <xdr:col>81</xdr:col>
      <xdr:colOff>50800</xdr:colOff>
      <xdr:row>97</xdr:row>
      <xdr:rowOff>147879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774364"/>
          <a:ext cx="889000" cy="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47986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3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143714</xdr:rowOff>
    </xdr:from>
    <xdr:to>
      <xdr:col>76</xdr:col>
      <xdr:colOff>114300</xdr:colOff>
      <xdr:row>97</xdr:row>
      <xdr:rowOff>161240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774364"/>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84687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59246</xdr:rowOff>
    </xdr:from>
    <xdr:to>
      <xdr:col>71</xdr:col>
      <xdr:colOff>177800</xdr:colOff>
      <xdr:row>97</xdr:row>
      <xdr:rowOff>161240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689896"/>
          <a:ext cx="889000" cy="10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96614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121958</xdr:rowOff>
    </xdr:from>
    <xdr:to>
      <xdr:col>67</xdr:col>
      <xdr:colOff>101600</xdr:colOff>
      <xdr:row>97</xdr:row>
      <xdr:rowOff>52108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68635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3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79629</xdr:rowOff>
    </xdr:from>
    <xdr:to>
      <xdr:col>85</xdr:col>
      <xdr:colOff>177800</xdr:colOff>
      <xdr:row>98</xdr:row>
      <xdr:rowOff>9779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71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58056</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8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97079</xdr:rowOff>
    </xdr:from>
    <xdr:to>
      <xdr:col>81</xdr:col>
      <xdr:colOff>101600</xdr:colOff>
      <xdr:row>98</xdr:row>
      <xdr:rowOff>27229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72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18356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82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92914</xdr:rowOff>
    </xdr:from>
    <xdr:to>
      <xdr:col>76</xdr:col>
      <xdr:colOff>165100</xdr:colOff>
      <xdr:row>98</xdr:row>
      <xdr:rowOff>23064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72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14191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81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110440</xdr:rowOff>
    </xdr:from>
    <xdr:to>
      <xdr:col>72</xdr:col>
      <xdr:colOff>38100</xdr:colOff>
      <xdr:row>98</xdr:row>
      <xdr:rowOff>40590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74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31717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3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8446</xdr:rowOff>
    </xdr:from>
    <xdr:to>
      <xdr:col>67</xdr:col>
      <xdr:colOff>101600</xdr:colOff>
      <xdr:row>97</xdr:row>
      <xdr:rowOff>110046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63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101173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73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13970</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6357620"/>
          <a:ext cx="1269" cy="297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132097</xdr:rowOff>
    </xdr:from>
    <xdr:ext cx="313932"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6132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13970</xdr:rowOff>
    </xdr:from>
    <xdr:to>
      <xdr:col>116</xdr:col>
      <xdr:colOff>152400</xdr:colOff>
      <xdr:row>37</xdr:row>
      <xdr:rowOff>13970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111760</xdr:rowOff>
    </xdr:from>
    <xdr:to>
      <xdr:col>112</xdr:col>
      <xdr:colOff>38100</xdr:colOff>
      <xdr:row>35</xdr:row>
      <xdr:rowOff>41910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33</xdr:row>
      <xdr:rowOff>58437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571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8890</xdr:rowOff>
    </xdr:from>
    <xdr:to>
      <xdr:col>107</xdr:col>
      <xdr:colOff>101600</xdr:colOff>
      <xdr:row>33</xdr:row>
      <xdr:rowOff>110490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566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127017</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5441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54610</xdr:rowOff>
    </xdr:from>
    <xdr:to>
      <xdr:col>102</xdr:col>
      <xdr:colOff>165100</xdr:colOff>
      <xdr:row>31</xdr:row>
      <xdr:rowOff>156210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53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30</xdr:row>
      <xdr:rowOff>1287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5144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146050</xdr:rowOff>
    </xdr:from>
    <xdr:to>
      <xdr:col>98</xdr:col>
      <xdr:colOff>38100</xdr:colOff>
      <xdr:row>32</xdr:row>
      <xdr:rowOff>76200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54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30</xdr:row>
      <xdr:rowOff>92727</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5236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教育費は、学校給食センター改築事業等の終了に伴い、減額となっている。</a:t>
          </a:r>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の老朽化に伴い、維持補修費及び普通建設事業費が増加することが予想されるため、公共施設等総合管理計画に基づき、事業の取捨選択、事業費も見直しを行うことで、中長期的な財政の健全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佐賀県小城市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財政調整基金残高は、</a:t>
          </a:r>
          <a:r>
            <a:rPr kumimoji="1" lang="en-US" altLang="ja-JP" sz="1100" baseline="0">
              <a:solidFill>
                <a:schemeClr val="dk1"/>
              </a:solidFill>
              <a:effectLst/>
              <a:latin typeface="+mn-lt"/>
              <a:ea typeface="+mn-ea"/>
              <a:cs typeface="+mn-cs"/>
            </a:rPr>
            <a:t>R2</a:t>
          </a:r>
          <a:r>
            <a:rPr kumimoji="1" lang="ja-JP" altLang="ja-JP" sz="1100" baseline="0">
              <a:solidFill>
                <a:schemeClr val="dk1"/>
              </a:solidFill>
              <a:effectLst/>
              <a:latin typeface="+mn-lt"/>
              <a:ea typeface="+mn-ea"/>
              <a:cs typeface="+mn-cs"/>
            </a:rPr>
            <a:t>年度に</a:t>
          </a:r>
          <a:r>
            <a:rPr kumimoji="1" lang="en-US" altLang="ja-JP" sz="1100" baseline="0">
              <a:solidFill>
                <a:schemeClr val="dk1"/>
              </a:solidFill>
              <a:effectLst/>
              <a:latin typeface="+mn-lt"/>
              <a:ea typeface="+mn-ea"/>
              <a:cs typeface="+mn-cs"/>
            </a:rPr>
            <a:t>14</a:t>
          </a:r>
          <a:r>
            <a:rPr kumimoji="1" lang="ja-JP" altLang="ja-JP" sz="1100" baseline="0">
              <a:solidFill>
                <a:schemeClr val="dk1"/>
              </a:solidFill>
              <a:effectLst/>
              <a:latin typeface="+mn-lt"/>
              <a:ea typeface="+mn-ea"/>
              <a:cs typeface="+mn-cs"/>
            </a:rPr>
            <a:t>％に落ちたものの、</a:t>
          </a:r>
          <a:r>
            <a:rPr kumimoji="1" lang="en-US" altLang="ja-JP" sz="1100" baseline="0">
              <a:solidFill>
                <a:schemeClr val="dk1"/>
              </a:solidFill>
              <a:effectLst/>
              <a:latin typeface="+mn-lt"/>
              <a:ea typeface="+mn-ea"/>
              <a:cs typeface="+mn-cs"/>
            </a:rPr>
            <a:t>R4</a:t>
          </a:r>
          <a:r>
            <a:rPr kumimoji="1" lang="ja-JP" altLang="ja-JP" sz="1100" baseline="0">
              <a:solidFill>
                <a:schemeClr val="dk1"/>
              </a:solidFill>
              <a:effectLst/>
              <a:latin typeface="+mn-lt"/>
              <a:ea typeface="+mn-ea"/>
              <a:cs typeface="+mn-cs"/>
            </a:rPr>
            <a:t>年度から</a:t>
          </a:r>
          <a:r>
            <a:rPr kumimoji="1" lang="en-US" altLang="ja-JP" sz="1100" baseline="0">
              <a:solidFill>
                <a:schemeClr val="dk1"/>
              </a:solidFill>
              <a:effectLst/>
              <a:latin typeface="+mn-lt"/>
              <a:ea typeface="+mn-ea"/>
              <a:cs typeface="+mn-cs"/>
            </a:rPr>
            <a:t>22</a:t>
          </a:r>
          <a:r>
            <a:rPr kumimoji="1" lang="ja-JP" altLang="ja-JP" sz="1100" baseline="0">
              <a:solidFill>
                <a:schemeClr val="dk1"/>
              </a:solidFill>
              <a:effectLst/>
              <a:latin typeface="+mn-lt"/>
              <a:ea typeface="+mn-ea"/>
              <a:cs typeface="+mn-cs"/>
            </a:rPr>
            <a:t>％に増加している。</a:t>
          </a:r>
          <a:endParaRPr lang="ja-JP" altLang="ja-JP" sz="1400">
            <a:effectLst/>
          </a:endParaRPr>
        </a:p>
        <a:p>
          <a:r>
            <a:rPr kumimoji="1" lang="ja-JP" altLang="ja-JP" sz="1100" baseline="0">
              <a:solidFill>
                <a:schemeClr val="dk1"/>
              </a:solidFill>
              <a:effectLst/>
              <a:latin typeface="+mn-lt"/>
              <a:ea typeface="+mn-ea"/>
              <a:cs typeface="+mn-cs"/>
            </a:rPr>
            <a:t>　実質収支額は、前年度と比較して、標準財政規模に占める割合は</a:t>
          </a:r>
          <a:r>
            <a:rPr kumimoji="1" lang="en-US" altLang="ja-JP" sz="1100" baseline="0">
              <a:solidFill>
                <a:schemeClr val="dk1"/>
              </a:solidFill>
              <a:effectLst/>
              <a:latin typeface="+mn-lt"/>
              <a:ea typeface="+mn-ea"/>
              <a:cs typeface="+mn-cs"/>
            </a:rPr>
            <a:t>2.01</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減少</a:t>
          </a:r>
          <a:r>
            <a:rPr kumimoji="1" lang="ja-JP" altLang="ja-JP" sz="1100" baseline="0">
              <a:solidFill>
                <a:schemeClr val="dk1"/>
              </a:solidFill>
              <a:effectLst/>
              <a:latin typeface="+mn-lt"/>
              <a:ea typeface="+mn-ea"/>
              <a:cs typeface="+mn-cs"/>
            </a:rPr>
            <a:t>している。</a:t>
          </a:r>
          <a:endParaRPr lang="ja-JP" altLang="ja-JP" sz="1400">
            <a:effectLst/>
          </a:endParaRPr>
        </a:p>
        <a:p>
          <a:r>
            <a:rPr kumimoji="1" lang="ja-JP" altLang="ja-JP" sz="1100" baseline="0">
              <a:solidFill>
                <a:schemeClr val="dk1"/>
              </a:solidFill>
              <a:effectLst/>
              <a:latin typeface="+mn-lt"/>
              <a:ea typeface="+mn-ea"/>
              <a:cs typeface="+mn-cs"/>
            </a:rPr>
            <a:t>　実質単年度収支額は、前年度と比較して、標準財政規模に占める割合は</a:t>
          </a:r>
          <a:r>
            <a:rPr kumimoji="1" lang="en-US" altLang="ja-JP" sz="1100" baseline="0">
              <a:solidFill>
                <a:schemeClr val="dk1"/>
              </a:solidFill>
              <a:effectLst/>
              <a:latin typeface="+mn-lt"/>
              <a:ea typeface="+mn-ea"/>
              <a:cs typeface="+mn-cs"/>
            </a:rPr>
            <a:t>1.9%</a:t>
          </a:r>
          <a:r>
            <a:rPr kumimoji="1" lang="ja-JP" altLang="en-US" sz="1100" baseline="0">
              <a:solidFill>
                <a:schemeClr val="dk1"/>
              </a:solidFill>
              <a:effectLst/>
              <a:latin typeface="+mn-lt"/>
              <a:ea typeface="+mn-ea"/>
              <a:cs typeface="+mn-cs"/>
            </a:rPr>
            <a:t>増加</a:t>
          </a:r>
          <a:r>
            <a:rPr kumimoji="1" lang="ja-JP" altLang="ja-JP" sz="1100" baseline="0">
              <a:solidFill>
                <a:schemeClr val="dk1"/>
              </a:solidFill>
              <a:effectLst/>
              <a:latin typeface="+mn-lt"/>
              <a:ea typeface="+mn-ea"/>
              <a:cs typeface="+mn-cs"/>
            </a:rPr>
            <a:t>している。</a:t>
          </a:r>
          <a:endParaRPr lang="ja-JP" altLang="ja-JP" sz="1400">
            <a:effectLst/>
          </a:endParaRPr>
        </a:p>
        <a:p>
          <a:r>
            <a:rPr kumimoji="1" lang="ja-JP" altLang="ja-JP" sz="1100" baseline="0">
              <a:solidFill>
                <a:schemeClr val="dk1"/>
              </a:solidFill>
              <a:effectLst/>
              <a:latin typeface="+mn-lt"/>
              <a:ea typeface="+mn-ea"/>
              <a:cs typeface="+mn-cs"/>
            </a:rPr>
            <a:t>　今後も事務事業の見直し・統廃合等歳出の合理化等、行政改革を推進し、健全な財政運営に努める。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佐賀県小城市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度は全ての会計について黒字であり、赤字は発生していない。</a:t>
          </a:r>
          <a:endParaRPr lang="ja-JP" altLang="ja-JP" sz="1400">
            <a:effectLst/>
          </a:endParaRPr>
        </a:p>
        <a:p>
          <a:r>
            <a:rPr kumimoji="1" lang="ja-JP" altLang="ja-JP" sz="1100">
              <a:solidFill>
                <a:schemeClr val="dk1"/>
              </a:solidFill>
              <a:effectLst/>
              <a:latin typeface="+mn-lt"/>
              <a:ea typeface="+mn-ea"/>
              <a:cs typeface="+mn-cs"/>
            </a:rPr>
            <a:t>　今後も各会計について、健全な事業運営を行っていきたい。</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25938251</v>
      </c>
      <c r="BO4" s="436"/>
      <c r="BP4" s="436"/>
      <c r="BQ4" s="436"/>
      <c r="BR4" s="436"/>
      <c r="BS4" s="436"/>
      <c r="BT4" s="436"/>
      <c r="BU4" s="437"/>
      <c r="BV4" s="435">
        <v>24575666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2.8</v>
      </c>
      <c r="CU4" s="576"/>
      <c r="CV4" s="576"/>
      <c r="CW4" s="576"/>
      <c r="CX4" s="576"/>
      <c r="CY4" s="576"/>
      <c r="CZ4" s="576"/>
      <c r="DA4" s="577"/>
      <c r="DB4" s="575">
        <v>4.8</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25083230</v>
      </c>
      <c r="BO5" s="407"/>
      <c r="BP5" s="407"/>
      <c r="BQ5" s="407"/>
      <c r="BR5" s="407"/>
      <c r="BS5" s="407"/>
      <c r="BT5" s="407"/>
      <c r="BU5" s="408"/>
      <c r="BV5" s="406">
        <v>23784434</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94.9</v>
      </c>
      <c r="CU5" s="404"/>
      <c r="CV5" s="404"/>
      <c r="CW5" s="404"/>
      <c r="CX5" s="404"/>
      <c r="CY5" s="404"/>
      <c r="CZ5" s="404"/>
      <c r="DA5" s="405"/>
      <c r="DB5" s="403">
        <v>95.7</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855021</v>
      </c>
      <c r="BO6" s="407"/>
      <c r="BP6" s="407"/>
      <c r="BQ6" s="407"/>
      <c r="BR6" s="407"/>
      <c r="BS6" s="407"/>
      <c r="BT6" s="407"/>
      <c r="BU6" s="408"/>
      <c r="BV6" s="406">
        <v>791232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94.9</v>
      </c>
      <c r="CU6" s="550"/>
      <c r="CV6" s="550"/>
      <c r="CW6" s="550"/>
      <c r="CX6" s="550"/>
      <c r="CY6" s="550"/>
      <c r="CZ6" s="550"/>
      <c r="DA6" s="551"/>
      <c r="DB6" s="549">
        <v>96.2</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494854</v>
      </c>
      <c r="BO7" s="407"/>
      <c r="BP7" s="407"/>
      <c r="BQ7" s="407"/>
      <c r="BR7" s="407"/>
      <c r="BS7" s="407"/>
      <c r="BT7" s="407"/>
      <c r="BU7" s="408"/>
      <c r="BV7" s="406">
        <v>194084</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12820460</v>
      </c>
      <c r="CU7" s="407"/>
      <c r="CV7" s="407"/>
      <c r="CW7" s="407"/>
      <c r="CX7" s="407"/>
      <c r="CY7" s="407"/>
      <c r="CZ7" s="407"/>
      <c r="DA7" s="408"/>
      <c r="DB7" s="406">
        <v>12393376</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360167</v>
      </c>
      <c r="BO8" s="407"/>
      <c r="BP8" s="407"/>
      <c r="BQ8" s="407"/>
      <c r="BR8" s="407"/>
      <c r="BS8" s="407"/>
      <c r="BT8" s="407"/>
      <c r="BU8" s="408"/>
      <c r="BV8" s="406">
        <v>597148</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0.42</v>
      </c>
      <c r="CU8" s="510"/>
      <c r="CV8" s="510"/>
      <c r="CW8" s="510"/>
      <c r="CX8" s="510"/>
      <c r="CY8" s="510"/>
      <c r="CZ8" s="510"/>
      <c r="DA8" s="511"/>
      <c r="DB8" s="509">
        <v>0.41</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43952</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-236981</v>
      </c>
      <c r="BO9" s="407"/>
      <c r="BP9" s="407"/>
      <c r="BQ9" s="407"/>
      <c r="BR9" s="407"/>
      <c r="BS9" s="407"/>
      <c r="BT9" s="407"/>
      <c r="BU9" s="408"/>
      <c r="BV9" s="406">
        <v>23569</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14</v>
      </c>
      <c r="CU9" s="404"/>
      <c r="CV9" s="404"/>
      <c r="CW9" s="404"/>
      <c r="CX9" s="404"/>
      <c r="CY9" s="404"/>
      <c r="CZ9" s="404"/>
      <c r="DA9" s="405"/>
      <c r="DB9" s="403">
        <v>14.1</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44259</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3017</v>
      </c>
      <c r="BO10" s="407"/>
      <c r="BP10" s="407"/>
      <c r="BQ10" s="407"/>
      <c r="BR10" s="407"/>
      <c r="BS10" s="407"/>
      <c r="BT10" s="407"/>
      <c r="BU10" s="408"/>
      <c r="BV10" s="406">
        <v>1292</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1400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44063</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487051</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43684</v>
      </c>
      <c r="S13" s="494"/>
      <c r="T13" s="494"/>
      <c r="U13" s="494"/>
      <c r="V13" s="495"/>
      <c r="W13" s="496" t="s">
        <v>131</v>
      </c>
      <c r="X13" s="392"/>
      <c r="Y13" s="392"/>
      <c r="Z13" s="392"/>
      <c r="AA13" s="392"/>
      <c r="AB13" s="393"/>
      <c r="AC13" s="359">
        <v>1462</v>
      </c>
      <c r="AD13" s="360"/>
      <c r="AE13" s="360"/>
      <c r="AF13" s="360"/>
      <c r="AG13" s="361"/>
      <c r="AH13" s="359">
        <v>1819</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-233964</v>
      </c>
      <c r="BO13" s="407"/>
      <c r="BP13" s="407"/>
      <c r="BQ13" s="407"/>
      <c r="BR13" s="407"/>
      <c r="BS13" s="407"/>
      <c r="BT13" s="407"/>
      <c r="BU13" s="408"/>
      <c r="BV13" s="406">
        <v>-460790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9.9</v>
      </c>
      <c r="CU13" s="404"/>
      <c r="CV13" s="404"/>
      <c r="CW13" s="404"/>
      <c r="CX13" s="404"/>
      <c r="CY13" s="404"/>
      <c r="CZ13" s="404"/>
      <c r="DA13" s="405"/>
      <c r="DB13" s="403">
        <v>9.3000000000000007</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44259</v>
      </c>
      <c r="S14" s="494"/>
      <c r="T14" s="494"/>
      <c r="U14" s="494"/>
      <c r="V14" s="495"/>
      <c r="W14" s="497"/>
      <c r="X14" s="395"/>
      <c r="Y14" s="395"/>
      <c r="Z14" s="395"/>
      <c r="AA14" s="395"/>
      <c r="AB14" s="396"/>
      <c r="AC14" s="486">
        <v>6.7</v>
      </c>
      <c r="AD14" s="487"/>
      <c r="AE14" s="487"/>
      <c r="AF14" s="487"/>
      <c r="AG14" s="488"/>
      <c r="AH14" s="486">
        <v>8.1999999999999993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43959</v>
      </c>
      <c r="S15" s="494"/>
      <c r="T15" s="494"/>
      <c r="U15" s="494"/>
      <c r="V15" s="495"/>
      <c r="W15" s="496" t="s">
        <v>137</v>
      </c>
      <c r="X15" s="392"/>
      <c r="Y15" s="392"/>
      <c r="Z15" s="392"/>
      <c r="AA15" s="392"/>
      <c r="AB15" s="393"/>
      <c r="AC15" s="359">
        <v>5308</v>
      </c>
      <c r="AD15" s="360"/>
      <c r="AE15" s="360"/>
      <c r="AF15" s="360"/>
      <c r="AG15" s="361"/>
      <c r="AH15" s="359">
        <v>5258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4818290</v>
      </c>
      <c r="BO15" s="436"/>
      <c r="BP15" s="436"/>
      <c r="BQ15" s="436"/>
      <c r="BR15" s="436"/>
      <c r="BS15" s="436"/>
      <c r="BT15" s="436"/>
      <c r="BU15" s="437"/>
      <c r="BV15" s="435">
        <v>4724100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24.5</v>
      </c>
      <c r="AD16" s="487"/>
      <c r="AE16" s="487"/>
      <c r="AF16" s="487"/>
      <c r="AG16" s="488"/>
      <c r="AH16" s="486">
        <v>23.8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11553611</v>
      </c>
      <c r="BO16" s="407"/>
      <c r="BP16" s="407"/>
      <c r="BQ16" s="407"/>
      <c r="BR16" s="407"/>
      <c r="BS16" s="407"/>
      <c r="BT16" s="407"/>
      <c r="BU16" s="408"/>
      <c r="BV16" s="406">
        <v>11157586</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14928</v>
      </c>
      <c r="AD17" s="360"/>
      <c r="AE17" s="360"/>
      <c r="AF17" s="360"/>
      <c r="AG17" s="361"/>
      <c r="AH17" s="359">
        <v>15009</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6009681</v>
      </c>
      <c r="BO17" s="407"/>
      <c r="BP17" s="407"/>
      <c r="BQ17" s="407"/>
      <c r="BR17" s="407"/>
      <c r="BS17" s="407"/>
      <c r="BT17" s="407"/>
      <c r="BU17" s="408"/>
      <c r="BV17" s="406">
        <v>5889902</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95.81</v>
      </c>
      <c r="M18" s="459"/>
      <c r="N18" s="459"/>
      <c r="O18" s="459"/>
      <c r="P18" s="459"/>
      <c r="Q18" s="459"/>
      <c r="R18" s="460"/>
      <c r="S18" s="460"/>
      <c r="T18" s="460"/>
      <c r="U18" s="460"/>
      <c r="V18" s="461"/>
      <c r="W18" s="477"/>
      <c r="X18" s="478"/>
      <c r="Y18" s="478"/>
      <c r="Z18" s="478"/>
      <c r="AA18" s="478"/>
      <c r="AB18" s="502"/>
      <c r="AC18" s="376">
        <v>68.8</v>
      </c>
      <c r="AD18" s="377"/>
      <c r="AE18" s="377"/>
      <c r="AF18" s="377"/>
      <c r="AG18" s="462"/>
      <c r="AH18" s="376">
        <v>68</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12350023</v>
      </c>
      <c r="BO18" s="407"/>
      <c r="BP18" s="407"/>
      <c r="BQ18" s="407"/>
      <c r="BR18" s="407"/>
      <c r="BS18" s="407"/>
      <c r="BT18" s="407"/>
      <c r="BU18" s="408"/>
      <c r="BV18" s="406">
        <v>11949146</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459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15523093</v>
      </c>
      <c r="BO19" s="407"/>
      <c r="BP19" s="407"/>
      <c r="BQ19" s="407"/>
      <c r="BR19" s="407"/>
      <c r="BS19" s="407"/>
      <c r="BT19" s="407"/>
      <c r="BU19" s="408"/>
      <c r="BV19" s="406">
        <v>14921000</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15907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17560685</v>
      </c>
      <c r="BO22" s="436"/>
      <c r="BP22" s="436"/>
      <c r="BQ22" s="436"/>
      <c r="BR22" s="436"/>
      <c r="BS22" s="436"/>
      <c r="BT22" s="436"/>
      <c r="BU22" s="437"/>
      <c r="BV22" s="435">
        <v>17837150</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13756580</v>
      </c>
      <c r="BO23" s="407"/>
      <c r="BP23" s="407"/>
      <c r="BQ23" s="407"/>
      <c r="BR23" s="407"/>
      <c r="BS23" s="407"/>
      <c r="BT23" s="407"/>
      <c r="BU23" s="408"/>
      <c r="BV23" s="406">
        <v>13893417</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8230</v>
      </c>
      <c r="R24" s="360"/>
      <c r="S24" s="360"/>
      <c r="T24" s="360"/>
      <c r="U24" s="360"/>
      <c r="V24" s="361"/>
      <c r="W24" s="449"/>
      <c r="X24" s="386"/>
      <c r="Y24" s="387"/>
      <c r="Z24" s="362" t="s">
        <v>162</v>
      </c>
      <c r="AA24" s="363"/>
      <c r="AB24" s="363"/>
      <c r="AC24" s="363"/>
      <c r="AD24" s="363"/>
      <c r="AE24" s="363"/>
      <c r="AF24" s="363"/>
      <c r="AG24" s="364"/>
      <c r="AH24" s="359">
        <v>350</v>
      </c>
      <c r="AI24" s="360"/>
      <c r="AJ24" s="360"/>
      <c r="AK24" s="360"/>
      <c r="AL24" s="361"/>
      <c r="AM24" s="359">
        <v>1043000</v>
      </c>
      <c r="AN24" s="360"/>
      <c r="AO24" s="360"/>
      <c r="AP24" s="360"/>
      <c r="AQ24" s="360"/>
      <c r="AR24" s="361"/>
      <c r="AS24" s="359">
        <v>2980</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12147477</v>
      </c>
      <c r="BO24" s="407"/>
      <c r="BP24" s="407"/>
      <c r="BQ24" s="407"/>
      <c r="BR24" s="407"/>
      <c r="BS24" s="407"/>
      <c r="BT24" s="407"/>
      <c r="BU24" s="408"/>
      <c r="BV24" s="406">
        <v>11789204</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6590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6879023</v>
      </c>
      <c r="BO25" s="436"/>
      <c r="BP25" s="436"/>
      <c r="BQ25" s="436"/>
      <c r="BR25" s="436"/>
      <c r="BS25" s="436"/>
      <c r="BT25" s="436"/>
      <c r="BU25" s="437"/>
      <c r="BV25" s="435">
        <v>7803497</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5980</v>
      </c>
      <c r="R26" s="360"/>
      <c r="S26" s="360"/>
      <c r="T26" s="360"/>
      <c r="U26" s="360"/>
      <c r="V26" s="361"/>
      <c r="W26" s="449"/>
      <c r="X26" s="386"/>
      <c r="Y26" s="387"/>
      <c r="Z26" s="362" t="s">
        <v>168</v>
      </c>
      <c r="AA26" s="417"/>
      <c r="AB26" s="417"/>
      <c r="AC26" s="417"/>
      <c r="AD26" s="417"/>
      <c r="AE26" s="417"/>
      <c r="AF26" s="417"/>
      <c r="AG26" s="418"/>
      <c r="AH26" s="359">
        <v>28</v>
      </c>
      <c r="AI26" s="360"/>
      <c r="AJ26" s="360"/>
      <c r="AK26" s="360"/>
      <c r="AL26" s="361"/>
      <c r="AM26" s="359">
        <v>83244</v>
      </c>
      <c r="AN26" s="360"/>
      <c r="AO26" s="360"/>
      <c r="AP26" s="360"/>
      <c r="AQ26" s="360"/>
      <c r="AR26" s="361"/>
      <c r="AS26" s="359">
        <v>2973</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4600</v>
      </c>
      <c r="R27" s="360"/>
      <c r="S27" s="360"/>
      <c r="T27" s="360"/>
      <c r="U27" s="360"/>
      <c r="V27" s="361"/>
      <c r="W27" s="449"/>
      <c r="X27" s="386"/>
      <c r="Y27" s="387"/>
      <c r="Z27" s="362" t="s">
        <v>171</v>
      </c>
      <c r="AA27" s="363"/>
      <c r="AB27" s="363"/>
      <c r="AC27" s="363"/>
      <c r="AD27" s="363"/>
      <c r="AE27" s="363"/>
      <c r="AF27" s="363"/>
      <c r="AG27" s="364"/>
      <c r="AH27" s="359">
        <v>6</v>
      </c>
      <c r="AI27" s="360"/>
      <c r="AJ27" s="360"/>
      <c r="AK27" s="360"/>
      <c r="AL27" s="361"/>
      <c r="AM27" s="359">
        <v>21822</v>
      </c>
      <c r="AN27" s="360"/>
      <c r="AO27" s="360"/>
      <c r="AP27" s="360"/>
      <c r="AQ27" s="360"/>
      <c r="AR27" s="361"/>
      <c r="AS27" s="359">
        <v>3637</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665164</v>
      </c>
      <c r="BO27" s="441"/>
      <c r="BP27" s="441"/>
      <c r="BQ27" s="441"/>
      <c r="BR27" s="441"/>
      <c r="BS27" s="441"/>
      <c r="BT27" s="441"/>
      <c r="BU27" s="442"/>
      <c r="BV27" s="440">
        <v>1265164</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4010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3127222</v>
      </c>
      <c r="BO28" s="436"/>
      <c r="BP28" s="436"/>
      <c r="BQ28" s="436"/>
      <c r="BR28" s="436"/>
      <c r="BS28" s="436"/>
      <c r="BT28" s="436"/>
      <c r="BU28" s="437"/>
      <c r="BV28" s="435">
        <v>2727057</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18</v>
      </c>
      <c r="M29" s="360"/>
      <c r="N29" s="360"/>
      <c r="O29" s="360"/>
      <c r="P29" s="361"/>
      <c r="Q29" s="359">
        <v>3740</v>
      </c>
      <c r="R29" s="360"/>
      <c r="S29" s="360"/>
      <c r="T29" s="360"/>
      <c r="U29" s="360"/>
      <c r="V29" s="361"/>
      <c r="W29" s="450"/>
      <c r="X29" s="451"/>
      <c r="Y29" s="452"/>
      <c r="Z29" s="362" t="s">
        <v>177</v>
      </c>
      <c r="AA29" s="363"/>
      <c r="AB29" s="363"/>
      <c r="AC29" s="363"/>
      <c r="AD29" s="363"/>
      <c r="AE29" s="363"/>
      <c r="AF29" s="363"/>
      <c r="AG29" s="364"/>
      <c r="AH29" s="359">
        <v>356</v>
      </c>
      <c r="AI29" s="360"/>
      <c r="AJ29" s="360"/>
      <c r="AK29" s="360"/>
      <c r="AL29" s="361"/>
      <c r="AM29" s="359">
        <v>1064822</v>
      </c>
      <c r="AN29" s="360"/>
      <c r="AO29" s="360"/>
      <c r="AP29" s="360"/>
      <c r="AQ29" s="360"/>
      <c r="AR29" s="361"/>
      <c r="AS29" s="359">
        <v>2991</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2217533</v>
      </c>
      <c r="BO29" s="407"/>
      <c r="BP29" s="407"/>
      <c r="BQ29" s="407"/>
      <c r="BR29" s="407"/>
      <c r="BS29" s="407"/>
      <c r="BT29" s="407"/>
      <c r="BU29" s="408"/>
      <c r="BV29" s="406">
        <v>2119239</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96.9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12908992</v>
      </c>
      <c r="BO30" s="441"/>
      <c r="BP30" s="441"/>
      <c r="BQ30" s="441"/>
      <c r="BR30" s="441"/>
      <c r="BS30" s="441"/>
      <c r="BT30" s="441"/>
      <c r="BU30" s="442"/>
      <c r="BV30" s="440">
        <v>13016737</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4</v>
      </c>
      <c r="AN34" s="354"/>
      <c r="AO34" s="355" t="str">
        <f>IF('各会計、関係団体の財政状況及び健全化判断比率'!B30="","",'各会計、関係団体の財政状況及び健全化判断比率'!B30)</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天山地区共同衛生処理場組合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f t="shared" ref="AM35:AM43" si="0">IF(AO35="","",AM34+1)</f>
        <v>5</v>
      </c>
      <c r="AN35" s="354"/>
      <c r="AO35" s="355" t="str">
        <f>IF('各会計、関係団体の財政状況及び健全化判断比率'!B31="","",'各会計、関係団体の財政状況及び健全化判断比率'!B31)</f>
        <v>病院事業会計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天山地区共同斎場組合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t="str">
        <f t="shared" ref="U36:U43" si="4">IF(W36="","",U35+1)</f>
        <v/>
      </c>
      <c r="V36" s="354"/>
      <c r="W36" s="355"/>
      <c r="X36" s="355"/>
      <c r="Y36" s="355"/>
      <c r="Z36" s="355"/>
      <c r="AA36" s="355"/>
      <c r="AB36" s="355"/>
      <c r="AC36" s="355"/>
      <c r="AD36" s="355"/>
      <c r="AE36" s="355"/>
      <c r="AF36" s="355"/>
      <c r="AG36" s="355"/>
      <c r="AH36" s="355"/>
      <c r="AI36" s="355"/>
      <c r="AJ36" s="355"/>
      <c r="AK36" s="355"/>
      <c r="AL36" s="163"/>
      <c r="AM36" s="354">
        <f t="shared" si="0"/>
        <v>6</v>
      </c>
      <c r="AN36" s="354"/>
      <c r="AO36" s="355" t="str">
        <f>IF('各会計、関係団体の財政状況及び健全化判断比率'!B32="","",'各会計、関係団体の財政状況及び健全化判断比率'!B32)</f>
        <v>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佐賀中部広域連合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佐賀県後期高齢者医療広域連合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佐賀県市町総合事務組合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天山地区共同環境組合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多久小城医療組合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佐賀中部広域連合（介護）</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15</v>
      </c>
      <c r="BX42" s="354"/>
      <c r="BY42" s="355" t="str">
        <f>IF('各会計、関係団体の財政状況及び健全化判断比率'!B76="","",'各会計、関係団体の財政状況及び健全化判断比率'!B76)</f>
        <v>佐賀県後期高齢者医療広域連合（医療）</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16</v>
      </c>
      <c r="BX43" s="354"/>
      <c r="BY43" s="355" t="str">
        <f>IF('各会計、関係団体の財政状況及び健全化判断比率'!B77="","",'各会計、関係団体の財政状況及び健全化判断比率'!B77)</f>
        <v>佐賀県市町総合事務組合（交通災害）</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a0Oq0ggS421IgAJX1wLC2NuDWK/5c3oX4MMaqg0E9R6Izie9OFEDW5f+CanmmcUHa631i9iomB/zMthRcHgm6A==" saltValue="3DaT50WfE1XDa47NrZaWy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531</v>
      </c>
      <c r="D34" s="1136"/>
      <c r="E34" s="1137"/>
      <c r="F34" s="32">
        <v>13.23</v>
      </c>
      <c r="G34" s="33">
        <v>18.32</v>
      </c>
      <c r="H34" s="33">
        <v>21.28</v>
      </c>
      <c r="I34" s="33">
        <v>21.12</v>
      </c>
      <c r="J34" s="34">
        <v>17.89</v>
      </c>
      <c r="K34" s="22"/>
      <c r="L34" s="22"/>
      <c r="M34" s="22"/>
      <c r="N34" s="22"/>
      <c r="O34" s="22"/>
      <c r="P34" s="22"/>
    </row>
    <row r="35" spans="1:16" ht="39" customHeight="1" x14ac:dyDescent="0.2">
      <c r="A35" s="22"/>
      <c r="B35" s="35"/>
      <c r="C35" s="1132" t="s">
        <v>532</v>
      </c>
      <c r="D35" s="1132"/>
      <c r="E35" s="1133"/>
      <c r="F35" s="36">
        <v>9.4600000000000009</v>
      </c>
      <c r="G35" s="37">
        <v>9.31</v>
      </c>
      <c r="H35" s="37">
        <v>9.7100000000000009</v>
      </c>
      <c r="I35" s="37">
        <v>10.72</v>
      </c>
      <c r="J35" s="38">
        <v>9.64</v>
      </c>
      <c r="K35" s="22"/>
      <c r="L35" s="22"/>
      <c r="M35" s="22"/>
      <c r="N35" s="22"/>
      <c r="O35" s="22"/>
      <c r="P35" s="22"/>
    </row>
    <row r="36" spans="1:16" ht="39" customHeight="1" x14ac:dyDescent="0.2">
      <c r="A36" s="22"/>
      <c r="B36" s="35"/>
      <c r="C36" s="1132" t="s">
        <v>533</v>
      </c>
      <c r="D36" s="1132"/>
      <c r="E36" s="1133"/>
      <c r="F36" s="36">
        <v>1.6</v>
      </c>
      <c r="G36" s="37">
        <v>2.06</v>
      </c>
      <c r="H36" s="37">
        <v>2.73</v>
      </c>
      <c r="I36" s="37">
        <v>3.21</v>
      </c>
      <c r="J36" s="38">
        <v>3.16</v>
      </c>
      <c r="K36" s="22"/>
      <c r="L36" s="22"/>
      <c r="M36" s="22"/>
      <c r="N36" s="22"/>
      <c r="O36" s="22"/>
      <c r="P36" s="22"/>
    </row>
    <row r="37" spans="1:16" ht="39" customHeight="1" x14ac:dyDescent="0.2">
      <c r="A37" s="22"/>
      <c r="B37" s="35"/>
      <c r="C37" s="1132" t="s">
        <v>534</v>
      </c>
      <c r="D37" s="1132"/>
      <c r="E37" s="1133"/>
      <c r="F37" s="36">
        <v>3.35</v>
      </c>
      <c r="G37" s="37">
        <v>3.13</v>
      </c>
      <c r="H37" s="37">
        <v>4.6500000000000004</v>
      </c>
      <c r="I37" s="37">
        <v>4.8099999999999996</v>
      </c>
      <c r="J37" s="38">
        <v>2.8</v>
      </c>
      <c r="K37" s="22"/>
      <c r="L37" s="22"/>
      <c r="M37" s="22"/>
      <c r="N37" s="22"/>
      <c r="O37" s="22"/>
      <c r="P37" s="22"/>
    </row>
    <row r="38" spans="1:16" ht="39" customHeight="1" x14ac:dyDescent="0.2">
      <c r="A38" s="22"/>
      <c r="B38" s="35"/>
      <c r="C38" s="1132" t="s">
        <v>535</v>
      </c>
      <c r="D38" s="1132"/>
      <c r="E38" s="1133"/>
      <c r="F38" s="36">
        <v>0.97</v>
      </c>
      <c r="G38" s="37">
        <v>0.94</v>
      </c>
      <c r="H38" s="37">
        <v>0.45</v>
      </c>
      <c r="I38" s="37">
        <v>0.82</v>
      </c>
      <c r="J38" s="38">
        <v>1.0900000000000001</v>
      </c>
      <c r="K38" s="22"/>
      <c r="L38" s="22"/>
      <c r="M38" s="22"/>
      <c r="N38" s="22"/>
      <c r="O38" s="22"/>
      <c r="P38" s="22"/>
    </row>
    <row r="39" spans="1:16" ht="39" customHeight="1" x14ac:dyDescent="0.2">
      <c r="A39" s="22"/>
      <c r="B39" s="35"/>
      <c r="C39" s="1132" t="s">
        <v>536</v>
      </c>
      <c r="D39" s="1132"/>
      <c r="E39" s="1133"/>
      <c r="F39" s="36">
        <v>7.0000000000000007E-2</v>
      </c>
      <c r="G39" s="37">
        <v>0.08</v>
      </c>
      <c r="H39" s="37">
        <v>0.08</v>
      </c>
      <c r="I39" s="37">
        <v>0.1</v>
      </c>
      <c r="J39" s="38">
        <v>0.12</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537</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538</v>
      </c>
      <c r="D43" s="1134"/>
      <c r="E43" s="1135"/>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AWA1XYnhEmXj/hAgfmyUCTkzzUsUP4SJeojsVlve3vpSpH7qrzJLAW8SxH8P4NdFnC94PIzskEHEJLK2GqiFFw==" saltValue="b4RRQHmmiH5mzANrTMpO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2195</v>
      </c>
      <c r="L45" s="58">
        <v>2134</v>
      </c>
      <c r="M45" s="58">
        <v>2182</v>
      </c>
      <c r="N45" s="58">
        <v>2161</v>
      </c>
      <c r="O45" s="59">
        <v>2213</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2">
      <c r="A48" s="46"/>
      <c r="B48" s="1163"/>
      <c r="C48" s="1164"/>
      <c r="D48" s="60"/>
      <c r="E48" s="1140" t="s">
        <v>13</v>
      </c>
      <c r="F48" s="1140"/>
      <c r="G48" s="1140"/>
      <c r="H48" s="1140"/>
      <c r="I48" s="1140"/>
      <c r="J48" s="1141"/>
      <c r="K48" s="61">
        <v>771</v>
      </c>
      <c r="L48" s="62">
        <v>906</v>
      </c>
      <c r="M48" s="62">
        <v>844</v>
      </c>
      <c r="N48" s="62">
        <v>847</v>
      </c>
      <c r="O48" s="63">
        <v>810</v>
      </c>
      <c r="P48" s="46"/>
      <c r="Q48" s="46"/>
      <c r="R48" s="46"/>
      <c r="S48" s="46"/>
      <c r="T48" s="46"/>
      <c r="U48" s="46"/>
    </row>
    <row r="49" spans="1:21" ht="30.75" customHeight="1" x14ac:dyDescent="0.2">
      <c r="A49" s="46"/>
      <c r="B49" s="1163"/>
      <c r="C49" s="1164"/>
      <c r="D49" s="60"/>
      <c r="E49" s="1140" t="s">
        <v>14</v>
      </c>
      <c r="F49" s="1140"/>
      <c r="G49" s="1140"/>
      <c r="H49" s="1140"/>
      <c r="I49" s="1140"/>
      <c r="J49" s="1141"/>
      <c r="K49" s="61">
        <v>95</v>
      </c>
      <c r="L49" s="62">
        <v>109</v>
      </c>
      <c r="M49" s="62">
        <v>110</v>
      </c>
      <c r="N49" s="62">
        <v>110</v>
      </c>
      <c r="O49" s="63">
        <v>104</v>
      </c>
      <c r="P49" s="46"/>
      <c r="Q49" s="46"/>
      <c r="R49" s="46"/>
      <c r="S49" s="46"/>
      <c r="T49" s="46"/>
      <c r="U49" s="46"/>
    </row>
    <row r="50" spans="1:21" ht="30.75" customHeight="1" x14ac:dyDescent="0.2">
      <c r="A50" s="46"/>
      <c r="B50" s="1163"/>
      <c r="C50" s="1164"/>
      <c r="D50" s="60"/>
      <c r="E50" s="1140" t="s">
        <v>15</v>
      </c>
      <c r="F50" s="1140"/>
      <c r="G50" s="1140"/>
      <c r="H50" s="1140"/>
      <c r="I50" s="1140"/>
      <c r="J50" s="1141"/>
      <c r="K50" s="61">
        <v>61</v>
      </c>
      <c r="L50" s="62">
        <v>59</v>
      </c>
      <c r="M50" s="62">
        <v>59</v>
      </c>
      <c r="N50" s="62">
        <v>57</v>
      </c>
      <c r="O50" s="63">
        <v>57</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2372</v>
      </c>
      <c r="L52" s="62">
        <v>2371</v>
      </c>
      <c r="M52" s="62">
        <v>2223</v>
      </c>
      <c r="N52" s="62">
        <v>2117</v>
      </c>
      <c r="O52" s="63">
        <v>2116</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750</v>
      </c>
      <c r="L53" s="67">
        <v>837</v>
      </c>
      <c r="M53" s="67">
        <v>972</v>
      </c>
      <c r="N53" s="67">
        <v>1058</v>
      </c>
      <c r="O53" s="68">
        <v>1068</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J/Nny1v0syyzihcDbASTlf0e0jKh57ZPxuEmxKfQWSaig6aNVpso8ydeWZsZYiJMCQbmOKDTea7+O6C9Zmp06w==" saltValue="P+aTzh1ed47o4euWqBjNZ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81" t="s">
        <v>30</v>
      </c>
      <c r="C41" s="1182"/>
      <c r="D41" s="103"/>
      <c r="E41" s="1183" t="s">
        <v>31</v>
      </c>
      <c r="F41" s="1183"/>
      <c r="G41" s="1183"/>
      <c r="H41" s="1184"/>
      <c r="I41" s="330">
        <v>17963</v>
      </c>
      <c r="J41" s="331">
        <v>18236</v>
      </c>
      <c r="K41" s="331">
        <v>17935</v>
      </c>
      <c r="L41" s="331">
        <v>17918</v>
      </c>
      <c r="M41" s="332">
        <v>17561</v>
      </c>
    </row>
    <row r="42" spans="2:13" ht="27.75" customHeight="1" x14ac:dyDescent="0.2">
      <c r="B42" s="1171"/>
      <c r="C42" s="1172"/>
      <c r="D42" s="104"/>
      <c r="E42" s="1175" t="s">
        <v>32</v>
      </c>
      <c r="F42" s="1175"/>
      <c r="G42" s="1175"/>
      <c r="H42" s="1176"/>
      <c r="I42" s="333">
        <v>806</v>
      </c>
      <c r="J42" s="334">
        <v>746</v>
      </c>
      <c r="K42" s="334">
        <v>687</v>
      </c>
      <c r="L42" s="334">
        <v>571</v>
      </c>
      <c r="M42" s="335">
        <v>514</v>
      </c>
    </row>
    <row r="43" spans="2:13" ht="27.75" customHeight="1" x14ac:dyDescent="0.2">
      <c r="B43" s="1171"/>
      <c r="C43" s="1172"/>
      <c r="D43" s="104"/>
      <c r="E43" s="1175" t="s">
        <v>33</v>
      </c>
      <c r="F43" s="1175"/>
      <c r="G43" s="1175"/>
      <c r="H43" s="1176"/>
      <c r="I43" s="333">
        <v>13256</v>
      </c>
      <c r="J43" s="334">
        <v>12814</v>
      </c>
      <c r="K43" s="334">
        <v>12222</v>
      </c>
      <c r="L43" s="334">
        <v>12029</v>
      </c>
      <c r="M43" s="335">
        <v>11649</v>
      </c>
    </row>
    <row r="44" spans="2:13" ht="27.75" customHeight="1" x14ac:dyDescent="0.2">
      <c r="B44" s="1171"/>
      <c r="C44" s="1172"/>
      <c r="D44" s="104"/>
      <c r="E44" s="1175" t="s">
        <v>34</v>
      </c>
      <c r="F44" s="1175"/>
      <c r="G44" s="1175"/>
      <c r="H44" s="1176"/>
      <c r="I44" s="333">
        <v>1320</v>
      </c>
      <c r="J44" s="334">
        <v>1375</v>
      </c>
      <c r="K44" s="334">
        <v>550</v>
      </c>
      <c r="L44" s="334">
        <v>469</v>
      </c>
      <c r="M44" s="335">
        <v>415</v>
      </c>
    </row>
    <row r="45" spans="2:13" ht="27.75" customHeight="1" x14ac:dyDescent="0.2">
      <c r="B45" s="1171"/>
      <c r="C45" s="1172"/>
      <c r="D45" s="104"/>
      <c r="E45" s="1175" t="s">
        <v>35</v>
      </c>
      <c r="F45" s="1175"/>
      <c r="G45" s="1175"/>
      <c r="H45" s="1176"/>
      <c r="I45" s="333">
        <v>2314</v>
      </c>
      <c r="J45" s="334">
        <v>2392</v>
      </c>
      <c r="K45" s="334">
        <v>2347</v>
      </c>
      <c r="L45" s="334">
        <v>2340</v>
      </c>
      <c r="M45" s="335">
        <v>2332</v>
      </c>
    </row>
    <row r="46" spans="2:13" ht="27.75" customHeight="1" x14ac:dyDescent="0.2">
      <c r="B46" s="1171"/>
      <c r="C46" s="1172"/>
      <c r="D46" s="105"/>
      <c r="E46" s="1175" t="s">
        <v>36</v>
      </c>
      <c r="F46" s="1175"/>
      <c r="G46" s="1175"/>
      <c r="H46" s="1176"/>
      <c r="I46" s="333" t="s">
        <v>486</v>
      </c>
      <c r="J46" s="334" t="s">
        <v>486</v>
      </c>
      <c r="K46" s="334" t="s">
        <v>486</v>
      </c>
      <c r="L46" s="334" t="s">
        <v>486</v>
      </c>
      <c r="M46" s="335" t="s">
        <v>486</v>
      </c>
    </row>
    <row r="47" spans="2:13" ht="27.75" customHeight="1" x14ac:dyDescent="0.2">
      <c r="B47" s="1171"/>
      <c r="C47" s="1172"/>
      <c r="D47" s="106"/>
      <c r="E47" s="1185" t="s">
        <v>37</v>
      </c>
      <c r="F47" s="1186"/>
      <c r="G47" s="1186"/>
      <c r="H47" s="1187"/>
      <c r="I47" s="333" t="s">
        <v>486</v>
      </c>
      <c r="J47" s="334" t="s">
        <v>486</v>
      </c>
      <c r="K47" s="334" t="s">
        <v>486</v>
      </c>
      <c r="L47" s="334" t="s">
        <v>486</v>
      </c>
      <c r="M47" s="335" t="s">
        <v>486</v>
      </c>
    </row>
    <row r="48" spans="2:13" ht="27.75" customHeight="1" x14ac:dyDescent="0.2">
      <c r="B48" s="1171"/>
      <c r="C48" s="1172"/>
      <c r="D48" s="104"/>
      <c r="E48" s="1175" t="s">
        <v>38</v>
      </c>
      <c r="F48" s="1175"/>
      <c r="G48" s="1175"/>
      <c r="H48" s="1176"/>
      <c r="I48" s="333" t="s">
        <v>486</v>
      </c>
      <c r="J48" s="334" t="s">
        <v>486</v>
      </c>
      <c r="K48" s="334" t="s">
        <v>486</v>
      </c>
      <c r="L48" s="334" t="s">
        <v>486</v>
      </c>
      <c r="M48" s="335" t="s">
        <v>486</v>
      </c>
    </row>
    <row r="49" spans="2:13" ht="27.75" customHeight="1" x14ac:dyDescent="0.2">
      <c r="B49" s="1173"/>
      <c r="C49" s="1174"/>
      <c r="D49" s="104"/>
      <c r="E49" s="1175" t="s">
        <v>39</v>
      </c>
      <c r="F49" s="1175"/>
      <c r="G49" s="1175"/>
      <c r="H49" s="1176"/>
      <c r="I49" s="333" t="s">
        <v>486</v>
      </c>
      <c r="J49" s="334" t="s">
        <v>486</v>
      </c>
      <c r="K49" s="334" t="s">
        <v>486</v>
      </c>
      <c r="L49" s="334" t="s">
        <v>486</v>
      </c>
      <c r="M49" s="335" t="s">
        <v>486</v>
      </c>
    </row>
    <row r="50" spans="2:13" ht="27.75" customHeight="1" x14ac:dyDescent="0.2">
      <c r="B50" s="1169" t="s">
        <v>40</v>
      </c>
      <c r="C50" s="1170"/>
      <c r="D50" s="107"/>
      <c r="E50" s="1175" t="s">
        <v>41</v>
      </c>
      <c r="F50" s="1175"/>
      <c r="G50" s="1175"/>
      <c r="H50" s="1176"/>
      <c r="I50" s="333">
        <v>16633</v>
      </c>
      <c r="J50" s="334">
        <v>16540</v>
      </c>
      <c r="K50" s="334">
        <v>16736</v>
      </c>
      <c r="L50" s="334">
        <v>16521</v>
      </c>
      <c r="M50" s="335">
        <v>16746</v>
      </c>
    </row>
    <row r="51" spans="2:13" ht="27.75" customHeight="1" x14ac:dyDescent="0.2">
      <c r="B51" s="1171"/>
      <c r="C51" s="1172"/>
      <c r="D51" s="104"/>
      <c r="E51" s="1175" t="s">
        <v>42</v>
      </c>
      <c r="F51" s="1175"/>
      <c r="G51" s="1175"/>
      <c r="H51" s="1176"/>
      <c r="I51" s="333">
        <v>644</v>
      </c>
      <c r="J51" s="334">
        <v>609</v>
      </c>
      <c r="K51" s="334">
        <v>580</v>
      </c>
      <c r="L51" s="334">
        <v>572</v>
      </c>
      <c r="M51" s="335">
        <v>539</v>
      </c>
    </row>
    <row r="52" spans="2:13" ht="27.75" customHeight="1" x14ac:dyDescent="0.2">
      <c r="B52" s="1173"/>
      <c r="C52" s="1174"/>
      <c r="D52" s="104"/>
      <c r="E52" s="1175" t="s">
        <v>43</v>
      </c>
      <c r="F52" s="1175"/>
      <c r="G52" s="1175"/>
      <c r="H52" s="1176"/>
      <c r="I52" s="333">
        <v>21016</v>
      </c>
      <c r="J52" s="334">
        <v>21013</v>
      </c>
      <c r="K52" s="334">
        <v>20086</v>
      </c>
      <c r="L52" s="334">
        <v>19376</v>
      </c>
      <c r="M52" s="335">
        <v>19273</v>
      </c>
    </row>
    <row r="53" spans="2:13" ht="27.75" customHeight="1" thickBot="1" x14ac:dyDescent="0.25">
      <c r="B53" s="1177" t="s">
        <v>19</v>
      </c>
      <c r="C53" s="1178"/>
      <c r="D53" s="108"/>
      <c r="E53" s="1179" t="s">
        <v>44</v>
      </c>
      <c r="F53" s="1179"/>
      <c r="G53" s="1179"/>
      <c r="H53" s="1180"/>
      <c r="I53" s="336">
        <v>-2634</v>
      </c>
      <c r="J53" s="337">
        <v>-2600</v>
      </c>
      <c r="K53" s="337">
        <v>-3662</v>
      </c>
      <c r="L53" s="337">
        <v>-3141</v>
      </c>
      <c r="M53" s="338">
        <v>-4088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67NHNECoXSmZeTYQy+ZxrfXMIwo5ci/XqYNZH+OimSV+rZYn0R+VWNWBWLtBp8BuWYvDiO2qh7UOahnUbjBa0g==" saltValue="FKseu427eHL5kFDlHZSJ+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196" t="s">
        <v>46</v>
      </c>
      <c r="D55" s="1196"/>
      <c r="E55" s="1197"/>
      <c r="F55" s="339">
        <v>2739</v>
      </c>
      <c r="G55" s="339">
        <v>2727</v>
      </c>
      <c r="H55" s="340">
        <v>3127</v>
      </c>
    </row>
    <row r="56" spans="2:8" ht="52.5" customHeight="1" x14ac:dyDescent="0.2">
      <c r="B56" s="120"/>
      <c r="C56" s="1198" t="s">
        <v>47</v>
      </c>
      <c r="D56" s="1198"/>
      <c r="E56" s="1199"/>
      <c r="F56" s="341">
        <v>2143</v>
      </c>
      <c r="G56" s="341">
        <v>2119</v>
      </c>
      <c r="H56" s="342">
        <v>2218</v>
      </c>
    </row>
    <row r="57" spans="2:8" ht="53.25" customHeight="1" x14ac:dyDescent="0.2">
      <c r="B57" s="120"/>
      <c r="C57" s="1200" t="s">
        <v>48</v>
      </c>
      <c r="D57" s="1200"/>
      <c r="E57" s="1201"/>
      <c r="F57" s="343">
        <v>13155</v>
      </c>
      <c r="G57" s="343">
        <v>13017</v>
      </c>
      <c r="H57" s="344">
        <v>12909</v>
      </c>
    </row>
    <row r="58" spans="2:8" ht="45.75" customHeight="1" x14ac:dyDescent="0.2">
      <c r="B58" s="121"/>
      <c r="C58" s="1188" t="s">
        <v>544</v>
      </c>
      <c r="D58" s="1189"/>
      <c r="E58" s="1190"/>
      <c r="F58" s="345">
        <v>7077</v>
      </c>
      <c r="G58" s="345">
        <v>7008</v>
      </c>
      <c r="H58" s="346">
        <v>6998</v>
      </c>
    </row>
    <row r="59" spans="2:8" ht="45.75" customHeight="1" x14ac:dyDescent="0.2">
      <c r="B59" s="121"/>
      <c r="C59" s="1188" t="s">
        <v>545</v>
      </c>
      <c r="D59" s="1189"/>
      <c r="E59" s="1190"/>
      <c r="F59" s="345">
        <v>2500</v>
      </c>
      <c r="G59" s="345">
        <v>2500</v>
      </c>
      <c r="H59" s="346">
        <v>2557</v>
      </c>
    </row>
    <row r="60" spans="2:8" ht="45.75" customHeight="1" x14ac:dyDescent="0.2">
      <c r="B60" s="121"/>
      <c r="C60" s="1188" t="s">
        <v>546</v>
      </c>
      <c r="D60" s="1189"/>
      <c r="E60" s="1190"/>
      <c r="F60" s="345">
        <v>1945</v>
      </c>
      <c r="G60" s="345">
        <v>1854</v>
      </c>
      <c r="H60" s="346">
        <v>1851</v>
      </c>
    </row>
    <row r="61" spans="2:8" ht="45.75" customHeight="1" x14ac:dyDescent="0.2">
      <c r="B61" s="121"/>
      <c r="C61" s="1188" t="s">
        <v>547</v>
      </c>
      <c r="D61" s="1189"/>
      <c r="E61" s="1190"/>
      <c r="F61" s="345">
        <v>530</v>
      </c>
      <c r="G61" s="345">
        <v>530</v>
      </c>
      <c r="H61" s="346">
        <v>530</v>
      </c>
    </row>
    <row r="62" spans="2:8" ht="45.75" customHeight="1" thickBot="1" x14ac:dyDescent="0.25">
      <c r="B62" s="122"/>
      <c r="C62" s="1191" t="s">
        <v>548</v>
      </c>
      <c r="D62" s="1192"/>
      <c r="E62" s="1193"/>
      <c r="F62" s="347">
        <v>377</v>
      </c>
      <c r="G62" s="347">
        <v>377</v>
      </c>
      <c r="H62" s="348">
        <v>377</v>
      </c>
    </row>
    <row r="63" spans="2:8" ht="52.5" customHeight="1" thickBot="1" x14ac:dyDescent="0.25">
      <c r="B63" s="123"/>
      <c r="C63" s="1194" t="s">
        <v>49</v>
      </c>
      <c r="D63" s="1194"/>
      <c r="E63" s="1195"/>
      <c r="F63" s="349">
        <v>18037</v>
      </c>
      <c r="G63" s="349">
        <v>17863</v>
      </c>
      <c r="H63" s="350">
        <v>18254</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9Bab42ZWsSjnZZoLDTNPtRYP4CTZyJovP5VicjM/eDya3zn3LQQ5ZA0heCOKVrbU9R99/hp7PUkqsY/lov7tCw==" saltValue="9My/WOyrWyq024MNER3/Y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32063</v>
      </c>
      <c r="E3" s="142"/>
      <c r="F3" s="143">
        <v>84962</v>
      </c>
      <c r="G3" s="144"/>
      <c r="H3" s="145"/>
    </row>
    <row r="4" spans="1:8" x14ac:dyDescent="0.2">
      <c r="A4" s="146"/>
      <c r="B4" s="147"/>
      <c r="C4" s="148"/>
      <c r="D4" s="149">
        <v>11065</v>
      </c>
      <c r="E4" s="150"/>
      <c r="F4" s="151">
        <v>42793</v>
      </c>
      <c r="G4" s="152"/>
      <c r="H4" s="153"/>
    </row>
    <row r="5" spans="1:8" x14ac:dyDescent="0.2">
      <c r="A5" s="134" t="s">
        <v>518</v>
      </c>
      <c r="B5" s="139"/>
      <c r="C5" s="140"/>
      <c r="D5" s="141">
        <v>75250</v>
      </c>
      <c r="E5" s="142"/>
      <c r="F5" s="143">
        <v>71279</v>
      </c>
      <c r="G5" s="144"/>
      <c r="H5" s="145"/>
    </row>
    <row r="6" spans="1:8" x14ac:dyDescent="0.2">
      <c r="A6" s="146"/>
      <c r="B6" s="147"/>
      <c r="C6" s="148"/>
      <c r="D6" s="149">
        <v>27984</v>
      </c>
      <c r="E6" s="150"/>
      <c r="F6" s="151">
        <v>36731</v>
      </c>
      <c r="G6" s="152"/>
      <c r="H6" s="153"/>
    </row>
    <row r="7" spans="1:8" x14ac:dyDescent="0.2">
      <c r="A7" s="134" t="s">
        <v>519</v>
      </c>
      <c r="B7" s="139"/>
      <c r="C7" s="140"/>
      <c r="D7" s="141">
        <v>58595</v>
      </c>
      <c r="E7" s="142"/>
      <c r="F7" s="143">
        <v>74994</v>
      </c>
      <c r="G7" s="144"/>
      <c r="H7" s="145"/>
    </row>
    <row r="8" spans="1:8" x14ac:dyDescent="0.2">
      <c r="A8" s="146"/>
      <c r="B8" s="147"/>
      <c r="C8" s="148"/>
      <c r="D8" s="149">
        <v>16659</v>
      </c>
      <c r="E8" s="150"/>
      <c r="F8" s="151">
        <v>36188</v>
      </c>
      <c r="G8" s="152"/>
      <c r="H8" s="153"/>
    </row>
    <row r="9" spans="1:8" x14ac:dyDescent="0.2">
      <c r="A9" s="134" t="s">
        <v>520</v>
      </c>
      <c r="B9" s="139"/>
      <c r="C9" s="140"/>
      <c r="D9" s="141">
        <v>66474</v>
      </c>
      <c r="E9" s="142"/>
      <c r="F9" s="143">
        <v>71849</v>
      </c>
      <c r="G9" s="144"/>
      <c r="H9" s="145"/>
    </row>
    <row r="10" spans="1:8" x14ac:dyDescent="0.2">
      <c r="A10" s="146"/>
      <c r="B10" s="147"/>
      <c r="C10" s="148"/>
      <c r="D10" s="149">
        <v>14383</v>
      </c>
      <c r="E10" s="150"/>
      <c r="F10" s="151">
        <v>36144</v>
      </c>
      <c r="G10" s="152"/>
      <c r="H10" s="153"/>
    </row>
    <row r="11" spans="1:8" x14ac:dyDescent="0.2">
      <c r="A11" s="134" t="s">
        <v>521</v>
      </c>
      <c r="B11" s="139"/>
      <c r="C11" s="140"/>
      <c r="D11" s="141">
        <v>58886</v>
      </c>
      <c r="E11" s="142"/>
      <c r="F11" s="143">
        <v>82962</v>
      </c>
      <c r="G11" s="144"/>
      <c r="H11" s="145"/>
    </row>
    <row r="12" spans="1:8" x14ac:dyDescent="0.2">
      <c r="A12" s="146"/>
      <c r="B12" s="147"/>
      <c r="C12" s="154"/>
      <c r="D12" s="149">
        <v>35495</v>
      </c>
      <c r="E12" s="150"/>
      <c r="F12" s="151">
        <v>42835</v>
      </c>
      <c r="G12" s="152"/>
      <c r="H12" s="153"/>
    </row>
    <row r="13" spans="1:8" x14ac:dyDescent="0.2">
      <c r="A13" s="134"/>
      <c r="B13" s="139"/>
      <c r="C13" s="140"/>
      <c r="D13" s="141">
        <v>58254</v>
      </c>
      <c r="E13" s="142"/>
      <c r="F13" s="143">
        <v>77209</v>
      </c>
      <c r="G13" s="155"/>
      <c r="H13" s="145"/>
    </row>
    <row r="14" spans="1:8" x14ac:dyDescent="0.2">
      <c r="A14" s="146"/>
      <c r="B14" s="147"/>
      <c r="C14" s="148"/>
      <c r="D14" s="149">
        <v>21117</v>
      </c>
      <c r="E14" s="150"/>
      <c r="F14" s="151">
        <v>38938</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3.36</v>
      </c>
      <c r="C19" s="156">
        <f>ROUND(VALUE(SUBSTITUTE(実質収支比率等に係る経年分析!G$48,"▲","-")),2)</f>
        <v>3.13</v>
      </c>
      <c r="D19" s="156">
        <f>ROUND(VALUE(SUBSTITUTE(実質収支比率等に係る経年分析!H$48,"▲","-")),2)</f>
        <v>4.66</v>
      </c>
      <c r="E19" s="156">
        <f>ROUND(VALUE(SUBSTITUTE(実質収支比率等に係る経年分析!I$48,"▲","-")),2)</f>
        <v>4.82</v>
      </c>
      <c r="F19" s="156">
        <f>ROUND(VALUE(SUBSTITUTE(実質収支比率等に係る経年分析!J$48,"▲","-")),2)</f>
        <v>2.81</v>
      </c>
    </row>
    <row r="20" spans="1:11" x14ac:dyDescent="0.2">
      <c r="A20" s="156" t="s">
        <v>53</v>
      </c>
      <c r="B20" s="156">
        <f>ROUND(VALUE(SUBSTITUTE(実質収支比率等に係る経年分析!F$47,"▲","-")),2)</f>
        <v>14.52</v>
      </c>
      <c r="C20" s="156">
        <f>ROUND(VALUE(SUBSTITUTE(実質収支比率等に係る経年分析!G$47,"▲","-")),2)</f>
        <v>19.29</v>
      </c>
      <c r="D20" s="156">
        <f>ROUND(VALUE(SUBSTITUTE(実質収支比率等に係る経年分析!H$47,"▲","-")),2)</f>
        <v>22.24</v>
      </c>
      <c r="E20" s="156">
        <f>ROUND(VALUE(SUBSTITUTE(実質収支比率等に係る経年分析!I$47,"▲","-")),2)</f>
        <v>22</v>
      </c>
      <c r="F20" s="156">
        <f>ROUND(VALUE(SUBSTITUTE(実質収支比率等に係る経年分析!J$47,"▲","-")),2)</f>
        <v>24.39</v>
      </c>
    </row>
    <row r="21" spans="1:11" x14ac:dyDescent="0.2">
      <c r="A21" s="156" t="s">
        <v>54</v>
      </c>
      <c r="B21" s="156">
        <f>IF(ISNUMBER(VALUE(SUBSTITUTE(実質収支比率等に係る経年分析!F$49,"▲","-"))),ROUND(VALUE(SUBSTITUTE(実質収支比率等に係る経年分析!F$49,"▲","-")),2),NA())</f>
        <v>1.1399999999999999</v>
      </c>
      <c r="C21" s="156">
        <f>IF(ISNUMBER(VALUE(SUBSTITUTE(実質収支比率等に係る経年分析!G$49,"▲","-"))),ROUND(VALUE(SUBSTITUTE(実質収支比率等に係る経年分析!G$49,"▲","-")),2),NA())</f>
        <v>2.85</v>
      </c>
      <c r="D21" s="156">
        <f>IF(ISNUMBER(VALUE(SUBSTITUTE(実質収支比率等に係る経年分析!H$49,"▲","-"))),ROUND(VALUE(SUBSTITUTE(実質収支比率等に係る経年分析!H$49,"▲","-")),2),NA())</f>
        <v>2.39</v>
      </c>
      <c r="E21" s="156">
        <f>IF(ISNUMBER(VALUE(SUBSTITUTE(実質収支比率等に係る経年分析!I$49,"▲","-"))),ROUND(VALUE(SUBSTITUTE(実質収支比率等に係る経年分析!I$49,"▲","-")),2),NA())</f>
        <v>-3.72</v>
      </c>
      <c r="F21" s="156">
        <f>IF(ISNUMBER(VALUE(SUBSTITUTE(実質収支比率等に係る経年分析!J$49,"▲","-"))),ROUND(VALUE(SUBSTITUTE(実質収支比率等に係る経年分析!J$49,"▲","-")),2),NA())</f>
        <v>-1.82</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7.0000000000000007E-2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0.12</v>
      </c>
    </row>
    <row r="32" spans="1:11" x14ac:dyDescent="0.2">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0.97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0.94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0.45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0.82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1.0900000000000001</v>
      </c>
    </row>
    <row r="33" spans="1:16" x14ac:dyDescent="0.2">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3.35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3.13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4.6500000000000004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4.8099999999999996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2.8</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2.06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2.73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3.21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3.16</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9.4600000000000009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9.31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9.7100000000000009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10.72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9.64</v>
      </c>
    </row>
    <row r="36" spans="1:16" x14ac:dyDescent="0.2">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13.23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18.32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21.28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21.12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17.89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2372</v>
      </c>
      <c r="E42" s="158"/>
      <c r="F42" s="158"/>
      <c r="G42" s="158">
        <f>'実質公債費比率（分子）の構造'!L$52</f>
        <v>2371</v>
      </c>
      <c r="H42" s="158"/>
      <c r="I42" s="158"/>
      <c r="J42" s="158">
        <f>'実質公債費比率（分子）の構造'!M$52</f>
        <v>2223</v>
      </c>
      <c r="K42" s="158"/>
      <c r="L42" s="158"/>
      <c r="M42" s="158">
        <f>'実質公債費比率（分子）の構造'!N$52</f>
        <v>2117</v>
      </c>
      <c r="N42" s="158"/>
      <c r="O42" s="158"/>
      <c r="P42" s="158">
        <f>'実質公債費比率（分子）の構造'!O$52</f>
        <v>2116</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61</v>
      </c>
      <c r="C44" s="158"/>
      <c r="D44" s="158"/>
      <c r="E44" s="158">
        <f>'実質公債費比率（分子）の構造'!L$50</f>
        <v>59</v>
      </c>
      <c r="F44" s="158"/>
      <c r="G44" s="158"/>
      <c r="H44" s="158">
        <f>'実質公債費比率（分子）の構造'!M$50</f>
        <v>59</v>
      </c>
      <c r="I44" s="158"/>
      <c r="J44" s="158"/>
      <c r="K44" s="158">
        <f>'実質公債費比率（分子）の構造'!N$50</f>
        <v>57</v>
      </c>
      <c r="L44" s="158"/>
      <c r="M44" s="158"/>
      <c r="N44" s="158">
        <f>'実質公債費比率（分子）の構造'!O$50</f>
        <v>57</v>
      </c>
      <c r="O44" s="158"/>
      <c r="P44" s="158"/>
    </row>
    <row r="45" spans="1:16" x14ac:dyDescent="0.2">
      <c r="A45" s="158" t="s">
        <v>63</v>
      </c>
      <c r="B45" s="158">
        <f>'実質公債費比率（分子）の構造'!K$49</f>
        <v>95</v>
      </c>
      <c r="C45" s="158"/>
      <c r="D45" s="158"/>
      <c r="E45" s="158">
        <f>'実質公債費比率（分子）の構造'!L$49</f>
        <v>109</v>
      </c>
      <c r="F45" s="158"/>
      <c r="G45" s="158"/>
      <c r="H45" s="158">
        <f>'実質公債費比率（分子）の構造'!M$49</f>
        <v>110</v>
      </c>
      <c r="I45" s="158"/>
      <c r="J45" s="158"/>
      <c r="K45" s="158">
        <f>'実質公債費比率（分子）の構造'!N$49</f>
        <v>110</v>
      </c>
      <c r="L45" s="158"/>
      <c r="M45" s="158"/>
      <c r="N45" s="158">
        <f>'実質公債費比率（分子）の構造'!O$49</f>
        <v>104</v>
      </c>
      <c r="O45" s="158"/>
      <c r="P45" s="158"/>
    </row>
    <row r="46" spans="1:16" x14ac:dyDescent="0.2">
      <c r="A46" s="158" t="s">
        <v>64</v>
      </c>
      <c r="B46" s="158">
        <f>'実質公債費比率（分子）の構造'!K$48</f>
        <v>771</v>
      </c>
      <c r="C46" s="158"/>
      <c r="D46" s="158"/>
      <c r="E46" s="158">
        <f>'実質公債費比率（分子）の構造'!L$48</f>
        <v>906</v>
      </c>
      <c r="F46" s="158"/>
      <c r="G46" s="158"/>
      <c r="H46" s="158">
        <f>'実質公債費比率（分子）の構造'!M$48</f>
        <v>844</v>
      </c>
      <c r="I46" s="158"/>
      <c r="J46" s="158"/>
      <c r="K46" s="158">
        <f>'実質公債費比率（分子）の構造'!N$48</f>
        <v>847</v>
      </c>
      <c r="L46" s="158"/>
      <c r="M46" s="158"/>
      <c r="N46" s="158">
        <f>'実質公債費比率（分子）の構造'!O$48</f>
        <v>810</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2195</v>
      </c>
      <c r="C49" s="158"/>
      <c r="D49" s="158"/>
      <c r="E49" s="158">
        <f>'実質公債費比率（分子）の構造'!L$45</f>
        <v>2134</v>
      </c>
      <c r="F49" s="158"/>
      <c r="G49" s="158"/>
      <c r="H49" s="158">
        <f>'実質公債費比率（分子）の構造'!M$45</f>
        <v>2182</v>
      </c>
      <c r="I49" s="158"/>
      <c r="J49" s="158"/>
      <c r="K49" s="158">
        <f>'実質公債費比率（分子）の構造'!N$45</f>
        <v>2161</v>
      </c>
      <c r="L49" s="158"/>
      <c r="M49" s="158"/>
      <c r="N49" s="158">
        <f>'実質公債費比率（分子）の構造'!O$45</f>
        <v>2213</v>
      </c>
      <c r="O49" s="158"/>
      <c r="P49" s="158"/>
    </row>
    <row r="50" spans="1:16" x14ac:dyDescent="0.2">
      <c r="A50" s="158" t="s">
        <v>67</v>
      </c>
      <c r="B50" s="158" t="e">
        <f>NA()</f>
        <v>#N/A</v>
      </c>
      <c r="C50" s="158">
        <f>IF(ISNUMBER('実質公債費比率（分子）の構造'!K$53),'実質公債費比率（分子）の構造'!K$53,NA())</f>
        <v>750</v>
      </c>
      <c r="D50" s="158" t="e">
        <f>NA()</f>
        <v>#N/A</v>
      </c>
      <c r="E50" s="158" t="e">
        <f>NA()</f>
        <v>#N/A</v>
      </c>
      <c r="F50" s="158">
        <f>IF(ISNUMBER('実質公債費比率（分子）の構造'!L$53),'実質公債費比率（分子）の構造'!L$53,NA())</f>
        <v>837</v>
      </c>
      <c r="G50" s="158" t="e">
        <f>NA()</f>
        <v>#N/A</v>
      </c>
      <c r="H50" s="158" t="e">
        <f>NA()</f>
        <v>#N/A</v>
      </c>
      <c r="I50" s="158">
        <f>IF(ISNUMBER('実質公債費比率（分子）の構造'!M$53),'実質公債費比率（分子）の構造'!M$53,NA())</f>
        <v>972</v>
      </c>
      <c r="J50" s="158" t="e">
        <f>NA()</f>
        <v>#N/A</v>
      </c>
      <c r="K50" s="158" t="e">
        <f>NA()</f>
        <v>#N/A</v>
      </c>
      <c r="L50" s="158">
        <f>IF(ISNUMBER('実質公債費比率（分子）の構造'!N$53),'実質公債費比率（分子）の構造'!N$53,NA())</f>
        <v>1058</v>
      </c>
      <c r="M50" s="158" t="e">
        <f>NA()</f>
        <v>#N/A</v>
      </c>
      <c r="N50" s="158" t="e">
        <f>NA()</f>
        <v>#N/A</v>
      </c>
      <c r="O50" s="158">
        <f>IF(ISNUMBER('実質公債費比率（分子）の構造'!O$53),'実質公債費比率（分子）の構造'!O$53,NA())</f>
        <v>1068</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21016</v>
      </c>
      <c r="E56" s="157"/>
      <c r="F56" s="157"/>
      <c r="G56" s="157">
        <f>'将来負担比率（分子）の構造'!J$52</f>
        <v>21013</v>
      </c>
      <c r="H56" s="157"/>
      <c r="I56" s="157"/>
      <c r="J56" s="157">
        <f>'将来負担比率（分子）の構造'!K$52</f>
        <v>20086</v>
      </c>
      <c r="K56" s="157"/>
      <c r="L56" s="157"/>
      <c r="M56" s="157">
        <f>'将来負担比率（分子）の構造'!L$52</f>
        <v>19376</v>
      </c>
      <c r="N56" s="157"/>
      <c r="O56" s="157"/>
      <c r="P56" s="157">
        <f>'将来負担比率（分子）の構造'!M$52</f>
        <v>19273</v>
      </c>
    </row>
    <row r="57" spans="1:16" x14ac:dyDescent="0.2">
      <c r="A57" s="157" t="s">
        <v>42</v>
      </c>
      <c r="B57" s="157"/>
      <c r="C57" s="157"/>
      <c r="D57" s="157">
        <f>'将来負担比率（分子）の構造'!I$51</f>
        <v>644</v>
      </c>
      <c r="E57" s="157"/>
      <c r="F57" s="157"/>
      <c r="G57" s="157">
        <f>'将来負担比率（分子）の構造'!J$51</f>
        <v>609</v>
      </c>
      <c r="H57" s="157"/>
      <c r="I57" s="157"/>
      <c r="J57" s="157">
        <f>'将来負担比率（分子）の構造'!K$51</f>
        <v>580</v>
      </c>
      <c r="K57" s="157"/>
      <c r="L57" s="157"/>
      <c r="M57" s="157">
        <f>'将来負担比率（分子）の構造'!L$51</f>
        <v>572</v>
      </c>
      <c r="N57" s="157"/>
      <c r="O57" s="157"/>
      <c r="P57" s="157">
        <f>'将来負担比率（分子）の構造'!M$51</f>
        <v>539</v>
      </c>
    </row>
    <row r="58" spans="1:16" x14ac:dyDescent="0.2">
      <c r="A58" s="157" t="s">
        <v>41</v>
      </c>
      <c r="B58" s="157"/>
      <c r="C58" s="157"/>
      <c r="D58" s="157">
        <f>'将来負担比率（分子）の構造'!I$50</f>
        <v>16633</v>
      </c>
      <c r="E58" s="157"/>
      <c r="F58" s="157"/>
      <c r="G58" s="157">
        <f>'将来負担比率（分子）の構造'!J$50</f>
        <v>16540</v>
      </c>
      <c r="H58" s="157"/>
      <c r="I58" s="157"/>
      <c r="J58" s="157">
        <f>'将来負担比率（分子）の構造'!K$50</f>
        <v>16736</v>
      </c>
      <c r="K58" s="157"/>
      <c r="L58" s="157"/>
      <c r="M58" s="157">
        <f>'将来負担比率（分子）の構造'!L$50</f>
        <v>16521</v>
      </c>
      <c r="N58" s="157"/>
      <c r="O58" s="157"/>
      <c r="P58" s="157">
        <f>'将来負担比率（分子）の構造'!M$50</f>
        <v>16746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2314</v>
      </c>
      <c r="C62" s="157"/>
      <c r="D62" s="157"/>
      <c r="E62" s="157">
        <f>'将来負担比率（分子）の構造'!J$45</f>
        <v>2392</v>
      </c>
      <c r="F62" s="157"/>
      <c r="G62" s="157"/>
      <c r="H62" s="157">
        <f>'将来負担比率（分子）の構造'!K$45</f>
        <v>2347</v>
      </c>
      <c r="I62" s="157"/>
      <c r="J62" s="157"/>
      <c r="K62" s="157">
        <f>'将来負担比率（分子）の構造'!L$45</f>
        <v>2340</v>
      </c>
      <c r="L62" s="157"/>
      <c r="M62" s="157"/>
      <c r="N62" s="157">
        <f>'将来負担比率（分子）の構造'!M$45</f>
        <v>2332</v>
      </c>
      <c r="O62" s="157"/>
      <c r="P62" s="157"/>
    </row>
    <row r="63" spans="1:16" x14ac:dyDescent="0.2">
      <c r="A63" s="157" t="s">
        <v>34</v>
      </c>
      <c r="B63" s="157">
        <f>'将来負担比率（分子）の構造'!I$44</f>
        <v>1320</v>
      </c>
      <c r="C63" s="157"/>
      <c r="D63" s="157"/>
      <c r="E63" s="157">
        <f>'将来負担比率（分子）の構造'!J$44</f>
        <v>1375</v>
      </c>
      <c r="F63" s="157"/>
      <c r="G63" s="157"/>
      <c r="H63" s="157">
        <f>'将来負担比率（分子）の構造'!K$44</f>
        <v>550</v>
      </c>
      <c r="I63" s="157"/>
      <c r="J63" s="157"/>
      <c r="K63" s="157">
        <f>'将来負担比率（分子）の構造'!L$44</f>
        <v>469</v>
      </c>
      <c r="L63" s="157"/>
      <c r="M63" s="157"/>
      <c r="N63" s="157">
        <f>'将来負担比率（分子）の構造'!M$44</f>
        <v>415</v>
      </c>
      <c r="O63" s="157"/>
      <c r="P63" s="157"/>
    </row>
    <row r="64" spans="1:16" x14ac:dyDescent="0.2">
      <c r="A64" s="157" t="s">
        <v>33</v>
      </c>
      <c r="B64" s="157">
        <f>'将来負担比率（分子）の構造'!I$43</f>
        <v>13256</v>
      </c>
      <c r="C64" s="157"/>
      <c r="D64" s="157"/>
      <c r="E64" s="157">
        <f>'将来負担比率（分子）の構造'!J$43</f>
        <v>12814</v>
      </c>
      <c r="F64" s="157"/>
      <c r="G64" s="157"/>
      <c r="H64" s="157">
        <f>'将来負担比率（分子）の構造'!K$43</f>
        <v>12222</v>
      </c>
      <c r="I64" s="157"/>
      <c r="J64" s="157"/>
      <c r="K64" s="157">
        <f>'将来負担比率（分子）の構造'!L$43</f>
        <v>12029</v>
      </c>
      <c r="L64" s="157"/>
      <c r="M64" s="157"/>
      <c r="N64" s="157">
        <f>'将来負担比率（分子）の構造'!M$43</f>
        <v>11649</v>
      </c>
      <c r="O64" s="157"/>
      <c r="P64" s="157"/>
    </row>
    <row r="65" spans="1:16" x14ac:dyDescent="0.2">
      <c r="A65" s="157" t="s">
        <v>32</v>
      </c>
      <c r="B65" s="157">
        <f>'将来負担比率（分子）の構造'!I$42</f>
        <v>806</v>
      </c>
      <c r="C65" s="157"/>
      <c r="D65" s="157"/>
      <c r="E65" s="157">
        <f>'将来負担比率（分子）の構造'!J$42</f>
        <v>746</v>
      </c>
      <c r="F65" s="157"/>
      <c r="G65" s="157"/>
      <c r="H65" s="157">
        <f>'将来負担比率（分子）の構造'!K$42</f>
        <v>687</v>
      </c>
      <c r="I65" s="157"/>
      <c r="J65" s="157"/>
      <c r="K65" s="157">
        <f>'将来負担比率（分子）の構造'!L$42</f>
        <v>571</v>
      </c>
      <c r="L65" s="157"/>
      <c r="M65" s="157"/>
      <c r="N65" s="157">
        <f>'将来負担比率（分子）の構造'!M$42</f>
        <v>514</v>
      </c>
      <c r="O65" s="157"/>
      <c r="P65" s="157"/>
    </row>
    <row r="66" spans="1:16" x14ac:dyDescent="0.2">
      <c r="A66" s="157" t="s">
        <v>31</v>
      </c>
      <c r="B66" s="157">
        <f>'将来負担比率（分子）の構造'!I$41</f>
        <v>17963</v>
      </c>
      <c r="C66" s="157"/>
      <c r="D66" s="157"/>
      <c r="E66" s="157">
        <f>'将来負担比率（分子）の構造'!J$41</f>
        <v>18236</v>
      </c>
      <c r="F66" s="157"/>
      <c r="G66" s="157"/>
      <c r="H66" s="157">
        <f>'将来負担比率（分子）の構造'!K$41</f>
        <v>17935</v>
      </c>
      <c r="I66" s="157"/>
      <c r="J66" s="157"/>
      <c r="K66" s="157">
        <f>'将来負担比率（分子）の構造'!L$41</f>
        <v>17918</v>
      </c>
      <c r="L66" s="157"/>
      <c r="M66" s="157"/>
      <c r="N66" s="157">
        <f>'将来負担比率（分子）の構造'!M$41</f>
        <v>17561</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2739</v>
      </c>
      <c r="C72" s="161">
        <f>基金残高に係る経年分析!G55</f>
        <v>2727</v>
      </c>
      <c r="D72" s="161">
        <f>基金残高に係る経年分析!H55</f>
        <v>3127</v>
      </c>
    </row>
    <row r="73" spans="1:16" x14ac:dyDescent="0.2">
      <c r="A73" s="160" t="s">
        <v>74</v>
      </c>
      <c r="B73" s="161">
        <f>基金残高に係る経年分析!F56</f>
        <v>2143</v>
      </c>
      <c r="C73" s="161">
        <f>基金残高に係る経年分析!G56</f>
        <v>2119</v>
      </c>
      <c r="D73" s="161">
        <f>基金残高に係る経年分析!H56</f>
        <v>2218</v>
      </c>
    </row>
    <row r="74" spans="1:16" x14ac:dyDescent="0.2">
      <c r="A74" s="160" t="s">
        <v>75</v>
      </c>
      <c r="B74" s="161">
        <f>基金残高に係る経年分析!F57</f>
        <v>13155</v>
      </c>
      <c r="C74" s="161">
        <f>基金残高に係る経年分析!G57</f>
        <v>13017</v>
      </c>
      <c r="D74" s="161">
        <f>基金残高に係る経年分析!H57</f>
        <v>12909</v>
      </c>
    </row>
  </sheetData>
  <sheetProtection algorithmName="SHA-512" hashValue="t5w1I+ul/E33eDU47fSNsjU31vX91I83gdsZDLBnQ9HTxQOkaPCF7znhZnx03GAekEnOAjDo99M3BYBKDfOTsQ==" saltValue="2lT8IOT824W12I7T4vSam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4519256</v>
      </c>
      <c r="S5" s="664"/>
      <c r="T5" s="664"/>
      <c r="U5" s="664"/>
      <c r="V5" s="664"/>
      <c r="W5" s="664"/>
      <c r="X5" s="664"/>
      <c r="Y5" s="689"/>
      <c r="Z5" s="702">
        <v>17.399999999999999</v>
      </c>
      <c r="AA5" s="702"/>
      <c r="AB5" s="702"/>
      <c r="AC5" s="702"/>
      <c r="AD5" s="703">
        <v>4519256</v>
      </c>
      <c r="AE5" s="703"/>
      <c r="AF5" s="703"/>
      <c r="AG5" s="703"/>
      <c r="AH5" s="703"/>
      <c r="AI5" s="703"/>
      <c r="AJ5" s="703"/>
      <c r="AK5" s="703"/>
      <c r="AL5" s="690">
        <v>34.700000000000003</v>
      </c>
      <c r="AM5" s="672"/>
      <c r="AN5" s="672"/>
      <c r="AO5" s="691"/>
      <c r="AP5" s="666" t="s">
        <v>216</v>
      </c>
      <c r="AQ5" s="667"/>
      <c r="AR5" s="667"/>
      <c r="AS5" s="667"/>
      <c r="AT5" s="667"/>
      <c r="AU5" s="667"/>
      <c r="AV5" s="667"/>
      <c r="AW5" s="667"/>
      <c r="AX5" s="667"/>
      <c r="AY5" s="667"/>
      <c r="AZ5" s="667"/>
      <c r="BA5" s="667"/>
      <c r="BB5" s="667"/>
      <c r="BC5" s="667"/>
      <c r="BD5" s="667"/>
      <c r="BE5" s="667"/>
      <c r="BF5" s="668"/>
      <c r="BG5" s="608">
        <v>4519131</v>
      </c>
      <c r="BH5" s="609"/>
      <c r="BI5" s="609"/>
      <c r="BJ5" s="609"/>
      <c r="BK5" s="609"/>
      <c r="BL5" s="609"/>
      <c r="BM5" s="609"/>
      <c r="BN5" s="610"/>
      <c r="BO5" s="646">
        <v>100</v>
      </c>
      <c r="BP5" s="646"/>
      <c r="BQ5" s="646"/>
      <c r="BR5" s="646"/>
      <c r="BS5" s="647">
        <v>27982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144564</v>
      </c>
      <c r="S6" s="609"/>
      <c r="T6" s="609"/>
      <c r="U6" s="609"/>
      <c r="V6" s="609"/>
      <c r="W6" s="609"/>
      <c r="X6" s="609"/>
      <c r="Y6" s="610"/>
      <c r="Z6" s="646">
        <v>0.6</v>
      </c>
      <c r="AA6" s="646"/>
      <c r="AB6" s="646"/>
      <c r="AC6" s="646"/>
      <c r="AD6" s="647">
        <v>144564</v>
      </c>
      <c r="AE6" s="647"/>
      <c r="AF6" s="647"/>
      <c r="AG6" s="647"/>
      <c r="AH6" s="647"/>
      <c r="AI6" s="647"/>
      <c r="AJ6" s="647"/>
      <c r="AK6" s="647"/>
      <c r="AL6" s="611">
        <v>1.1000000000000001</v>
      </c>
      <c r="AM6" s="612"/>
      <c r="AN6" s="612"/>
      <c r="AO6" s="648"/>
      <c r="AP6" s="605" t="s">
        <v>221</v>
      </c>
      <c r="AQ6" s="606"/>
      <c r="AR6" s="606"/>
      <c r="AS6" s="606"/>
      <c r="AT6" s="606"/>
      <c r="AU6" s="606"/>
      <c r="AV6" s="606"/>
      <c r="AW6" s="606"/>
      <c r="AX6" s="606"/>
      <c r="AY6" s="606"/>
      <c r="AZ6" s="606"/>
      <c r="BA6" s="606"/>
      <c r="BB6" s="606"/>
      <c r="BC6" s="606"/>
      <c r="BD6" s="606"/>
      <c r="BE6" s="606"/>
      <c r="BF6" s="607"/>
      <c r="BG6" s="608">
        <v>4519131</v>
      </c>
      <c r="BH6" s="609"/>
      <c r="BI6" s="609"/>
      <c r="BJ6" s="609"/>
      <c r="BK6" s="609"/>
      <c r="BL6" s="609"/>
      <c r="BM6" s="609"/>
      <c r="BN6" s="610"/>
      <c r="BO6" s="646">
        <v>100</v>
      </c>
      <c r="BP6" s="646"/>
      <c r="BQ6" s="646"/>
      <c r="BR6" s="646"/>
      <c r="BS6" s="647">
        <v>27982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200861</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200861</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2030</v>
      </c>
      <c r="S7" s="609"/>
      <c r="T7" s="609"/>
      <c r="U7" s="609"/>
      <c r="V7" s="609"/>
      <c r="W7" s="609"/>
      <c r="X7" s="609"/>
      <c r="Y7" s="610"/>
      <c r="Z7" s="646">
        <v>0</v>
      </c>
      <c r="AA7" s="646"/>
      <c r="AB7" s="646"/>
      <c r="AC7" s="646"/>
      <c r="AD7" s="647">
        <v>2030</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2058220</v>
      </c>
      <c r="BH7" s="609"/>
      <c r="BI7" s="609"/>
      <c r="BJ7" s="609"/>
      <c r="BK7" s="609"/>
      <c r="BL7" s="609"/>
      <c r="BM7" s="609"/>
      <c r="BN7" s="610"/>
      <c r="BO7" s="646">
        <v>45.5</v>
      </c>
      <c r="BP7" s="646"/>
      <c r="BQ7" s="646"/>
      <c r="BR7" s="646"/>
      <c r="BS7" s="647">
        <v>27982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2714070</v>
      </c>
      <c r="CS7" s="609"/>
      <c r="CT7" s="609"/>
      <c r="CU7" s="609"/>
      <c r="CV7" s="609"/>
      <c r="CW7" s="609"/>
      <c r="CX7" s="609"/>
      <c r="CY7" s="610"/>
      <c r="CZ7" s="646">
        <v>10.8</v>
      </c>
      <c r="DA7" s="646"/>
      <c r="DB7" s="646"/>
      <c r="DC7" s="646"/>
      <c r="DD7" s="614">
        <v>2933</v>
      </c>
      <c r="DE7" s="609"/>
      <c r="DF7" s="609"/>
      <c r="DG7" s="609"/>
      <c r="DH7" s="609"/>
      <c r="DI7" s="609"/>
      <c r="DJ7" s="609"/>
      <c r="DK7" s="609"/>
      <c r="DL7" s="609"/>
      <c r="DM7" s="609"/>
      <c r="DN7" s="609"/>
      <c r="DO7" s="609"/>
      <c r="DP7" s="610"/>
      <c r="DQ7" s="614">
        <v>1666560</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31148</v>
      </c>
      <c r="S8" s="609"/>
      <c r="T8" s="609"/>
      <c r="U8" s="609"/>
      <c r="V8" s="609"/>
      <c r="W8" s="609"/>
      <c r="X8" s="609"/>
      <c r="Y8" s="610"/>
      <c r="Z8" s="646">
        <v>0.1</v>
      </c>
      <c r="AA8" s="646"/>
      <c r="AB8" s="646"/>
      <c r="AC8" s="646"/>
      <c r="AD8" s="647">
        <v>31148</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70830</v>
      </c>
      <c r="BH8" s="609"/>
      <c r="BI8" s="609"/>
      <c r="BJ8" s="609"/>
      <c r="BK8" s="609"/>
      <c r="BL8" s="609"/>
      <c r="BM8" s="609"/>
      <c r="BN8" s="610"/>
      <c r="BO8" s="646">
        <v>1.6</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9768859</v>
      </c>
      <c r="CS8" s="609"/>
      <c r="CT8" s="609"/>
      <c r="CU8" s="609"/>
      <c r="CV8" s="609"/>
      <c r="CW8" s="609"/>
      <c r="CX8" s="609"/>
      <c r="CY8" s="610"/>
      <c r="CZ8" s="646">
        <v>38.9</v>
      </c>
      <c r="DA8" s="646"/>
      <c r="DB8" s="646"/>
      <c r="DC8" s="646"/>
      <c r="DD8" s="614">
        <v>624765</v>
      </c>
      <c r="DE8" s="609"/>
      <c r="DF8" s="609"/>
      <c r="DG8" s="609"/>
      <c r="DH8" s="609"/>
      <c r="DI8" s="609"/>
      <c r="DJ8" s="609"/>
      <c r="DK8" s="609"/>
      <c r="DL8" s="609"/>
      <c r="DM8" s="609"/>
      <c r="DN8" s="609"/>
      <c r="DO8" s="609"/>
      <c r="DP8" s="610"/>
      <c r="DQ8" s="614">
        <v>4178325</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38451</v>
      </c>
      <c r="S9" s="609"/>
      <c r="T9" s="609"/>
      <c r="U9" s="609"/>
      <c r="V9" s="609"/>
      <c r="W9" s="609"/>
      <c r="X9" s="609"/>
      <c r="Y9" s="610"/>
      <c r="Z9" s="646">
        <v>0.1</v>
      </c>
      <c r="AA9" s="646"/>
      <c r="AB9" s="646"/>
      <c r="AC9" s="646"/>
      <c r="AD9" s="647">
        <v>38451</v>
      </c>
      <c r="AE9" s="647"/>
      <c r="AF9" s="647"/>
      <c r="AG9" s="647"/>
      <c r="AH9" s="647"/>
      <c r="AI9" s="647"/>
      <c r="AJ9" s="647"/>
      <c r="AK9" s="647"/>
      <c r="AL9" s="611">
        <v>0.3</v>
      </c>
      <c r="AM9" s="612"/>
      <c r="AN9" s="612"/>
      <c r="AO9" s="648"/>
      <c r="AP9" s="605" t="s">
        <v>230</v>
      </c>
      <c r="AQ9" s="606"/>
      <c r="AR9" s="606"/>
      <c r="AS9" s="606"/>
      <c r="AT9" s="606"/>
      <c r="AU9" s="606"/>
      <c r="AV9" s="606"/>
      <c r="AW9" s="606"/>
      <c r="AX9" s="606"/>
      <c r="AY9" s="606"/>
      <c r="AZ9" s="606"/>
      <c r="BA9" s="606"/>
      <c r="BB9" s="606"/>
      <c r="BC9" s="606"/>
      <c r="BD9" s="606"/>
      <c r="BE9" s="606"/>
      <c r="BF9" s="607"/>
      <c r="BG9" s="608">
        <v>1810179</v>
      </c>
      <c r="BH9" s="609"/>
      <c r="BI9" s="609"/>
      <c r="BJ9" s="609"/>
      <c r="BK9" s="609"/>
      <c r="BL9" s="609"/>
      <c r="BM9" s="609"/>
      <c r="BN9" s="610"/>
      <c r="BO9" s="646">
        <v>40.1</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1962313</v>
      </c>
      <c r="CS9" s="609"/>
      <c r="CT9" s="609"/>
      <c r="CU9" s="609"/>
      <c r="CV9" s="609"/>
      <c r="CW9" s="609"/>
      <c r="CX9" s="609"/>
      <c r="CY9" s="610"/>
      <c r="CZ9" s="646">
        <v>7.8</v>
      </c>
      <c r="DA9" s="646"/>
      <c r="DB9" s="646"/>
      <c r="DC9" s="646"/>
      <c r="DD9" s="614">
        <v>4641</v>
      </c>
      <c r="DE9" s="609"/>
      <c r="DF9" s="609"/>
      <c r="DG9" s="609"/>
      <c r="DH9" s="609"/>
      <c r="DI9" s="609"/>
      <c r="DJ9" s="609"/>
      <c r="DK9" s="609"/>
      <c r="DL9" s="609"/>
      <c r="DM9" s="609"/>
      <c r="DN9" s="609"/>
      <c r="DO9" s="609"/>
      <c r="DP9" s="610"/>
      <c r="DQ9" s="614">
        <v>1310990</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79212</v>
      </c>
      <c r="BH10" s="609"/>
      <c r="BI10" s="609"/>
      <c r="BJ10" s="609"/>
      <c r="BK10" s="609"/>
      <c r="BL10" s="609"/>
      <c r="BM10" s="609"/>
      <c r="BN10" s="610"/>
      <c r="BO10" s="646">
        <v>1.8</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9177</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177</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1083671</v>
      </c>
      <c r="S11" s="609"/>
      <c r="T11" s="609"/>
      <c r="U11" s="609"/>
      <c r="V11" s="609"/>
      <c r="W11" s="609"/>
      <c r="X11" s="609"/>
      <c r="Y11" s="610"/>
      <c r="Z11" s="611">
        <v>4.2</v>
      </c>
      <c r="AA11" s="612"/>
      <c r="AB11" s="612"/>
      <c r="AC11" s="613"/>
      <c r="AD11" s="614">
        <v>1083671</v>
      </c>
      <c r="AE11" s="609"/>
      <c r="AF11" s="609"/>
      <c r="AG11" s="609"/>
      <c r="AH11" s="609"/>
      <c r="AI11" s="609"/>
      <c r="AJ11" s="609"/>
      <c r="AK11" s="610"/>
      <c r="AL11" s="611">
        <v>8.3000000000000007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97999</v>
      </c>
      <c r="BH11" s="609"/>
      <c r="BI11" s="609"/>
      <c r="BJ11" s="609"/>
      <c r="BK11" s="609"/>
      <c r="BL11" s="609"/>
      <c r="BM11" s="609"/>
      <c r="BN11" s="610"/>
      <c r="BO11" s="646">
        <v>2.2000000000000002</v>
      </c>
      <c r="BP11" s="646"/>
      <c r="BQ11" s="646"/>
      <c r="BR11" s="646"/>
      <c r="BS11" s="647">
        <v>27982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1079466</v>
      </c>
      <c r="CS11" s="609"/>
      <c r="CT11" s="609"/>
      <c r="CU11" s="609"/>
      <c r="CV11" s="609"/>
      <c r="CW11" s="609"/>
      <c r="CX11" s="609"/>
      <c r="CY11" s="610"/>
      <c r="CZ11" s="646">
        <v>4.3</v>
      </c>
      <c r="DA11" s="646"/>
      <c r="DB11" s="646"/>
      <c r="DC11" s="646"/>
      <c r="DD11" s="614">
        <v>222346</v>
      </c>
      <c r="DE11" s="609"/>
      <c r="DF11" s="609"/>
      <c r="DG11" s="609"/>
      <c r="DH11" s="609"/>
      <c r="DI11" s="609"/>
      <c r="DJ11" s="609"/>
      <c r="DK11" s="609"/>
      <c r="DL11" s="609"/>
      <c r="DM11" s="609"/>
      <c r="DN11" s="609"/>
      <c r="DO11" s="609"/>
      <c r="DP11" s="610"/>
      <c r="DQ11" s="614">
        <v>560686</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1924141</v>
      </c>
      <c r="BH12" s="609"/>
      <c r="BI12" s="609"/>
      <c r="BJ12" s="609"/>
      <c r="BK12" s="609"/>
      <c r="BL12" s="609"/>
      <c r="BM12" s="609"/>
      <c r="BN12" s="610"/>
      <c r="BO12" s="646">
        <v>42.6</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274611</v>
      </c>
      <c r="CS12" s="609"/>
      <c r="CT12" s="609"/>
      <c r="CU12" s="609"/>
      <c r="CV12" s="609"/>
      <c r="CW12" s="609"/>
      <c r="CX12" s="609"/>
      <c r="CY12" s="610"/>
      <c r="CZ12" s="646">
        <v>1.1000000000000001</v>
      </c>
      <c r="DA12" s="646"/>
      <c r="DB12" s="646"/>
      <c r="DC12" s="646"/>
      <c r="DD12" s="614" t="s">
        <v>122</v>
      </c>
      <c r="DE12" s="609"/>
      <c r="DF12" s="609"/>
      <c r="DG12" s="609"/>
      <c r="DH12" s="609"/>
      <c r="DI12" s="609"/>
      <c r="DJ12" s="609"/>
      <c r="DK12" s="609"/>
      <c r="DL12" s="609"/>
      <c r="DM12" s="609"/>
      <c r="DN12" s="609"/>
      <c r="DO12" s="609"/>
      <c r="DP12" s="610"/>
      <c r="DQ12" s="614">
        <v>203543</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1922337</v>
      </c>
      <c r="BH13" s="609"/>
      <c r="BI13" s="609"/>
      <c r="BJ13" s="609"/>
      <c r="BK13" s="609"/>
      <c r="BL13" s="609"/>
      <c r="BM13" s="609"/>
      <c r="BN13" s="610"/>
      <c r="BO13" s="646">
        <v>42.5</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2678629</v>
      </c>
      <c r="CS13" s="609"/>
      <c r="CT13" s="609"/>
      <c r="CU13" s="609"/>
      <c r="CV13" s="609"/>
      <c r="CW13" s="609"/>
      <c r="CX13" s="609"/>
      <c r="CY13" s="610"/>
      <c r="CZ13" s="646">
        <v>10.7</v>
      </c>
      <c r="DA13" s="646"/>
      <c r="DB13" s="646"/>
      <c r="DC13" s="646"/>
      <c r="DD13" s="614">
        <v>1204806</v>
      </c>
      <c r="DE13" s="609"/>
      <c r="DF13" s="609"/>
      <c r="DG13" s="609"/>
      <c r="DH13" s="609"/>
      <c r="DI13" s="609"/>
      <c r="DJ13" s="609"/>
      <c r="DK13" s="609"/>
      <c r="DL13" s="609"/>
      <c r="DM13" s="609"/>
      <c r="DN13" s="609"/>
      <c r="DO13" s="609"/>
      <c r="DP13" s="610"/>
      <c r="DQ13" s="614">
        <v>1465847</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197563</v>
      </c>
      <c r="BH14" s="609"/>
      <c r="BI14" s="609"/>
      <c r="BJ14" s="609"/>
      <c r="BK14" s="609"/>
      <c r="BL14" s="609"/>
      <c r="BM14" s="609"/>
      <c r="BN14" s="610"/>
      <c r="BO14" s="646">
        <v>4.4000000000000004</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1201424</v>
      </c>
      <c r="CS14" s="609"/>
      <c r="CT14" s="609"/>
      <c r="CU14" s="609"/>
      <c r="CV14" s="609"/>
      <c r="CW14" s="609"/>
      <c r="CX14" s="609"/>
      <c r="CY14" s="610"/>
      <c r="CZ14" s="646">
        <v>4.8</v>
      </c>
      <c r="DA14" s="646"/>
      <c r="DB14" s="646"/>
      <c r="DC14" s="646"/>
      <c r="DD14" s="614">
        <v>374369</v>
      </c>
      <c r="DE14" s="609"/>
      <c r="DF14" s="609"/>
      <c r="DG14" s="609"/>
      <c r="DH14" s="609"/>
      <c r="DI14" s="609"/>
      <c r="DJ14" s="609"/>
      <c r="DK14" s="609"/>
      <c r="DL14" s="609"/>
      <c r="DM14" s="609"/>
      <c r="DN14" s="609"/>
      <c r="DO14" s="609"/>
      <c r="DP14" s="610"/>
      <c r="DQ14" s="614">
        <v>796692</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13992</v>
      </c>
      <c r="S15" s="609"/>
      <c r="T15" s="609"/>
      <c r="U15" s="609"/>
      <c r="V15" s="609"/>
      <c r="W15" s="609"/>
      <c r="X15" s="609"/>
      <c r="Y15" s="610"/>
      <c r="Z15" s="646">
        <v>0.1</v>
      </c>
      <c r="AA15" s="646"/>
      <c r="AB15" s="646"/>
      <c r="AC15" s="646"/>
      <c r="AD15" s="647">
        <v>13992</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339207</v>
      </c>
      <c r="BH15" s="609"/>
      <c r="BI15" s="609"/>
      <c r="BJ15" s="609"/>
      <c r="BK15" s="609"/>
      <c r="BL15" s="609"/>
      <c r="BM15" s="609"/>
      <c r="BN15" s="610"/>
      <c r="BO15" s="646">
        <v>7.5</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2585377</v>
      </c>
      <c r="CS15" s="609"/>
      <c r="CT15" s="609"/>
      <c r="CU15" s="609"/>
      <c r="CV15" s="609"/>
      <c r="CW15" s="609"/>
      <c r="CX15" s="609"/>
      <c r="CY15" s="610"/>
      <c r="CZ15" s="646">
        <v>10.3</v>
      </c>
      <c r="DA15" s="646"/>
      <c r="DB15" s="646"/>
      <c r="DC15" s="646"/>
      <c r="DD15" s="614">
        <v>160825</v>
      </c>
      <c r="DE15" s="609"/>
      <c r="DF15" s="609"/>
      <c r="DG15" s="609"/>
      <c r="DH15" s="609"/>
      <c r="DI15" s="609"/>
      <c r="DJ15" s="609"/>
      <c r="DK15" s="609"/>
      <c r="DL15" s="609"/>
      <c r="DM15" s="609"/>
      <c r="DN15" s="609"/>
      <c r="DO15" s="609"/>
      <c r="DP15" s="610"/>
      <c r="DQ15" s="614">
        <v>2113225</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72615</v>
      </c>
      <c r="S16" s="609"/>
      <c r="T16" s="609"/>
      <c r="U16" s="609"/>
      <c r="V16" s="609"/>
      <c r="W16" s="609"/>
      <c r="X16" s="609"/>
      <c r="Y16" s="610"/>
      <c r="Z16" s="646">
        <v>0.3</v>
      </c>
      <c r="AA16" s="646"/>
      <c r="AB16" s="646"/>
      <c r="AC16" s="646"/>
      <c r="AD16" s="647">
        <v>72615</v>
      </c>
      <c r="AE16" s="647"/>
      <c r="AF16" s="647"/>
      <c r="AG16" s="647"/>
      <c r="AH16" s="647"/>
      <c r="AI16" s="647"/>
      <c r="AJ16" s="647"/>
      <c r="AK16" s="647"/>
      <c r="AL16" s="611">
        <v>0.6</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395171</v>
      </c>
      <c r="CS16" s="609"/>
      <c r="CT16" s="609"/>
      <c r="CU16" s="609"/>
      <c r="CV16" s="609"/>
      <c r="CW16" s="609"/>
      <c r="CX16" s="609"/>
      <c r="CY16" s="610"/>
      <c r="CZ16" s="646">
        <v>1.6</v>
      </c>
      <c r="DA16" s="646"/>
      <c r="DB16" s="646"/>
      <c r="DC16" s="646"/>
      <c r="DD16" s="614" t="s">
        <v>122</v>
      </c>
      <c r="DE16" s="609"/>
      <c r="DF16" s="609"/>
      <c r="DG16" s="609"/>
      <c r="DH16" s="609"/>
      <c r="DI16" s="609"/>
      <c r="DJ16" s="609"/>
      <c r="DK16" s="609"/>
      <c r="DL16" s="609"/>
      <c r="DM16" s="609"/>
      <c r="DN16" s="609"/>
      <c r="DO16" s="609"/>
      <c r="DP16" s="610"/>
      <c r="DQ16" s="614">
        <v>2138</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248498</v>
      </c>
      <c r="S17" s="609"/>
      <c r="T17" s="609"/>
      <c r="U17" s="609"/>
      <c r="V17" s="609"/>
      <c r="W17" s="609"/>
      <c r="X17" s="609"/>
      <c r="Y17" s="610"/>
      <c r="Z17" s="646">
        <v>1</v>
      </c>
      <c r="AA17" s="646"/>
      <c r="AB17" s="646"/>
      <c r="AC17" s="646"/>
      <c r="AD17" s="647">
        <v>248498</v>
      </c>
      <c r="AE17" s="647"/>
      <c r="AF17" s="647"/>
      <c r="AG17" s="647"/>
      <c r="AH17" s="647"/>
      <c r="AI17" s="647"/>
      <c r="AJ17" s="647"/>
      <c r="AK17" s="647"/>
      <c r="AL17" s="611">
        <v>1.9</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2213272</v>
      </c>
      <c r="CS17" s="609"/>
      <c r="CT17" s="609"/>
      <c r="CU17" s="609"/>
      <c r="CV17" s="609"/>
      <c r="CW17" s="609"/>
      <c r="CX17" s="609"/>
      <c r="CY17" s="610"/>
      <c r="CZ17" s="646">
        <v>8.8000000000000007</v>
      </c>
      <c r="DA17" s="646"/>
      <c r="DB17" s="646"/>
      <c r="DC17" s="646"/>
      <c r="DD17" s="614" t="s">
        <v>122</v>
      </c>
      <c r="DE17" s="609"/>
      <c r="DF17" s="609"/>
      <c r="DG17" s="609"/>
      <c r="DH17" s="609"/>
      <c r="DI17" s="609"/>
      <c r="DJ17" s="609"/>
      <c r="DK17" s="609"/>
      <c r="DL17" s="609"/>
      <c r="DM17" s="609"/>
      <c r="DN17" s="609"/>
      <c r="DO17" s="609"/>
      <c r="DP17" s="610"/>
      <c r="DQ17" s="614">
        <v>2169028</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49253</v>
      </c>
      <c r="S18" s="609"/>
      <c r="T18" s="609"/>
      <c r="U18" s="609"/>
      <c r="V18" s="609"/>
      <c r="W18" s="609"/>
      <c r="X18" s="609"/>
      <c r="Y18" s="610"/>
      <c r="Z18" s="646">
        <v>0.2</v>
      </c>
      <c r="AA18" s="646"/>
      <c r="AB18" s="646"/>
      <c r="AC18" s="646"/>
      <c r="AD18" s="647">
        <v>49253</v>
      </c>
      <c r="AE18" s="647"/>
      <c r="AF18" s="647"/>
      <c r="AG18" s="647"/>
      <c r="AH18" s="647"/>
      <c r="AI18" s="647"/>
      <c r="AJ18" s="647"/>
      <c r="AK18" s="647"/>
      <c r="AL18" s="611">
        <v>0.4</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197921</v>
      </c>
      <c r="S19" s="609"/>
      <c r="T19" s="609"/>
      <c r="U19" s="609"/>
      <c r="V19" s="609"/>
      <c r="W19" s="609"/>
      <c r="X19" s="609"/>
      <c r="Y19" s="610"/>
      <c r="Z19" s="646">
        <v>0.8</v>
      </c>
      <c r="AA19" s="646"/>
      <c r="AB19" s="646"/>
      <c r="AC19" s="646"/>
      <c r="AD19" s="647">
        <v>197921</v>
      </c>
      <c r="AE19" s="647"/>
      <c r="AF19" s="647"/>
      <c r="AG19" s="647"/>
      <c r="AH19" s="647"/>
      <c r="AI19" s="647"/>
      <c r="AJ19" s="647"/>
      <c r="AK19" s="647"/>
      <c r="AL19" s="611">
        <v>1.5</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125</v>
      </c>
      <c r="BH19" s="609"/>
      <c r="BI19" s="609"/>
      <c r="BJ19" s="609"/>
      <c r="BK19" s="609"/>
      <c r="BL19" s="609"/>
      <c r="BM19" s="609"/>
      <c r="BN19" s="610"/>
      <c r="BO19" s="646">
        <v>0</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1324</v>
      </c>
      <c r="S20" s="609"/>
      <c r="T20" s="609"/>
      <c r="U20" s="609"/>
      <c r="V20" s="609"/>
      <c r="W20" s="609"/>
      <c r="X20" s="609"/>
      <c r="Y20" s="610"/>
      <c r="Z20" s="646">
        <v>0</v>
      </c>
      <c r="AA20" s="646"/>
      <c r="AB20" s="646"/>
      <c r="AC20" s="646"/>
      <c r="AD20" s="647">
        <v>1324</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125</v>
      </c>
      <c r="BH20" s="609"/>
      <c r="BI20" s="609"/>
      <c r="BJ20" s="609"/>
      <c r="BK20" s="609"/>
      <c r="BL20" s="609"/>
      <c r="BM20" s="609"/>
      <c r="BN20" s="610"/>
      <c r="BO20" s="646">
        <v>0</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25083230</v>
      </c>
      <c r="CS20" s="609"/>
      <c r="CT20" s="609"/>
      <c r="CU20" s="609"/>
      <c r="CV20" s="609"/>
      <c r="CW20" s="609"/>
      <c r="CX20" s="609"/>
      <c r="CY20" s="610"/>
      <c r="CZ20" s="646">
        <v>100</v>
      </c>
      <c r="DA20" s="646"/>
      <c r="DB20" s="646"/>
      <c r="DC20" s="646"/>
      <c r="DD20" s="614">
        <v>2594685</v>
      </c>
      <c r="DE20" s="609"/>
      <c r="DF20" s="609"/>
      <c r="DG20" s="609"/>
      <c r="DH20" s="609"/>
      <c r="DI20" s="609"/>
      <c r="DJ20" s="609"/>
      <c r="DK20" s="609"/>
      <c r="DL20" s="609"/>
      <c r="DM20" s="609"/>
      <c r="DN20" s="609"/>
      <c r="DO20" s="609"/>
      <c r="DP20" s="610"/>
      <c r="DQ20" s="614">
        <v>14668072</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7555776</v>
      </c>
      <c r="S21" s="609"/>
      <c r="T21" s="609"/>
      <c r="U21" s="609"/>
      <c r="V21" s="609"/>
      <c r="W21" s="609"/>
      <c r="X21" s="609"/>
      <c r="Y21" s="610"/>
      <c r="Z21" s="646">
        <v>29.1</v>
      </c>
      <c r="AA21" s="646"/>
      <c r="AB21" s="646"/>
      <c r="AC21" s="646"/>
      <c r="AD21" s="647">
        <v>6776005</v>
      </c>
      <c r="AE21" s="647"/>
      <c r="AF21" s="647"/>
      <c r="AG21" s="647"/>
      <c r="AH21" s="647"/>
      <c r="AI21" s="647"/>
      <c r="AJ21" s="647"/>
      <c r="AK21" s="647"/>
      <c r="AL21" s="611">
        <v>52.1</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125</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6776005</v>
      </c>
      <c r="S22" s="609"/>
      <c r="T22" s="609"/>
      <c r="U22" s="609"/>
      <c r="V22" s="609"/>
      <c r="W22" s="609"/>
      <c r="X22" s="609"/>
      <c r="Y22" s="610"/>
      <c r="Z22" s="646">
        <v>26.1</v>
      </c>
      <c r="AA22" s="646"/>
      <c r="AB22" s="646"/>
      <c r="AC22" s="646"/>
      <c r="AD22" s="647">
        <v>6776005</v>
      </c>
      <c r="AE22" s="647"/>
      <c r="AF22" s="647"/>
      <c r="AG22" s="647"/>
      <c r="AH22" s="647"/>
      <c r="AI22" s="647"/>
      <c r="AJ22" s="647"/>
      <c r="AK22" s="647"/>
      <c r="AL22" s="611">
        <v>52.1</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779771</v>
      </c>
      <c r="S23" s="609"/>
      <c r="T23" s="609"/>
      <c r="U23" s="609"/>
      <c r="V23" s="609"/>
      <c r="W23" s="609"/>
      <c r="X23" s="609"/>
      <c r="Y23" s="610"/>
      <c r="Z23" s="646">
        <v>3</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12422718</v>
      </c>
      <c r="CS24" s="664"/>
      <c r="CT24" s="664"/>
      <c r="CU24" s="664"/>
      <c r="CV24" s="664"/>
      <c r="CW24" s="664"/>
      <c r="CX24" s="664"/>
      <c r="CY24" s="689"/>
      <c r="CZ24" s="690">
        <v>49.5</v>
      </c>
      <c r="DA24" s="672"/>
      <c r="DB24" s="672"/>
      <c r="DC24" s="692"/>
      <c r="DD24" s="688">
        <v>7535037</v>
      </c>
      <c r="DE24" s="664"/>
      <c r="DF24" s="664"/>
      <c r="DG24" s="664"/>
      <c r="DH24" s="664"/>
      <c r="DI24" s="664"/>
      <c r="DJ24" s="664"/>
      <c r="DK24" s="689"/>
      <c r="DL24" s="688">
        <v>6887488</v>
      </c>
      <c r="DM24" s="664"/>
      <c r="DN24" s="664"/>
      <c r="DO24" s="664"/>
      <c r="DP24" s="664"/>
      <c r="DQ24" s="664"/>
      <c r="DR24" s="664"/>
      <c r="DS24" s="664"/>
      <c r="DT24" s="664"/>
      <c r="DU24" s="664"/>
      <c r="DV24" s="689"/>
      <c r="DW24" s="690">
        <v>52.9</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13710001</v>
      </c>
      <c r="S25" s="609"/>
      <c r="T25" s="609"/>
      <c r="U25" s="609"/>
      <c r="V25" s="609"/>
      <c r="W25" s="609"/>
      <c r="X25" s="609"/>
      <c r="Y25" s="610"/>
      <c r="Z25" s="646">
        <v>52.9</v>
      </c>
      <c r="AA25" s="646"/>
      <c r="AB25" s="646"/>
      <c r="AC25" s="646"/>
      <c r="AD25" s="647">
        <v>12930230</v>
      </c>
      <c r="AE25" s="647"/>
      <c r="AF25" s="647"/>
      <c r="AG25" s="647"/>
      <c r="AH25" s="647"/>
      <c r="AI25" s="647"/>
      <c r="AJ25" s="647"/>
      <c r="AK25" s="647"/>
      <c r="AL25" s="611">
        <v>99.4</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3767462</v>
      </c>
      <c r="CS25" s="621"/>
      <c r="CT25" s="621"/>
      <c r="CU25" s="621"/>
      <c r="CV25" s="621"/>
      <c r="CW25" s="621"/>
      <c r="CX25" s="621"/>
      <c r="CY25" s="622"/>
      <c r="CZ25" s="611">
        <v>15</v>
      </c>
      <c r="DA25" s="623"/>
      <c r="DB25" s="623"/>
      <c r="DC25" s="624"/>
      <c r="DD25" s="614">
        <v>3382435</v>
      </c>
      <c r="DE25" s="621"/>
      <c r="DF25" s="621"/>
      <c r="DG25" s="621"/>
      <c r="DH25" s="621"/>
      <c r="DI25" s="621"/>
      <c r="DJ25" s="621"/>
      <c r="DK25" s="622"/>
      <c r="DL25" s="614">
        <v>3310026</v>
      </c>
      <c r="DM25" s="621"/>
      <c r="DN25" s="621"/>
      <c r="DO25" s="621"/>
      <c r="DP25" s="621"/>
      <c r="DQ25" s="621"/>
      <c r="DR25" s="621"/>
      <c r="DS25" s="621"/>
      <c r="DT25" s="621"/>
      <c r="DU25" s="621"/>
      <c r="DV25" s="622"/>
      <c r="DW25" s="611">
        <v>25.4</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4981</v>
      </c>
      <c r="S26" s="609"/>
      <c r="T26" s="609"/>
      <c r="U26" s="609"/>
      <c r="V26" s="609"/>
      <c r="W26" s="609"/>
      <c r="X26" s="609"/>
      <c r="Y26" s="610"/>
      <c r="Z26" s="646">
        <v>0</v>
      </c>
      <c r="AA26" s="646"/>
      <c r="AB26" s="646"/>
      <c r="AC26" s="646"/>
      <c r="AD26" s="647">
        <v>4981</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2158127</v>
      </c>
      <c r="CS26" s="609"/>
      <c r="CT26" s="609"/>
      <c r="CU26" s="609"/>
      <c r="CV26" s="609"/>
      <c r="CW26" s="609"/>
      <c r="CX26" s="609"/>
      <c r="CY26" s="610"/>
      <c r="CZ26" s="611">
        <v>8.6</v>
      </c>
      <c r="DA26" s="623"/>
      <c r="DB26" s="623"/>
      <c r="DC26" s="624"/>
      <c r="DD26" s="614">
        <v>1942337</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62038</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4519256</v>
      </c>
      <c r="BH27" s="609"/>
      <c r="BI27" s="609"/>
      <c r="BJ27" s="609"/>
      <c r="BK27" s="609"/>
      <c r="BL27" s="609"/>
      <c r="BM27" s="609"/>
      <c r="BN27" s="610"/>
      <c r="BO27" s="646">
        <v>100</v>
      </c>
      <c r="BP27" s="646"/>
      <c r="BQ27" s="646"/>
      <c r="BR27" s="646"/>
      <c r="BS27" s="647">
        <v>27982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6441984</v>
      </c>
      <c r="CS27" s="621"/>
      <c r="CT27" s="621"/>
      <c r="CU27" s="621"/>
      <c r="CV27" s="621"/>
      <c r="CW27" s="621"/>
      <c r="CX27" s="621"/>
      <c r="CY27" s="622"/>
      <c r="CZ27" s="611">
        <v>25.7</v>
      </c>
      <c r="DA27" s="623"/>
      <c r="DB27" s="623"/>
      <c r="DC27" s="624"/>
      <c r="DD27" s="614">
        <v>1983574</v>
      </c>
      <c r="DE27" s="621"/>
      <c r="DF27" s="621"/>
      <c r="DG27" s="621"/>
      <c r="DH27" s="621"/>
      <c r="DI27" s="621"/>
      <c r="DJ27" s="621"/>
      <c r="DK27" s="622"/>
      <c r="DL27" s="614">
        <v>1408434</v>
      </c>
      <c r="DM27" s="621"/>
      <c r="DN27" s="621"/>
      <c r="DO27" s="621"/>
      <c r="DP27" s="621"/>
      <c r="DQ27" s="621"/>
      <c r="DR27" s="621"/>
      <c r="DS27" s="621"/>
      <c r="DT27" s="621"/>
      <c r="DU27" s="621"/>
      <c r="DV27" s="622"/>
      <c r="DW27" s="611">
        <v>10.8</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143389</v>
      </c>
      <c r="S28" s="609"/>
      <c r="T28" s="609"/>
      <c r="U28" s="609"/>
      <c r="V28" s="609"/>
      <c r="W28" s="609"/>
      <c r="X28" s="609"/>
      <c r="Y28" s="610"/>
      <c r="Z28" s="646">
        <v>0.6</v>
      </c>
      <c r="AA28" s="646"/>
      <c r="AB28" s="646"/>
      <c r="AC28" s="646"/>
      <c r="AD28" s="647">
        <v>156</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2213272</v>
      </c>
      <c r="CS28" s="609"/>
      <c r="CT28" s="609"/>
      <c r="CU28" s="609"/>
      <c r="CV28" s="609"/>
      <c r="CW28" s="609"/>
      <c r="CX28" s="609"/>
      <c r="CY28" s="610"/>
      <c r="CZ28" s="611">
        <v>8.8000000000000007</v>
      </c>
      <c r="DA28" s="623"/>
      <c r="DB28" s="623"/>
      <c r="DC28" s="624"/>
      <c r="DD28" s="614">
        <v>2169028</v>
      </c>
      <c r="DE28" s="609"/>
      <c r="DF28" s="609"/>
      <c r="DG28" s="609"/>
      <c r="DH28" s="609"/>
      <c r="DI28" s="609"/>
      <c r="DJ28" s="609"/>
      <c r="DK28" s="610"/>
      <c r="DL28" s="614">
        <v>2169028</v>
      </c>
      <c r="DM28" s="609"/>
      <c r="DN28" s="609"/>
      <c r="DO28" s="609"/>
      <c r="DP28" s="609"/>
      <c r="DQ28" s="609"/>
      <c r="DR28" s="609"/>
      <c r="DS28" s="609"/>
      <c r="DT28" s="609"/>
      <c r="DU28" s="609"/>
      <c r="DV28" s="610"/>
      <c r="DW28" s="611">
        <v>16.7</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88299</v>
      </c>
      <c r="S29" s="609"/>
      <c r="T29" s="609"/>
      <c r="U29" s="609"/>
      <c r="V29" s="609"/>
      <c r="W29" s="609"/>
      <c r="X29" s="609"/>
      <c r="Y29" s="610"/>
      <c r="Z29" s="646">
        <v>0.3</v>
      </c>
      <c r="AA29" s="646"/>
      <c r="AB29" s="646"/>
      <c r="AC29" s="646"/>
      <c r="AD29" s="647">
        <v>10626</v>
      </c>
      <c r="AE29" s="647"/>
      <c r="AF29" s="647"/>
      <c r="AG29" s="647"/>
      <c r="AH29" s="647"/>
      <c r="AI29" s="647"/>
      <c r="AJ29" s="647"/>
      <c r="AK29" s="647"/>
      <c r="AL29" s="611">
        <v>0.1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2213183</v>
      </c>
      <c r="CS29" s="621"/>
      <c r="CT29" s="621"/>
      <c r="CU29" s="621"/>
      <c r="CV29" s="621"/>
      <c r="CW29" s="621"/>
      <c r="CX29" s="621"/>
      <c r="CY29" s="622"/>
      <c r="CZ29" s="611">
        <v>8.8000000000000007</v>
      </c>
      <c r="DA29" s="623"/>
      <c r="DB29" s="623"/>
      <c r="DC29" s="624"/>
      <c r="DD29" s="614">
        <v>2168939</v>
      </c>
      <c r="DE29" s="621"/>
      <c r="DF29" s="621"/>
      <c r="DG29" s="621"/>
      <c r="DH29" s="621"/>
      <c r="DI29" s="621"/>
      <c r="DJ29" s="621"/>
      <c r="DK29" s="622"/>
      <c r="DL29" s="614">
        <v>2168939</v>
      </c>
      <c r="DM29" s="621"/>
      <c r="DN29" s="621"/>
      <c r="DO29" s="621"/>
      <c r="DP29" s="621"/>
      <c r="DQ29" s="621"/>
      <c r="DR29" s="621"/>
      <c r="DS29" s="621"/>
      <c r="DT29" s="621"/>
      <c r="DU29" s="621"/>
      <c r="DV29" s="622"/>
      <c r="DW29" s="611">
        <v>16.7</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4735549</v>
      </c>
      <c r="S30" s="609"/>
      <c r="T30" s="609"/>
      <c r="U30" s="609"/>
      <c r="V30" s="609"/>
      <c r="W30" s="609"/>
      <c r="X30" s="609"/>
      <c r="Y30" s="610"/>
      <c r="Z30" s="646">
        <v>18.3</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2158107</v>
      </c>
      <c r="CS30" s="609"/>
      <c r="CT30" s="609"/>
      <c r="CU30" s="609"/>
      <c r="CV30" s="609"/>
      <c r="CW30" s="609"/>
      <c r="CX30" s="609"/>
      <c r="CY30" s="610"/>
      <c r="CZ30" s="611">
        <v>8.6</v>
      </c>
      <c r="DA30" s="623"/>
      <c r="DB30" s="623"/>
      <c r="DC30" s="624"/>
      <c r="DD30" s="614">
        <v>2113863</v>
      </c>
      <c r="DE30" s="609"/>
      <c r="DF30" s="609"/>
      <c r="DG30" s="609"/>
      <c r="DH30" s="609"/>
      <c r="DI30" s="609"/>
      <c r="DJ30" s="609"/>
      <c r="DK30" s="610"/>
      <c r="DL30" s="614">
        <v>2113863</v>
      </c>
      <c r="DM30" s="609"/>
      <c r="DN30" s="609"/>
      <c r="DO30" s="609"/>
      <c r="DP30" s="609"/>
      <c r="DQ30" s="609"/>
      <c r="DR30" s="609"/>
      <c r="DS30" s="609"/>
      <c r="DT30" s="609"/>
      <c r="DU30" s="609"/>
      <c r="DV30" s="610"/>
      <c r="DW30" s="611">
        <v>16.2</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99.2</v>
      </c>
      <c r="BH31" s="671"/>
      <c r="BI31" s="671"/>
      <c r="BJ31" s="671"/>
      <c r="BK31" s="671"/>
      <c r="BL31" s="671"/>
      <c r="BM31" s="672">
        <v>98.4</v>
      </c>
      <c r="BN31" s="671"/>
      <c r="BO31" s="671"/>
      <c r="BP31" s="671"/>
      <c r="BQ31" s="673"/>
      <c r="BR31" s="670">
        <v>99.2</v>
      </c>
      <c r="BS31" s="671"/>
      <c r="BT31" s="671"/>
      <c r="BU31" s="671"/>
      <c r="BV31" s="671"/>
      <c r="BW31" s="671"/>
      <c r="BX31" s="672">
        <v>98.4</v>
      </c>
      <c r="BY31" s="671"/>
      <c r="BZ31" s="671"/>
      <c r="CA31" s="671"/>
      <c r="CB31" s="673"/>
      <c r="CD31" s="629"/>
      <c r="CE31" s="630"/>
      <c r="CF31" s="605" t="s">
        <v>300</v>
      </c>
      <c r="CG31" s="606"/>
      <c r="CH31" s="606"/>
      <c r="CI31" s="606"/>
      <c r="CJ31" s="606"/>
      <c r="CK31" s="606"/>
      <c r="CL31" s="606"/>
      <c r="CM31" s="606"/>
      <c r="CN31" s="606"/>
      <c r="CO31" s="606"/>
      <c r="CP31" s="606"/>
      <c r="CQ31" s="607"/>
      <c r="CR31" s="608">
        <v>55076</v>
      </c>
      <c r="CS31" s="621"/>
      <c r="CT31" s="621"/>
      <c r="CU31" s="621"/>
      <c r="CV31" s="621"/>
      <c r="CW31" s="621"/>
      <c r="CX31" s="621"/>
      <c r="CY31" s="622"/>
      <c r="CZ31" s="611">
        <v>0.2</v>
      </c>
      <c r="DA31" s="623"/>
      <c r="DB31" s="623"/>
      <c r="DC31" s="624"/>
      <c r="DD31" s="614">
        <v>55076</v>
      </c>
      <c r="DE31" s="621"/>
      <c r="DF31" s="621"/>
      <c r="DG31" s="621"/>
      <c r="DH31" s="621"/>
      <c r="DI31" s="621"/>
      <c r="DJ31" s="621"/>
      <c r="DK31" s="622"/>
      <c r="DL31" s="614">
        <v>55076</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2187460</v>
      </c>
      <c r="S32" s="609"/>
      <c r="T32" s="609"/>
      <c r="U32" s="609"/>
      <c r="V32" s="609"/>
      <c r="W32" s="609"/>
      <c r="X32" s="609"/>
      <c r="Y32" s="610"/>
      <c r="Z32" s="646">
        <v>8.4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99.2</v>
      </c>
      <c r="BH32" s="621"/>
      <c r="BI32" s="621"/>
      <c r="BJ32" s="621"/>
      <c r="BK32" s="621"/>
      <c r="BL32" s="621"/>
      <c r="BM32" s="612">
        <v>98.3</v>
      </c>
      <c r="BN32" s="621"/>
      <c r="BO32" s="621"/>
      <c r="BP32" s="621"/>
      <c r="BQ32" s="644"/>
      <c r="BR32" s="674">
        <v>99.1</v>
      </c>
      <c r="BS32" s="621"/>
      <c r="BT32" s="621"/>
      <c r="BU32" s="621"/>
      <c r="BV32" s="621"/>
      <c r="BW32" s="621"/>
      <c r="BX32" s="612">
        <v>98.3</v>
      </c>
      <c r="BY32" s="621"/>
      <c r="BZ32" s="621"/>
      <c r="CA32" s="621"/>
      <c r="CB32" s="644"/>
      <c r="CD32" s="631"/>
      <c r="CE32" s="632"/>
      <c r="CF32" s="605" t="s">
        <v>304</v>
      </c>
      <c r="CG32" s="606"/>
      <c r="CH32" s="606"/>
      <c r="CI32" s="606"/>
      <c r="CJ32" s="606"/>
      <c r="CK32" s="606"/>
      <c r="CL32" s="606"/>
      <c r="CM32" s="606"/>
      <c r="CN32" s="606"/>
      <c r="CO32" s="606"/>
      <c r="CP32" s="606"/>
      <c r="CQ32" s="607"/>
      <c r="CR32" s="608">
        <v>89</v>
      </c>
      <c r="CS32" s="609"/>
      <c r="CT32" s="609"/>
      <c r="CU32" s="609"/>
      <c r="CV32" s="609"/>
      <c r="CW32" s="609"/>
      <c r="CX32" s="609"/>
      <c r="CY32" s="610"/>
      <c r="CZ32" s="611">
        <v>0</v>
      </c>
      <c r="DA32" s="623"/>
      <c r="DB32" s="623"/>
      <c r="DC32" s="624"/>
      <c r="DD32" s="614">
        <v>89</v>
      </c>
      <c r="DE32" s="609"/>
      <c r="DF32" s="609"/>
      <c r="DG32" s="609"/>
      <c r="DH32" s="609"/>
      <c r="DI32" s="609"/>
      <c r="DJ32" s="609"/>
      <c r="DK32" s="610"/>
      <c r="DL32" s="614">
        <v>89</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116704</v>
      </c>
      <c r="S33" s="609"/>
      <c r="T33" s="609"/>
      <c r="U33" s="609"/>
      <c r="V33" s="609"/>
      <c r="W33" s="609"/>
      <c r="X33" s="609"/>
      <c r="Y33" s="610"/>
      <c r="Z33" s="646">
        <v>0.4</v>
      </c>
      <c r="AA33" s="646"/>
      <c r="AB33" s="646"/>
      <c r="AC33" s="646"/>
      <c r="AD33" s="647">
        <v>4810</v>
      </c>
      <c r="AE33" s="647"/>
      <c r="AF33" s="647"/>
      <c r="AG33" s="647"/>
      <c r="AH33" s="647"/>
      <c r="AI33" s="647"/>
      <c r="AJ33" s="647"/>
      <c r="AK33" s="647"/>
      <c r="AL33" s="611">
        <v>0</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99.1</v>
      </c>
      <c r="BH33" s="593"/>
      <c r="BI33" s="593"/>
      <c r="BJ33" s="593"/>
      <c r="BK33" s="593"/>
      <c r="BL33" s="593"/>
      <c r="BM33" s="639">
        <v>98.2</v>
      </c>
      <c r="BN33" s="593"/>
      <c r="BO33" s="593"/>
      <c r="BP33" s="593"/>
      <c r="BQ33" s="656"/>
      <c r="BR33" s="669">
        <v>99.2</v>
      </c>
      <c r="BS33" s="593"/>
      <c r="BT33" s="593"/>
      <c r="BU33" s="593"/>
      <c r="BV33" s="593"/>
      <c r="BW33" s="593"/>
      <c r="BX33" s="639">
        <v>98.2</v>
      </c>
      <c r="BY33" s="593"/>
      <c r="BZ33" s="593"/>
      <c r="CA33" s="593"/>
      <c r="CB33" s="656"/>
      <c r="CD33" s="605" t="s">
        <v>307</v>
      </c>
      <c r="CE33" s="606"/>
      <c r="CF33" s="606"/>
      <c r="CG33" s="606"/>
      <c r="CH33" s="606"/>
      <c r="CI33" s="606"/>
      <c r="CJ33" s="606"/>
      <c r="CK33" s="606"/>
      <c r="CL33" s="606"/>
      <c r="CM33" s="606"/>
      <c r="CN33" s="606"/>
      <c r="CO33" s="606"/>
      <c r="CP33" s="606"/>
      <c r="CQ33" s="607"/>
      <c r="CR33" s="608">
        <v>9670656</v>
      </c>
      <c r="CS33" s="621"/>
      <c r="CT33" s="621"/>
      <c r="CU33" s="621"/>
      <c r="CV33" s="621"/>
      <c r="CW33" s="621"/>
      <c r="CX33" s="621"/>
      <c r="CY33" s="622"/>
      <c r="CZ33" s="611">
        <v>38.6</v>
      </c>
      <c r="DA33" s="623"/>
      <c r="DB33" s="623"/>
      <c r="DC33" s="624"/>
      <c r="DD33" s="614">
        <v>6858195</v>
      </c>
      <c r="DE33" s="621"/>
      <c r="DF33" s="621"/>
      <c r="DG33" s="621"/>
      <c r="DH33" s="621"/>
      <c r="DI33" s="621"/>
      <c r="DJ33" s="621"/>
      <c r="DK33" s="622"/>
      <c r="DL33" s="614">
        <v>5462535</v>
      </c>
      <c r="DM33" s="621"/>
      <c r="DN33" s="621"/>
      <c r="DO33" s="621"/>
      <c r="DP33" s="621"/>
      <c r="DQ33" s="621"/>
      <c r="DR33" s="621"/>
      <c r="DS33" s="621"/>
      <c r="DT33" s="621"/>
      <c r="DU33" s="621"/>
      <c r="DV33" s="622"/>
      <c r="DW33" s="611">
        <v>42</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1208488</v>
      </c>
      <c r="S34" s="609"/>
      <c r="T34" s="609"/>
      <c r="U34" s="609"/>
      <c r="V34" s="609"/>
      <c r="W34" s="609"/>
      <c r="X34" s="609"/>
      <c r="Y34" s="610"/>
      <c r="Z34" s="646">
        <v>4.7</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3689411</v>
      </c>
      <c r="CS34" s="609"/>
      <c r="CT34" s="609"/>
      <c r="CU34" s="609"/>
      <c r="CV34" s="609"/>
      <c r="CW34" s="609"/>
      <c r="CX34" s="609"/>
      <c r="CY34" s="610"/>
      <c r="CZ34" s="611">
        <v>14.7</v>
      </c>
      <c r="DA34" s="623"/>
      <c r="DB34" s="623"/>
      <c r="DC34" s="624"/>
      <c r="DD34" s="614">
        <v>2143035</v>
      </c>
      <c r="DE34" s="609"/>
      <c r="DF34" s="609"/>
      <c r="DG34" s="609"/>
      <c r="DH34" s="609"/>
      <c r="DI34" s="609"/>
      <c r="DJ34" s="609"/>
      <c r="DK34" s="610"/>
      <c r="DL34" s="614">
        <v>1859229</v>
      </c>
      <c r="DM34" s="609"/>
      <c r="DN34" s="609"/>
      <c r="DO34" s="609"/>
      <c r="DP34" s="609"/>
      <c r="DQ34" s="609"/>
      <c r="DR34" s="609"/>
      <c r="DS34" s="609"/>
      <c r="DT34" s="609"/>
      <c r="DU34" s="609"/>
      <c r="DV34" s="610"/>
      <c r="DW34" s="611">
        <v>14.3</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980803</v>
      </c>
      <c r="S35" s="609"/>
      <c r="T35" s="609"/>
      <c r="U35" s="609"/>
      <c r="V35" s="609"/>
      <c r="W35" s="609"/>
      <c r="X35" s="609"/>
      <c r="Y35" s="610"/>
      <c r="Z35" s="646">
        <v>3.8</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50529</v>
      </c>
      <c r="CS35" s="621"/>
      <c r="CT35" s="621"/>
      <c r="CU35" s="621"/>
      <c r="CV35" s="621"/>
      <c r="CW35" s="621"/>
      <c r="CX35" s="621"/>
      <c r="CY35" s="622"/>
      <c r="CZ35" s="611">
        <v>0.2</v>
      </c>
      <c r="DA35" s="623"/>
      <c r="DB35" s="623"/>
      <c r="DC35" s="624"/>
      <c r="DD35" s="614">
        <v>27788</v>
      </c>
      <c r="DE35" s="621"/>
      <c r="DF35" s="621"/>
      <c r="DG35" s="621"/>
      <c r="DH35" s="621"/>
      <c r="DI35" s="621"/>
      <c r="DJ35" s="621"/>
      <c r="DK35" s="622"/>
      <c r="DL35" s="614">
        <v>26155</v>
      </c>
      <c r="DM35" s="621"/>
      <c r="DN35" s="621"/>
      <c r="DO35" s="621"/>
      <c r="DP35" s="621"/>
      <c r="DQ35" s="621"/>
      <c r="DR35" s="621"/>
      <c r="DS35" s="621"/>
      <c r="DT35" s="621"/>
      <c r="DU35" s="621"/>
      <c r="DV35" s="622"/>
      <c r="DW35" s="611">
        <v>0.2</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394084</v>
      </c>
      <c r="S36" s="609"/>
      <c r="T36" s="609"/>
      <c r="U36" s="609"/>
      <c r="V36" s="609"/>
      <c r="W36" s="609"/>
      <c r="X36" s="609"/>
      <c r="Y36" s="610"/>
      <c r="Z36" s="646">
        <v>1.5</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3053264</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140426</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3719610</v>
      </c>
      <c r="CS36" s="609"/>
      <c r="CT36" s="609"/>
      <c r="CU36" s="609"/>
      <c r="CV36" s="609"/>
      <c r="CW36" s="609"/>
      <c r="CX36" s="609"/>
      <c r="CY36" s="610"/>
      <c r="CZ36" s="611">
        <v>14.8</v>
      </c>
      <c r="DA36" s="623"/>
      <c r="DB36" s="623"/>
      <c r="DC36" s="624"/>
      <c r="DD36" s="614">
        <v>3102355</v>
      </c>
      <c r="DE36" s="609"/>
      <c r="DF36" s="609"/>
      <c r="DG36" s="609"/>
      <c r="DH36" s="609"/>
      <c r="DI36" s="609"/>
      <c r="DJ36" s="609"/>
      <c r="DK36" s="610"/>
      <c r="DL36" s="614">
        <v>2223812</v>
      </c>
      <c r="DM36" s="609"/>
      <c r="DN36" s="609"/>
      <c r="DO36" s="609"/>
      <c r="DP36" s="609"/>
      <c r="DQ36" s="609"/>
      <c r="DR36" s="609"/>
      <c r="DS36" s="609"/>
      <c r="DT36" s="609"/>
      <c r="DU36" s="609"/>
      <c r="DV36" s="610"/>
      <c r="DW36" s="611">
        <v>17.100000000000001</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424813</v>
      </c>
      <c r="S37" s="609"/>
      <c r="T37" s="609"/>
      <c r="U37" s="609"/>
      <c r="V37" s="609"/>
      <c r="W37" s="609"/>
      <c r="X37" s="609"/>
      <c r="Y37" s="610"/>
      <c r="Z37" s="646">
        <v>1.6</v>
      </c>
      <c r="AA37" s="646"/>
      <c r="AB37" s="646"/>
      <c r="AC37" s="646"/>
      <c r="AD37" s="647">
        <v>56885</v>
      </c>
      <c r="AE37" s="647"/>
      <c r="AF37" s="647"/>
      <c r="AG37" s="647"/>
      <c r="AH37" s="647"/>
      <c r="AI37" s="647"/>
      <c r="AJ37" s="647"/>
      <c r="AK37" s="647"/>
      <c r="AL37" s="611">
        <v>0.4</v>
      </c>
      <c r="AM37" s="612"/>
      <c r="AN37" s="612"/>
      <c r="AO37" s="648"/>
      <c r="AQ37" s="641" t="s">
        <v>319</v>
      </c>
      <c r="AR37" s="642"/>
      <c r="AS37" s="642"/>
      <c r="AT37" s="642"/>
      <c r="AU37" s="642"/>
      <c r="AV37" s="642"/>
      <c r="AW37" s="642"/>
      <c r="AX37" s="642"/>
      <c r="AY37" s="643"/>
      <c r="AZ37" s="608">
        <v>1043300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124964</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1303911</v>
      </c>
      <c r="CS37" s="621"/>
      <c r="CT37" s="621"/>
      <c r="CU37" s="621"/>
      <c r="CV37" s="621"/>
      <c r="CW37" s="621"/>
      <c r="CX37" s="621"/>
      <c r="CY37" s="622"/>
      <c r="CZ37" s="611">
        <v>5.2</v>
      </c>
      <c r="DA37" s="623"/>
      <c r="DB37" s="623"/>
      <c r="DC37" s="624"/>
      <c r="DD37" s="614">
        <v>1104254</v>
      </c>
      <c r="DE37" s="621"/>
      <c r="DF37" s="621"/>
      <c r="DG37" s="621"/>
      <c r="DH37" s="621"/>
      <c r="DI37" s="621"/>
      <c r="DJ37" s="621"/>
      <c r="DK37" s="622"/>
      <c r="DL37" s="614">
        <v>1059512</v>
      </c>
      <c r="DM37" s="621"/>
      <c r="DN37" s="621"/>
      <c r="DO37" s="621"/>
      <c r="DP37" s="621"/>
      <c r="DQ37" s="621"/>
      <c r="DR37" s="621"/>
      <c r="DS37" s="621"/>
      <c r="DT37" s="621"/>
      <c r="DU37" s="621"/>
      <c r="DV37" s="622"/>
      <c r="DW37" s="611">
        <v>8.1</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1881642</v>
      </c>
      <c r="S38" s="609"/>
      <c r="T38" s="609"/>
      <c r="U38" s="609"/>
      <c r="V38" s="609"/>
      <c r="W38" s="609"/>
      <c r="X38" s="609"/>
      <c r="Y38" s="610"/>
      <c r="Z38" s="646">
        <v>7.3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195575</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4671</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1773205</v>
      </c>
      <c r="CS38" s="609"/>
      <c r="CT38" s="609"/>
      <c r="CU38" s="609"/>
      <c r="CV38" s="609"/>
      <c r="CW38" s="609"/>
      <c r="CX38" s="609"/>
      <c r="CY38" s="610"/>
      <c r="CZ38" s="611">
        <v>7.1</v>
      </c>
      <c r="DA38" s="623"/>
      <c r="DB38" s="623"/>
      <c r="DC38" s="624"/>
      <c r="DD38" s="614">
        <v>1457714</v>
      </c>
      <c r="DE38" s="609"/>
      <c r="DF38" s="609"/>
      <c r="DG38" s="609"/>
      <c r="DH38" s="609"/>
      <c r="DI38" s="609"/>
      <c r="DJ38" s="609"/>
      <c r="DK38" s="610"/>
      <c r="DL38" s="614">
        <v>1351705</v>
      </c>
      <c r="DM38" s="609"/>
      <c r="DN38" s="609"/>
      <c r="DO38" s="609"/>
      <c r="DP38" s="609"/>
      <c r="DQ38" s="609"/>
      <c r="DR38" s="609"/>
      <c r="DS38" s="609"/>
      <c r="DT38" s="609"/>
      <c r="DU38" s="609"/>
      <c r="DV38" s="610"/>
      <c r="DW38" s="611">
        <v>10.4</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41184</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7341</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326162</v>
      </c>
      <c r="CS39" s="621"/>
      <c r="CT39" s="621"/>
      <c r="CU39" s="621"/>
      <c r="CV39" s="621"/>
      <c r="CW39" s="621"/>
      <c r="CX39" s="621"/>
      <c r="CY39" s="622"/>
      <c r="CZ39" s="611">
        <v>1.3</v>
      </c>
      <c r="DA39" s="623"/>
      <c r="DB39" s="623"/>
      <c r="DC39" s="624"/>
      <c r="DD39" s="614">
        <v>115264</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7042</v>
      </c>
      <c r="S40" s="609"/>
      <c r="T40" s="609"/>
      <c r="U40" s="609"/>
      <c r="V40" s="609"/>
      <c r="W40" s="609"/>
      <c r="X40" s="609"/>
      <c r="Y40" s="610"/>
      <c r="Z40" s="646">
        <v>0</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132</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111739</v>
      </c>
      <c r="CS40" s="609"/>
      <c r="CT40" s="609"/>
      <c r="CU40" s="609"/>
      <c r="CV40" s="609"/>
      <c r="CW40" s="609"/>
      <c r="CX40" s="609"/>
      <c r="CY40" s="610"/>
      <c r="CZ40" s="611">
        <v>0.4</v>
      </c>
      <c r="DA40" s="623"/>
      <c r="DB40" s="623"/>
      <c r="DC40" s="624"/>
      <c r="DD40" s="614">
        <v>12039</v>
      </c>
      <c r="DE40" s="609"/>
      <c r="DF40" s="609"/>
      <c r="DG40" s="609"/>
      <c r="DH40" s="609"/>
      <c r="DI40" s="609"/>
      <c r="DJ40" s="609"/>
      <c r="DK40" s="610"/>
      <c r="DL40" s="614">
        <v>1634</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25938251</v>
      </c>
      <c r="S41" s="633"/>
      <c r="T41" s="633"/>
      <c r="U41" s="633"/>
      <c r="V41" s="633"/>
      <c r="W41" s="633"/>
      <c r="X41" s="633"/>
      <c r="Y41" s="636"/>
      <c r="Z41" s="637">
        <v>100</v>
      </c>
      <c r="AA41" s="637"/>
      <c r="AB41" s="637"/>
      <c r="AC41" s="637"/>
      <c r="AD41" s="638">
        <v>13007688</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342680</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1430525</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479</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2989856</v>
      </c>
      <c r="CS42" s="621"/>
      <c r="CT42" s="621"/>
      <c r="CU42" s="621"/>
      <c r="CV42" s="621"/>
      <c r="CW42" s="621"/>
      <c r="CX42" s="621"/>
      <c r="CY42" s="622"/>
      <c r="CZ42" s="611">
        <v>11.9</v>
      </c>
      <c r="DA42" s="623"/>
      <c r="DB42" s="623"/>
      <c r="DC42" s="624"/>
      <c r="DD42" s="614">
        <v>274840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95905</v>
      </c>
      <c r="CS43" s="621"/>
      <c r="CT43" s="621"/>
      <c r="CU43" s="621"/>
      <c r="CV43" s="621"/>
      <c r="CW43" s="621"/>
      <c r="CX43" s="621"/>
      <c r="CY43" s="622"/>
      <c r="CZ43" s="611">
        <v>0.4</v>
      </c>
      <c r="DA43" s="623"/>
      <c r="DB43" s="623"/>
      <c r="DC43" s="624"/>
      <c r="DD43" s="614">
        <v>95878</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2594685</v>
      </c>
      <c r="CS44" s="609"/>
      <c r="CT44" s="609"/>
      <c r="CU44" s="609"/>
      <c r="CV44" s="609"/>
      <c r="CW44" s="609"/>
      <c r="CX44" s="609"/>
      <c r="CY44" s="610"/>
      <c r="CZ44" s="611">
        <v>10.3</v>
      </c>
      <c r="DA44" s="612"/>
      <c r="DB44" s="612"/>
      <c r="DC44" s="613"/>
      <c r="DD44" s="614">
        <v>272702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964003</v>
      </c>
      <c r="CS45" s="621"/>
      <c r="CT45" s="621"/>
      <c r="CU45" s="621"/>
      <c r="CV45" s="621"/>
      <c r="CW45" s="621"/>
      <c r="CX45" s="621"/>
      <c r="CY45" s="622"/>
      <c r="CZ45" s="611">
        <v>3.8</v>
      </c>
      <c r="DA45" s="623"/>
      <c r="DB45" s="623"/>
      <c r="DC45" s="624"/>
      <c r="DD45" s="614">
        <v>75190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1564035</v>
      </c>
      <c r="CS46" s="609"/>
      <c r="CT46" s="609"/>
      <c r="CU46" s="609"/>
      <c r="CV46" s="609"/>
      <c r="CW46" s="609"/>
      <c r="CX46" s="609"/>
      <c r="CY46" s="610"/>
      <c r="CZ46" s="611">
        <v>6.2</v>
      </c>
      <c r="DA46" s="612"/>
      <c r="DB46" s="612"/>
      <c r="DC46" s="613"/>
      <c r="DD46" s="614">
        <v>166565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395171</v>
      </c>
      <c r="CS47" s="621"/>
      <c r="CT47" s="621"/>
      <c r="CU47" s="621"/>
      <c r="CV47" s="621"/>
      <c r="CW47" s="621"/>
      <c r="CX47" s="621"/>
      <c r="CY47" s="622"/>
      <c r="CZ47" s="611">
        <v>1.6</v>
      </c>
      <c r="DA47" s="623"/>
      <c r="DB47" s="623"/>
      <c r="DC47" s="624"/>
      <c r="DD47" s="614">
        <v>2138</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25083230</v>
      </c>
      <c r="CS49" s="593"/>
      <c r="CT49" s="593"/>
      <c r="CU49" s="593"/>
      <c r="CV49" s="593"/>
      <c r="CW49" s="593"/>
      <c r="CX49" s="593"/>
      <c r="CY49" s="594"/>
      <c r="CZ49" s="595">
        <v>100</v>
      </c>
      <c r="DA49" s="596"/>
      <c r="DB49" s="596"/>
      <c r="DC49" s="597"/>
      <c r="DD49" s="598">
        <v>14668072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FEZCWMXTdaNeL6xRkcWLx3lkNhq2HPye5HNv5q0EJ/NnR+sBi/sqIlNrbEXyir0aIVda1nsM2NDy4BRQ4XYyRA==" saltValue="fu287EItu0InwWfkScW71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25938</v>
      </c>
      <c r="R7" s="1090"/>
      <c r="S7" s="1090"/>
      <c r="T7" s="1090"/>
      <c r="U7" s="1090"/>
      <c r="V7" s="1090">
        <v>25083</v>
      </c>
      <c r="W7" s="1090"/>
      <c r="X7" s="1090"/>
      <c r="Y7" s="1090"/>
      <c r="Z7" s="1090"/>
      <c r="AA7" s="1090">
        <v>855</v>
      </c>
      <c r="AB7" s="1090"/>
      <c r="AC7" s="1090"/>
      <c r="AD7" s="1090"/>
      <c r="AE7" s="1091"/>
      <c r="AF7" s="1092">
        <v>360</v>
      </c>
      <c r="AG7" s="1093"/>
      <c r="AH7" s="1093"/>
      <c r="AI7" s="1093"/>
      <c r="AJ7" s="1094"/>
      <c r="AK7" s="1095"/>
      <c r="AL7" s="1096"/>
      <c r="AM7" s="1096"/>
      <c r="AN7" s="1096"/>
      <c r="AO7" s="1096"/>
      <c r="AP7" s="1096">
        <v>17561</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376</v>
      </c>
      <c r="B23" s="924" t="s">
        <v>377</v>
      </c>
      <c r="C23" s="925"/>
      <c r="D23" s="925"/>
      <c r="E23" s="925"/>
      <c r="F23" s="925"/>
      <c r="G23" s="925"/>
      <c r="H23" s="925"/>
      <c r="I23" s="925"/>
      <c r="J23" s="925"/>
      <c r="K23" s="925"/>
      <c r="L23" s="925"/>
      <c r="M23" s="925"/>
      <c r="N23" s="925"/>
      <c r="O23" s="925"/>
      <c r="P23" s="935"/>
      <c r="Q23" s="1054">
        <v>25938</v>
      </c>
      <c r="R23" s="1048"/>
      <c r="S23" s="1048"/>
      <c r="T23" s="1048"/>
      <c r="U23" s="1048"/>
      <c r="V23" s="1048">
        <v>25083</v>
      </c>
      <c r="W23" s="1048"/>
      <c r="X23" s="1048"/>
      <c r="Y23" s="1048"/>
      <c r="Z23" s="1048"/>
      <c r="AA23" s="1048">
        <v>855</v>
      </c>
      <c r="AB23" s="1048"/>
      <c r="AC23" s="1048"/>
      <c r="AD23" s="1048"/>
      <c r="AE23" s="1055"/>
      <c r="AF23" s="1056">
        <v>360</v>
      </c>
      <c r="AG23" s="1048"/>
      <c r="AH23" s="1048"/>
      <c r="AI23" s="1048"/>
      <c r="AJ23" s="1057"/>
      <c r="AK23" s="1058"/>
      <c r="AL23" s="1059"/>
      <c r="AM23" s="1059"/>
      <c r="AN23" s="1059"/>
      <c r="AO23" s="1059"/>
      <c r="AP23" s="1048">
        <v>17561</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388</v>
      </c>
      <c r="C28" s="1035"/>
      <c r="D28" s="1035"/>
      <c r="E28" s="1035"/>
      <c r="F28" s="1035"/>
      <c r="G28" s="1035"/>
      <c r="H28" s="1035"/>
      <c r="I28" s="1035"/>
      <c r="J28" s="1035"/>
      <c r="K28" s="1035"/>
      <c r="L28" s="1035"/>
      <c r="M28" s="1035"/>
      <c r="N28" s="1035"/>
      <c r="O28" s="1035"/>
      <c r="P28" s="1036"/>
      <c r="Q28" s="1037">
        <v>5210</v>
      </c>
      <c r="R28" s="1038"/>
      <c r="S28" s="1038"/>
      <c r="T28" s="1038"/>
      <c r="U28" s="1038"/>
      <c r="V28" s="1038">
        <v>5070</v>
      </c>
      <c r="W28" s="1038"/>
      <c r="X28" s="1038"/>
      <c r="Y28" s="1038"/>
      <c r="Z28" s="1038"/>
      <c r="AA28" s="1038">
        <v>140</v>
      </c>
      <c r="AB28" s="1038"/>
      <c r="AC28" s="1038"/>
      <c r="AD28" s="1038"/>
      <c r="AE28" s="1039"/>
      <c r="AF28" s="1040">
        <v>140</v>
      </c>
      <c r="AG28" s="1038"/>
      <c r="AH28" s="1038"/>
      <c r="AI28" s="1038"/>
      <c r="AJ28" s="1041"/>
      <c r="AK28" s="1029">
        <v>343</v>
      </c>
      <c r="AL28" s="1030"/>
      <c r="AM28" s="1030"/>
      <c r="AN28" s="1030"/>
      <c r="AO28" s="1030"/>
      <c r="AP28" s="1030"/>
      <c r="AQ28" s="1030"/>
      <c r="AR28" s="1030"/>
      <c r="AS28" s="1030"/>
      <c r="AT28" s="1030"/>
      <c r="AU28" s="1030"/>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389</v>
      </c>
      <c r="C29" s="1018"/>
      <c r="D29" s="1018"/>
      <c r="E29" s="1018"/>
      <c r="F29" s="1018"/>
      <c r="G29" s="1018"/>
      <c r="H29" s="1018"/>
      <c r="I29" s="1018"/>
      <c r="J29" s="1018"/>
      <c r="K29" s="1018"/>
      <c r="L29" s="1018"/>
      <c r="M29" s="1018"/>
      <c r="N29" s="1018"/>
      <c r="O29" s="1018"/>
      <c r="P29" s="1019"/>
      <c r="Q29" s="1025">
        <v>723</v>
      </c>
      <c r="R29" s="1026"/>
      <c r="S29" s="1026"/>
      <c r="T29" s="1026"/>
      <c r="U29" s="1026"/>
      <c r="V29" s="1026">
        <v>708</v>
      </c>
      <c r="W29" s="1026"/>
      <c r="X29" s="1026"/>
      <c r="Y29" s="1026"/>
      <c r="Z29" s="1026"/>
      <c r="AA29" s="1026">
        <v>15</v>
      </c>
      <c r="AB29" s="1026"/>
      <c r="AC29" s="1026"/>
      <c r="AD29" s="1026"/>
      <c r="AE29" s="1027"/>
      <c r="AF29" s="1022">
        <v>15</v>
      </c>
      <c r="AG29" s="1023"/>
      <c r="AH29" s="1023"/>
      <c r="AI29" s="1023"/>
      <c r="AJ29" s="1024"/>
      <c r="AK29" s="967">
        <v>167</v>
      </c>
      <c r="AL29" s="958"/>
      <c r="AM29" s="958"/>
      <c r="AN29" s="958"/>
      <c r="AO29" s="958"/>
      <c r="AP29" s="958"/>
      <c r="AQ29" s="958"/>
      <c r="AR29" s="958"/>
      <c r="AS29" s="958"/>
      <c r="AT29" s="958"/>
      <c r="AU29" s="958"/>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390</v>
      </c>
      <c r="C30" s="1018"/>
      <c r="D30" s="1018"/>
      <c r="E30" s="1018"/>
      <c r="F30" s="1018"/>
      <c r="G30" s="1018"/>
      <c r="H30" s="1018"/>
      <c r="I30" s="1018"/>
      <c r="J30" s="1018"/>
      <c r="K30" s="1018"/>
      <c r="L30" s="1018"/>
      <c r="M30" s="1018"/>
      <c r="N30" s="1018"/>
      <c r="O30" s="1018"/>
      <c r="P30" s="1019"/>
      <c r="Q30" s="1025">
        <v>1294</v>
      </c>
      <c r="R30" s="1026"/>
      <c r="S30" s="1026"/>
      <c r="T30" s="1026"/>
      <c r="U30" s="1026"/>
      <c r="V30" s="1026">
        <v>58</v>
      </c>
      <c r="W30" s="1026"/>
      <c r="X30" s="1026"/>
      <c r="Y30" s="1026"/>
      <c r="Z30" s="1026"/>
      <c r="AA30" s="1026">
        <v>1236</v>
      </c>
      <c r="AB30" s="1026"/>
      <c r="AC30" s="1026"/>
      <c r="AD30" s="1026"/>
      <c r="AE30" s="1027"/>
      <c r="AF30" s="1022">
        <v>1236</v>
      </c>
      <c r="AG30" s="1023"/>
      <c r="AH30" s="1023"/>
      <c r="AI30" s="1023"/>
      <c r="AJ30" s="1024"/>
      <c r="AK30" s="967">
        <v>1</v>
      </c>
      <c r="AL30" s="958"/>
      <c r="AM30" s="958"/>
      <c r="AN30" s="958"/>
      <c r="AO30" s="958"/>
      <c r="AP30" s="958">
        <v>137</v>
      </c>
      <c r="AQ30" s="958"/>
      <c r="AR30" s="958"/>
      <c r="AS30" s="958"/>
      <c r="AT30" s="958"/>
      <c r="AU30" s="958">
        <v>1</v>
      </c>
      <c r="AV30" s="958"/>
      <c r="AW30" s="958"/>
      <c r="AX30" s="958"/>
      <c r="AY30" s="958"/>
      <c r="AZ30" s="1028"/>
      <c r="BA30" s="1028"/>
      <c r="BB30" s="1028"/>
      <c r="BC30" s="1028"/>
      <c r="BD30" s="1028"/>
      <c r="BE30" s="959" t="s">
        <v>391</v>
      </c>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392</v>
      </c>
      <c r="C31" s="1018"/>
      <c r="D31" s="1018"/>
      <c r="E31" s="1018"/>
      <c r="F31" s="1018"/>
      <c r="G31" s="1018"/>
      <c r="H31" s="1018"/>
      <c r="I31" s="1018"/>
      <c r="J31" s="1018"/>
      <c r="K31" s="1018"/>
      <c r="L31" s="1018"/>
      <c r="M31" s="1018"/>
      <c r="N31" s="1018"/>
      <c r="O31" s="1018"/>
      <c r="P31" s="1019"/>
      <c r="Q31" s="1025">
        <v>2413</v>
      </c>
      <c r="R31" s="1026"/>
      <c r="S31" s="1026"/>
      <c r="T31" s="1026"/>
      <c r="U31" s="1026"/>
      <c r="V31" s="1026">
        <v>119</v>
      </c>
      <c r="W31" s="1026"/>
      <c r="X31" s="1026"/>
      <c r="Y31" s="1026"/>
      <c r="Z31" s="1026"/>
      <c r="AA31" s="1026">
        <v>2294</v>
      </c>
      <c r="AB31" s="1026"/>
      <c r="AC31" s="1026"/>
      <c r="AD31" s="1026"/>
      <c r="AE31" s="1027"/>
      <c r="AF31" s="1022">
        <v>2294</v>
      </c>
      <c r="AG31" s="1023"/>
      <c r="AH31" s="1023"/>
      <c r="AI31" s="1023"/>
      <c r="AJ31" s="1024"/>
      <c r="AK31" s="967">
        <v>172</v>
      </c>
      <c r="AL31" s="958"/>
      <c r="AM31" s="958"/>
      <c r="AN31" s="958"/>
      <c r="AO31" s="958"/>
      <c r="AP31" s="958">
        <v>43</v>
      </c>
      <c r="AQ31" s="958"/>
      <c r="AR31" s="958"/>
      <c r="AS31" s="958"/>
      <c r="AT31" s="958"/>
      <c r="AU31" s="958">
        <v>30</v>
      </c>
      <c r="AV31" s="958"/>
      <c r="AW31" s="958"/>
      <c r="AX31" s="958"/>
      <c r="AY31" s="958"/>
      <c r="AZ31" s="1028"/>
      <c r="BA31" s="1028"/>
      <c r="BB31" s="1028"/>
      <c r="BC31" s="1028"/>
      <c r="BD31" s="1028"/>
      <c r="BE31" s="959" t="s">
        <v>391</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393</v>
      </c>
      <c r="C32" s="1018"/>
      <c r="D32" s="1018"/>
      <c r="E32" s="1018"/>
      <c r="F32" s="1018"/>
      <c r="G32" s="1018"/>
      <c r="H32" s="1018"/>
      <c r="I32" s="1018"/>
      <c r="J32" s="1018"/>
      <c r="K32" s="1018"/>
      <c r="L32" s="1018"/>
      <c r="M32" s="1018"/>
      <c r="N32" s="1018"/>
      <c r="O32" s="1018"/>
      <c r="P32" s="1019"/>
      <c r="Q32" s="1025">
        <v>482</v>
      </c>
      <c r="R32" s="1026"/>
      <c r="S32" s="1026"/>
      <c r="T32" s="1026"/>
      <c r="U32" s="1026"/>
      <c r="V32" s="1026">
        <v>77</v>
      </c>
      <c r="W32" s="1026"/>
      <c r="X32" s="1026"/>
      <c r="Y32" s="1026"/>
      <c r="Z32" s="1026"/>
      <c r="AA32" s="1026">
        <v>405</v>
      </c>
      <c r="AB32" s="1026"/>
      <c r="AC32" s="1026"/>
      <c r="AD32" s="1026"/>
      <c r="AE32" s="1027"/>
      <c r="AF32" s="1022">
        <v>405</v>
      </c>
      <c r="AG32" s="1023"/>
      <c r="AH32" s="1023"/>
      <c r="AI32" s="1023"/>
      <c r="AJ32" s="1024"/>
      <c r="AK32" s="967">
        <v>1012</v>
      </c>
      <c r="AL32" s="958"/>
      <c r="AM32" s="958"/>
      <c r="AN32" s="958"/>
      <c r="AO32" s="958"/>
      <c r="AP32" s="958">
        <v>12739</v>
      </c>
      <c r="AQ32" s="958"/>
      <c r="AR32" s="958"/>
      <c r="AS32" s="958"/>
      <c r="AT32" s="958"/>
      <c r="AU32" s="958">
        <v>11618</v>
      </c>
      <c r="AV32" s="958"/>
      <c r="AW32" s="958"/>
      <c r="AX32" s="958"/>
      <c r="AY32" s="958"/>
      <c r="AZ32" s="1028"/>
      <c r="BA32" s="1028"/>
      <c r="BB32" s="1028"/>
      <c r="BC32" s="1028"/>
      <c r="BD32" s="1028"/>
      <c r="BE32" s="959" t="s">
        <v>391</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4092</v>
      </c>
      <c r="AG63" s="946"/>
      <c r="AH63" s="946"/>
      <c r="AI63" s="946"/>
      <c r="AJ63" s="1009"/>
      <c r="AK63" s="1010"/>
      <c r="AL63" s="950"/>
      <c r="AM63" s="950"/>
      <c r="AN63" s="950"/>
      <c r="AO63" s="950"/>
      <c r="AP63" s="946">
        <v>12919</v>
      </c>
      <c r="AQ63" s="946"/>
      <c r="AR63" s="946"/>
      <c r="AS63" s="946"/>
      <c r="AT63" s="946"/>
      <c r="AU63" s="946">
        <v>11649</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549</v>
      </c>
      <c r="C68" s="973"/>
      <c r="D68" s="973"/>
      <c r="E68" s="973"/>
      <c r="F68" s="973"/>
      <c r="G68" s="973"/>
      <c r="H68" s="973"/>
      <c r="I68" s="973"/>
      <c r="J68" s="973"/>
      <c r="K68" s="973"/>
      <c r="L68" s="973"/>
      <c r="M68" s="973"/>
      <c r="N68" s="973"/>
      <c r="O68" s="973"/>
      <c r="P68" s="974"/>
      <c r="Q68" s="975">
        <v>399</v>
      </c>
      <c r="R68" s="969"/>
      <c r="S68" s="969"/>
      <c r="T68" s="969"/>
      <c r="U68" s="969"/>
      <c r="V68" s="969">
        <v>367</v>
      </c>
      <c r="W68" s="969"/>
      <c r="X68" s="969"/>
      <c r="Y68" s="969"/>
      <c r="Z68" s="969"/>
      <c r="AA68" s="969">
        <v>32</v>
      </c>
      <c r="AB68" s="969"/>
      <c r="AC68" s="969"/>
      <c r="AD68" s="969"/>
      <c r="AE68" s="969"/>
      <c r="AF68" s="969">
        <v>32</v>
      </c>
      <c r="AG68" s="969"/>
      <c r="AH68" s="969"/>
      <c r="AI68" s="969"/>
      <c r="AJ68" s="969"/>
      <c r="AK68" s="969">
        <v>0</v>
      </c>
      <c r="AL68" s="969"/>
      <c r="AM68" s="969"/>
      <c r="AN68" s="969"/>
      <c r="AO68" s="969"/>
      <c r="AP68" s="969"/>
      <c r="AQ68" s="969"/>
      <c r="AR68" s="969"/>
      <c r="AS68" s="969"/>
      <c r="AT68" s="969"/>
      <c r="AU68" s="969"/>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550</v>
      </c>
      <c r="C69" s="962"/>
      <c r="D69" s="962"/>
      <c r="E69" s="962"/>
      <c r="F69" s="962"/>
      <c r="G69" s="962"/>
      <c r="H69" s="962"/>
      <c r="I69" s="962"/>
      <c r="J69" s="962"/>
      <c r="K69" s="962"/>
      <c r="L69" s="962"/>
      <c r="M69" s="962"/>
      <c r="N69" s="962"/>
      <c r="O69" s="962"/>
      <c r="P69" s="963"/>
      <c r="Q69" s="964">
        <v>73</v>
      </c>
      <c r="R69" s="958"/>
      <c r="S69" s="958"/>
      <c r="T69" s="958"/>
      <c r="U69" s="958"/>
      <c r="V69" s="958">
        <v>69</v>
      </c>
      <c r="W69" s="958"/>
      <c r="X69" s="958"/>
      <c r="Y69" s="958"/>
      <c r="Z69" s="958"/>
      <c r="AA69" s="958">
        <v>4</v>
      </c>
      <c r="AB69" s="958"/>
      <c r="AC69" s="958"/>
      <c r="AD69" s="958"/>
      <c r="AE69" s="958"/>
      <c r="AF69" s="958">
        <v>4</v>
      </c>
      <c r="AG69" s="958"/>
      <c r="AH69" s="958"/>
      <c r="AI69" s="958"/>
      <c r="AJ69" s="958"/>
      <c r="AK69" s="958">
        <v>5</v>
      </c>
      <c r="AL69" s="958"/>
      <c r="AM69" s="958"/>
      <c r="AN69" s="958"/>
      <c r="AO69" s="958"/>
      <c r="AP69" s="958"/>
      <c r="AQ69" s="958"/>
      <c r="AR69" s="958"/>
      <c r="AS69" s="958"/>
      <c r="AT69" s="958"/>
      <c r="AU69" s="958"/>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551</v>
      </c>
      <c r="C70" s="962"/>
      <c r="D70" s="962"/>
      <c r="E70" s="962"/>
      <c r="F70" s="962"/>
      <c r="G70" s="962"/>
      <c r="H70" s="962"/>
      <c r="I70" s="962"/>
      <c r="J70" s="962"/>
      <c r="K70" s="962"/>
      <c r="L70" s="962"/>
      <c r="M70" s="962"/>
      <c r="N70" s="962"/>
      <c r="O70" s="962"/>
      <c r="P70" s="963"/>
      <c r="Q70" s="964">
        <v>5574</v>
      </c>
      <c r="R70" s="958"/>
      <c r="S70" s="958"/>
      <c r="T70" s="958"/>
      <c r="U70" s="958"/>
      <c r="V70" s="958">
        <v>5461</v>
      </c>
      <c r="W70" s="958"/>
      <c r="X70" s="958"/>
      <c r="Y70" s="958"/>
      <c r="Z70" s="958"/>
      <c r="AA70" s="958">
        <v>113</v>
      </c>
      <c r="AB70" s="958"/>
      <c r="AC70" s="958"/>
      <c r="AD70" s="958"/>
      <c r="AE70" s="958"/>
      <c r="AF70" s="958">
        <v>113</v>
      </c>
      <c r="AG70" s="958"/>
      <c r="AH70" s="958"/>
      <c r="AI70" s="958"/>
      <c r="AJ70" s="958"/>
      <c r="AK70" s="958">
        <v>112</v>
      </c>
      <c r="AL70" s="958"/>
      <c r="AM70" s="958"/>
      <c r="AN70" s="958"/>
      <c r="AO70" s="958"/>
      <c r="AP70" s="958">
        <v>3465</v>
      </c>
      <c r="AQ70" s="958"/>
      <c r="AR70" s="958"/>
      <c r="AS70" s="958"/>
      <c r="AT70" s="958"/>
      <c r="AU70" s="958">
        <v>415</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552</v>
      </c>
      <c r="C71" s="962"/>
      <c r="D71" s="962"/>
      <c r="E71" s="962"/>
      <c r="F71" s="962"/>
      <c r="G71" s="962"/>
      <c r="H71" s="962"/>
      <c r="I71" s="962"/>
      <c r="J71" s="962"/>
      <c r="K71" s="962"/>
      <c r="L71" s="962"/>
      <c r="M71" s="962"/>
      <c r="N71" s="962"/>
      <c r="O71" s="962"/>
      <c r="P71" s="963"/>
      <c r="Q71" s="964">
        <v>127</v>
      </c>
      <c r="R71" s="958"/>
      <c r="S71" s="958"/>
      <c r="T71" s="958"/>
      <c r="U71" s="958"/>
      <c r="V71" s="958">
        <v>122</v>
      </c>
      <c r="W71" s="958"/>
      <c r="X71" s="958"/>
      <c r="Y71" s="958"/>
      <c r="Z71" s="958"/>
      <c r="AA71" s="958">
        <v>5</v>
      </c>
      <c r="AB71" s="958"/>
      <c r="AC71" s="958"/>
      <c r="AD71" s="958"/>
      <c r="AE71" s="958"/>
      <c r="AF71" s="958">
        <v>5</v>
      </c>
      <c r="AG71" s="958"/>
      <c r="AH71" s="958"/>
      <c r="AI71" s="958"/>
      <c r="AJ71" s="958"/>
      <c r="AK71" s="958">
        <v>40</v>
      </c>
      <c r="AL71" s="958"/>
      <c r="AM71" s="958"/>
      <c r="AN71" s="958"/>
      <c r="AO71" s="958"/>
      <c r="AP71" s="958"/>
      <c r="AQ71" s="958"/>
      <c r="AR71" s="958"/>
      <c r="AS71" s="958"/>
      <c r="AT71" s="958"/>
      <c r="AU71" s="958"/>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553</v>
      </c>
      <c r="C72" s="962"/>
      <c r="D72" s="962"/>
      <c r="E72" s="962"/>
      <c r="F72" s="962"/>
      <c r="G72" s="962"/>
      <c r="H72" s="962"/>
      <c r="I72" s="962"/>
      <c r="J72" s="962"/>
      <c r="K72" s="962"/>
      <c r="L72" s="962"/>
      <c r="M72" s="962"/>
      <c r="N72" s="962"/>
      <c r="O72" s="962"/>
      <c r="P72" s="963"/>
      <c r="Q72" s="964">
        <v>2877</v>
      </c>
      <c r="R72" s="958"/>
      <c r="S72" s="958"/>
      <c r="T72" s="958"/>
      <c r="U72" s="958"/>
      <c r="V72" s="958">
        <v>2785</v>
      </c>
      <c r="W72" s="958"/>
      <c r="X72" s="958"/>
      <c r="Y72" s="958"/>
      <c r="Z72" s="958"/>
      <c r="AA72" s="958">
        <v>92</v>
      </c>
      <c r="AB72" s="958"/>
      <c r="AC72" s="958"/>
      <c r="AD72" s="958"/>
      <c r="AE72" s="958"/>
      <c r="AF72" s="958">
        <v>92</v>
      </c>
      <c r="AG72" s="958"/>
      <c r="AH72" s="958"/>
      <c r="AI72" s="958"/>
      <c r="AJ72" s="958"/>
      <c r="AK72" s="958">
        <v>10</v>
      </c>
      <c r="AL72" s="958"/>
      <c r="AM72" s="958"/>
      <c r="AN72" s="958"/>
      <c r="AO72" s="958"/>
      <c r="AP72" s="958"/>
      <c r="AQ72" s="958"/>
      <c r="AR72" s="958"/>
      <c r="AS72" s="958"/>
      <c r="AT72" s="958"/>
      <c r="AU72" s="958"/>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554</v>
      </c>
      <c r="C73" s="962"/>
      <c r="D73" s="962"/>
      <c r="E73" s="962"/>
      <c r="F73" s="962"/>
      <c r="G73" s="962"/>
      <c r="H73" s="962"/>
      <c r="I73" s="962"/>
      <c r="J73" s="962"/>
      <c r="K73" s="962"/>
      <c r="L73" s="962"/>
      <c r="M73" s="962"/>
      <c r="N73" s="962"/>
      <c r="O73" s="962"/>
      <c r="P73" s="963"/>
      <c r="Q73" s="964">
        <v>417</v>
      </c>
      <c r="R73" s="958"/>
      <c r="S73" s="958"/>
      <c r="T73" s="958"/>
      <c r="U73" s="958"/>
      <c r="V73" s="958">
        <v>405</v>
      </c>
      <c r="W73" s="958"/>
      <c r="X73" s="958"/>
      <c r="Y73" s="958"/>
      <c r="Z73" s="958"/>
      <c r="AA73" s="958">
        <v>12</v>
      </c>
      <c r="AB73" s="958"/>
      <c r="AC73" s="958"/>
      <c r="AD73" s="958"/>
      <c r="AE73" s="958"/>
      <c r="AF73" s="958">
        <v>12</v>
      </c>
      <c r="AG73" s="958"/>
      <c r="AH73" s="958"/>
      <c r="AI73" s="958"/>
      <c r="AJ73" s="958"/>
      <c r="AK73" s="958">
        <v>0</v>
      </c>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555</v>
      </c>
      <c r="C74" s="962"/>
      <c r="D74" s="962"/>
      <c r="E74" s="962"/>
      <c r="F74" s="962"/>
      <c r="G74" s="962"/>
      <c r="H74" s="962"/>
      <c r="I74" s="962"/>
      <c r="J74" s="962"/>
      <c r="K74" s="962"/>
      <c r="L74" s="962"/>
      <c r="M74" s="962"/>
      <c r="N74" s="962"/>
      <c r="O74" s="962"/>
      <c r="P74" s="963"/>
      <c r="Q74" s="964">
        <v>7484</v>
      </c>
      <c r="R74" s="958"/>
      <c r="S74" s="958"/>
      <c r="T74" s="958"/>
      <c r="U74" s="958"/>
      <c r="V74" s="958">
        <v>7122</v>
      </c>
      <c r="W74" s="958"/>
      <c r="X74" s="958"/>
      <c r="Y74" s="958"/>
      <c r="Z74" s="958"/>
      <c r="AA74" s="958">
        <v>361</v>
      </c>
      <c r="AB74" s="958"/>
      <c r="AC74" s="958"/>
      <c r="AD74" s="958"/>
      <c r="AE74" s="958"/>
      <c r="AF74" s="958">
        <v>17</v>
      </c>
      <c r="AG74" s="958"/>
      <c r="AH74" s="958"/>
      <c r="AI74" s="958"/>
      <c r="AJ74" s="958"/>
      <c r="AK74" s="958">
        <v>0</v>
      </c>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t="s">
        <v>556</v>
      </c>
      <c r="C75" s="962"/>
      <c r="D75" s="962"/>
      <c r="E75" s="962"/>
      <c r="F75" s="962"/>
      <c r="G75" s="962"/>
      <c r="H75" s="962"/>
      <c r="I75" s="962"/>
      <c r="J75" s="962"/>
      <c r="K75" s="962"/>
      <c r="L75" s="962"/>
      <c r="M75" s="962"/>
      <c r="N75" s="962"/>
      <c r="O75" s="962"/>
      <c r="P75" s="963"/>
      <c r="Q75" s="965">
        <v>33841</v>
      </c>
      <c r="R75" s="966"/>
      <c r="S75" s="966"/>
      <c r="T75" s="966"/>
      <c r="U75" s="967"/>
      <c r="V75" s="968">
        <v>32912</v>
      </c>
      <c r="W75" s="966"/>
      <c r="X75" s="966"/>
      <c r="Y75" s="966"/>
      <c r="Z75" s="967"/>
      <c r="AA75" s="968">
        <v>929</v>
      </c>
      <c r="AB75" s="966"/>
      <c r="AC75" s="966"/>
      <c r="AD75" s="966"/>
      <c r="AE75" s="967"/>
      <c r="AF75" s="968">
        <v>528</v>
      </c>
      <c r="AG75" s="966"/>
      <c r="AH75" s="966"/>
      <c r="AI75" s="966"/>
      <c r="AJ75" s="967"/>
      <c r="AK75" s="968">
        <v>5200</v>
      </c>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t="s">
        <v>557</v>
      </c>
      <c r="C76" s="962"/>
      <c r="D76" s="962"/>
      <c r="E76" s="962"/>
      <c r="F76" s="962"/>
      <c r="G76" s="962"/>
      <c r="H76" s="962"/>
      <c r="I76" s="962"/>
      <c r="J76" s="962"/>
      <c r="K76" s="962"/>
      <c r="L76" s="962"/>
      <c r="M76" s="962"/>
      <c r="N76" s="962"/>
      <c r="O76" s="962"/>
      <c r="P76" s="963"/>
      <c r="Q76" s="965">
        <v>140745</v>
      </c>
      <c r="R76" s="966"/>
      <c r="S76" s="966"/>
      <c r="T76" s="966"/>
      <c r="U76" s="967"/>
      <c r="V76" s="968">
        <v>139623</v>
      </c>
      <c r="W76" s="966"/>
      <c r="X76" s="966"/>
      <c r="Y76" s="966"/>
      <c r="Z76" s="967"/>
      <c r="AA76" s="968">
        <v>1121</v>
      </c>
      <c r="AB76" s="966"/>
      <c r="AC76" s="966"/>
      <c r="AD76" s="966"/>
      <c r="AE76" s="967"/>
      <c r="AF76" s="968">
        <v>206</v>
      </c>
      <c r="AG76" s="966"/>
      <c r="AH76" s="966"/>
      <c r="AI76" s="966"/>
      <c r="AJ76" s="967"/>
      <c r="AK76" s="968">
        <v>773</v>
      </c>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t="s">
        <v>558</v>
      </c>
      <c r="C77" s="962"/>
      <c r="D77" s="962"/>
      <c r="E77" s="962"/>
      <c r="F77" s="962"/>
      <c r="G77" s="962"/>
      <c r="H77" s="962"/>
      <c r="I77" s="962"/>
      <c r="J77" s="962"/>
      <c r="K77" s="962"/>
      <c r="L77" s="962"/>
      <c r="M77" s="962"/>
      <c r="N77" s="962"/>
      <c r="O77" s="962"/>
      <c r="P77" s="963"/>
      <c r="Q77" s="965">
        <v>21</v>
      </c>
      <c r="R77" s="966"/>
      <c r="S77" s="966"/>
      <c r="T77" s="966"/>
      <c r="U77" s="967"/>
      <c r="V77" s="968">
        <v>20</v>
      </c>
      <c r="W77" s="966"/>
      <c r="X77" s="966"/>
      <c r="Y77" s="966"/>
      <c r="Z77" s="967"/>
      <c r="AA77" s="968">
        <v>0</v>
      </c>
      <c r="AB77" s="966"/>
      <c r="AC77" s="966"/>
      <c r="AD77" s="966"/>
      <c r="AE77" s="967"/>
      <c r="AF77" s="968">
        <v>0</v>
      </c>
      <c r="AG77" s="966"/>
      <c r="AH77" s="966"/>
      <c r="AI77" s="966"/>
      <c r="AJ77" s="967"/>
      <c r="AK77" s="968">
        <v>0</v>
      </c>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t="s">
        <v>559</v>
      </c>
      <c r="C78" s="962"/>
      <c r="D78" s="962"/>
      <c r="E78" s="962"/>
      <c r="F78" s="962"/>
      <c r="G78" s="962"/>
      <c r="H78" s="962"/>
      <c r="I78" s="962"/>
      <c r="J78" s="962"/>
      <c r="K78" s="962"/>
      <c r="L78" s="962"/>
      <c r="M78" s="962"/>
      <c r="N78" s="962"/>
      <c r="O78" s="962"/>
      <c r="P78" s="963"/>
      <c r="Q78" s="964">
        <v>3607</v>
      </c>
      <c r="R78" s="958"/>
      <c r="S78" s="958"/>
      <c r="T78" s="958"/>
      <c r="U78" s="958"/>
      <c r="V78" s="958">
        <v>3630</v>
      </c>
      <c r="W78" s="958"/>
      <c r="X78" s="958"/>
      <c r="Y78" s="958"/>
      <c r="Z78" s="958"/>
      <c r="AA78" s="958">
        <v>-23</v>
      </c>
      <c r="AB78" s="958"/>
      <c r="AC78" s="958"/>
      <c r="AD78" s="958"/>
      <c r="AE78" s="958"/>
      <c r="AF78" s="958">
        <v>-23</v>
      </c>
      <c r="AG78" s="958"/>
      <c r="AH78" s="958"/>
      <c r="AI78" s="958"/>
      <c r="AJ78" s="958"/>
      <c r="AK78" s="958">
        <v>326</v>
      </c>
      <c r="AL78" s="958"/>
      <c r="AM78" s="958"/>
      <c r="AN78" s="958"/>
      <c r="AO78" s="958"/>
      <c r="AP78" s="958">
        <v>4484</v>
      </c>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t="s">
        <v>560</v>
      </c>
      <c r="C79" s="962"/>
      <c r="D79" s="962"/>
      <c r="E79" s="962"/>
      <c r="F79" s="962"/>
      <c r="G79" s="962"/>
      <c r="H79" s="962"/>
      <c r="I79" s="962"/>
      <c r="J79" s="962"/>
      <c r="K79" s="962"/>
      <c r="L79" s="962"/>
      <c r="M79" s="962"/>
      <c r="N79" s="962"/>
      <c r="O79" s="962"/>
      <c r="P79" s="963"/>
      <c r="Q79" s="964">
        <v>1536</v>
      </c>
      <c r="R79" s="958"/>
      <c r="S79" s="958"/>
      <c r="T79" s="958"/>
      <c r="U79" s="958"/>
      <c r="V79" s="958">
        <v>1529</v>
      </c>
      <c r="W79" s="958"/>
      <c r="X79" s="958"/>
      <c r="Y79" s="958"/>
      <c r="Z79" s="958"/>
      <c r="AA79" s="958">
        <v>7</v>
      </c>
      <c r="AB79" s="958"/>
      <c r="AC79" s="958"/>
      <c r="AD79" s="958"/>
      <c r="AE79" s="958"/>
      <c r="AF79" s="958">
        <v>7</v>
      </c>
      <c r="AG79" s="958"/>
      <c r="AH79" s="958"/>
      <c r="AI79" s="958"/>
      <c r="AJ79" s="958"/>
      <c r="AK79" s="958">
        <v>1</v>
      </c>
      <c r="AL79" s="958"/>
      <c r="AM79" s="958"/>
      <c r="AN79" s="958"/>
      <c r="AO79" s="958"/>
      <c r="AP79" s="958">
        <v>1913</v>
      </c>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993</v>
      </c>
      <c r="AG88" s="946"/>
      <c r="AH88" s="946"/>
      <c r="AI88" s="946"/>
      <c r="AJ88" s="946"/>
      <c r="AK88" s="950"/>
      <c r="AL88" s="950"/>
      <c r="AM88" s="950"/>
      <c r="AN88" s="950"/>
      <c r="AO88" s="950"/>
      <c r="AP88" s="946">
        <v>9862</v>
      </c>
      <c r="AQ88" s="946"/>
      <c r="AR88" s="946"/>
      <c r="AS88" s="946"/>
      <c r="AT88" s="946"/>
      <c r="AU88" s="946">
        <v>415</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2">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2182035</v>
      </c>
      <c r="AB110" s="876"/>
      <c r="AC110" s="876"/>
      <c r="AD110" s="876"/>
      <c r="AE110" s="877"/>
      <c r="AF110" s="878">
        <v>2160913</v>
      </c>
      <c r="AG110" s="876"/>
      <c r="AH110" s="876"/>
      <c r="AI110" s="876"/>
      <c r="AJ110" s="877"/>
      <c r="AK110" s="878">
        <v>2213183</v>
      </c>
      <c r="AL110" s="876"/>
      <c r="AM110" s="876"/>
      <c r="AN110" s="876"/>
      <c r="AO110" s="877"/>
      <c r="AP110" s="879">
        <v>20.6</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17934503</v>
      </c>
      <c r="BR110" s="829"/>
      <c r="BS110" s="829"/>
      <c r="BT110" s="829"/>
      <c r="BU110" s="829"/>
      <c r="BV110" s="829">
        <v>17918150</v>
      </c>
      <c r="BW110" s="829"/>
      <c r="BX110" s="829"/>
      <c r="BY110" s="829"/>
      <c r="BZ110" s="829"/>
      <c r="CA110" s="829">
        <v>17560685</v>
      </c>
      <c r="CB110" s="829"/>
      <c r="CC110" s="829"/>
      <c r="CD110" s="829"/>
      <c r="CE110" s="829"/>
      <c r="CF110" s="853">
        <v>163.4</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v>686775</v>
      </c>
      <c r="BR111" s="804"/>
      <c r="BS111" s="804"/>
      <c r="BT111" s="804"/>
      <c r="BU111" s="804"/>
      <c r="BV111" s="804">
        <v>571435</v>
      </c>
      <c r="BW111" s="804"/>
      <c r="BX111" s="804"/>
      <c r="BY111" s="804"/>
      <c r="BZ111" s="804"/>
      <c r="CA111" s="804">
        <v>514292</v>
      </c>
      <c r="CB111" s="804"/>
      <c r="CC111" s="804"/>
      <c r="CD111" s="804"/>
      <c r="CE111" s="804"/>
      <c r="CF111" s="862">
        <v>4.8</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12221903</v>
      </c>
      <c r="BR112" s="804"/>
      <c r="BS112" s="804"/>
      <c r="BT112" s="804"/>
      <c r="BU112" s="804"/>
      <c r="BV112" s="804">
        <v>12028536</v>
      </c>
      <c r="BW112" s="804"/>
      <c r="BX112" s="804"/>
      <c r="BY112" s="804"/>
      <c r="BZ112" s="804"/>
      <c r="CA112" s="804">
        <v>11648664</v>
      </c>
      <c r="CB112" s="804"/>
      <c r="CC112" s="804"/>
      <c r="CD112" s="804"/>
      <c r="CE112" s="804"/>
      <c r="CF112" s="862">
        <v>108.4</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v>685722</v>
      </c>
      <c r="DH112" s="804"/>
      <c r="DI112" s="804"/>
      <c r="DJ112" s="804"/>
      <c r="DK112" s="804"/>
      <c r="DL112" s="804">
        <v>571435</v>
      </c>
      <c r="DM112" s="804"/>
      <c r="DN112" s="804"/>
      <c r="DO112" s="804"/>
      <c r="DP112" s="804"/>
      <c r="DQ112" s="804">
        <v>514292</v>
      </c>
      <c r="DR112" s="804"/>
      <c r="DS112" s="804"/>
      <c r="DT112" s="804"/>
      <c r="DU112" s="804"/>
      <c r="DV112" s="781">
        <v>4.8</v>
      </c>
      <c r="DW112" s="781"/>
      <c r="DX112" s="781"/>
      <c r="DY112" s="781"/>
      <c r="DZ112" s="782"/>
    </row>
    <row r="113" spans="1:130" s="212" customFormat="1" ht="26.25" customHeight="1" x14ac:dyDescent="0.2">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844445</v>
      </c>
      <c r="AB113" s="906"/>
      <c r="AC113" s="906"/>
      <c r="AD113" s="906"/>
      <c r="AE113" s="907"/>
      <c r="AF113" s="908">
        <v>847102</v>
      </c>
      <c r="AG113" s="906"/>
      <c r="AH113" s="906"/>
      <c r="AI113" s="906"/>
      <c r="AJ113" s="907"/>
      <c r="AK113" s="908">
        <v>809858</v>
      </c>
      <c r="AL113" s="906"/>
      <c r="AM113" s="906"/>
      <c r="AN113" s="906"/>
      <c r="AO113" s="907"/>
      <c r="AP113" s="909">
        <v>7.5</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550411</v>
      </c>
      <c r="BR113" s="804"/>
      <c r="BS113" s="804"/>
      <c r="BT113" s="804"/>
      <c r="BU113" s="804"/>
      <c r="BV113" s="804">
        <v>469479</v>
      </c>
      <c r="BW113" s="804"/>
      <c r="BX113" s="804"/>
      <c r="BY113" s="804"/>
      <c r="BZ113" s="804"/>
      <c r="CA113" s="804">
        <v>414751</v>
      </c>
      <c r="CB113" s="804"/>
      <c r="CC113" s="804"/>
      <c r="CD113" s="804"/>
      <c r="CE113" s="804"/>
      <c r="CF113" s="862">
        <v>3.9</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v>1053</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110050</v>
      </c>
      <c r="AB114" s="767"/>
      <c r="AC114" s="767"/>
      <c r="AD114" s="767"/>
      <c r="AE114" s="768"/>
      <c r="AF114" s="769">
        <v>109876</v>
      </c>
      <c r="AG114" s="767"/>
      <c r="AH114" s="767"/>
      <c r="AI114" s="767"/>
      <c r="AJ114" s="768"/>
      <c r="AK114" s="769">
        <v>103873</v>
      </c>
      <c r="AL114" s="767"/>
      <c r="AM114" s="767"/>
      <c r="AN114" s="767"/>
      <c r="AO114" s="768"/>
      <c r="AP114" s="811">
        <v>1</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2347187</v>
      </c>
      <c r="BR114" s="804"/>
      <c r="BS114" s="804"/>
      <c r="BT114" s="804"/>
      <c r="BU114" s="804"/>
      <c r="BV114" s="804">
        <v>2340100</v>
      </c>
      <c r="BW114" s="804"/>
      <c r="BX114" s="804"/>
      <c r="BY114" s="804"/>
      <c r="BZ114" s="804"/>
      <c r="CA114" s="804">
        <v>2331724</v>
      </c>
      <c r="CB114" s="804"/>
      <c r="CC114" s="804"/>
      <c r="CD114" s="804"/>
      <c r="CE114" s="804"/>
      <c r="CF114" s="862">
        <v>21.7</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58602</v>
      </c>
      <c r="AB115" s="906"/>
      <c r="AC115" s="906"/>
      <c r="AD115" s="906"/>
      <c r="AE115" s="907"/>
      <c r="AF115" s="908">
        <v>57490</v>
      </c>
      <c r="AG115" s="906"/>
      <c r="AH115" s="906"/>
      <c r="AI115" s="906"/>
      <c r="AJ115" s="907"/>
      <c r="AK115" s="908">
        <v>57240</v>
      </c>
      <c r="AL115" s="906"/>
      <c r="AM115" s="906"/>
      <c r="AN115" s="906"/>
      <c r="AO115" s="907"/>
      <c r="AP115" s="909">
        <v>0.5</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3195132</v>
      </c>
      <c r="AB117" s="890"/>
      <c r="AC117" s="890"/>
      <c r="AD117" s="890"/>
      <c r="AE117" s="891"/>
      <c r="AF117" s="892">
        <v>3175381</v>
      </c>
      <c r="AG117" s="890"/>
      <c r="AH117" s="890"/>
      <c r="AI117" s="890"/>
      <c r="AJ117" s="891"/>
      <c r="AK117" s="892">
        <v>3184154</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440</v>
      </c>
      <c r="BP119" s="865"/>
      <c r="BQ119" s="866">
        <v>33740779</v>
      </c>
      <c r="BR119" s="832"/>
      <c r="BS119" s="832"/>
      <c r="BT119" s="832"/>
      <c r="BU119" s="832"/>
      <c r="BV119" s="832">
        <v>33327700</v>
      </c>
      <c r="BW119" s="832"/>
      <c r="BX119" s="832"/>
      <c r="BY119" s="832"/>
      <c r="BZ119" s="832"/>
      <c r="CA119" s="832">
        <v>32470116</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16736094</v>
      </c>
      <c r="BR120" s="829"/>
      <c r="BS120" s="829"/>
      <c r="BT120" s="829"/>
      <c r="BU120" s="829"/>
      <c r="BV120" s="829">
        <v>16520576</v>
      </c>
      <c r="BW120" s="829"/>
      <c r="BX120" s="829"/>
      <c r="BY120" s="829"/>
      <c r="BZ120" s="829"/>
      <c r="CA120" s="829">
        <v>16745876</v>
      </c>
      <c r="CB120" s="829"/>
      <c r="CC120" s="829"/>
      <c r="CD120" s="829"/>
      <c r="CE120" s="829"/>
      <c r="CF120" s="853">
        <v>155.80000000000001</v>
      </c>
      <c r="CG120" s="854"/>
      <c r="CH120" s="854"/>
      <c r="CI120" s="854"/>
      <c r="CJ120" s="854"/>
      <c r="CK120" s="855" t="s">
        <v>444</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12163035</v>
      </c>
      <c r="DH120" s="829"/>
      <c r="DI120" s="829"/>
      <c r="DJ120" s="829"/>
      <c r="DK120" s="829"/>
      <c r="DL120" s="829">
        <v>11983638</v>
      </c>
      <c r="DM120" s="829"/>
      <c r="DN120" s="829"/>
      <c r="DO120" s="829"/>
      <c r="DP120" s="829"/>
      <c r="DQ120" s="829">
        <v>11618161</v>
      </c>
      <c r="DR120" s="829"/>
      <c r="DS120" s="829"/>
      <c r="DT120" s="829"/>
      <c r="DU120" s="829"/>
      <c r="DV120" s="830">
        <v>108.1</v>
      </c>
      <c r="DW120" s="830"/>
      <c r="DX120" s="830"/>
      <c r="DY120" s="830"/>
      <c r="DZ120" s="831"/>
    </row>
    <row r="121" spans="1:130" s="212" customFormat="1" ht="26.25" customHeight="1" x14ac:dyDescent="0.2">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v>58196</v>
      </c>
      <c r="AB121" s="767"/>
      <c r="AC121" s="767"/>
      <c r="AD121" s="767"/>
      <c r="AE121" s="768"/>
      <c r="AF121" s="769">
        <v>57144</v>
      </c>
      <c r="AG121" s="767"/>
      <c r="AH121" s="767"/>
      <c r="AI121" s="767"/>
      <c r="AJ121" s="768"/>
      <c r="AK121" s="769">
        <v>57143</v>
      </c>
      <c r="AL121" s="767"/>
      <c r="AM121" s="767"/>
      <c r="AN121" s="767"/>
      <c r="AO121" s="768"/>
      <c r="AP121" s="811">
        <v>0.5</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580232</v>
      </c>
      <c r="BR121" s="804"/>
      <c r="BS121" s="804"/>
      <c r="BT121" s="804"/>
      <c r="BU121" s="804"/>
      <c r="BV121" s="804">
        <v>571592</v>
      </c>
      <c r="BW121" s="804"/>
      <c r="BX121" s="804"/>
      <c r="BY121" s="804"/>
      <c r="BZ121" s="804"/>
      <c r="CA121" s="804">
        <v>539307</v>
      </c>
      <c r="CB121" s="804"/>
      <c r="CC121" s="804"/>
      <c r="CD121" s="804"/>
      <c r="CE121" s="804"/>
      <c r="CF121" s="862">
        <v>5</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58407</v>
      </c>
      <c r="DH121" s="804"/>
      <c r="DI121" s="804"/>
      <c r="DJ121" s="804"/>
      <c r="DK121" s="804"/>
      <c r="DL121" s="804">
        <v>44535</v>
      </c>
      <c r="DM121" s="804"/>
      <c r="DN121" s="804"/>
      <c r="DO121" s="804"/>
      <c r="DP121" s="804"/>
      <c r="DQ121" s="804">
        <v>30229</v>
      </c>
      <c r="DR121" s="804"/>
      <c r="DS121" s="804"/>
      <c r="DT121" s="804"/>
      <c r="DU121" s="804"/>
      <c r="DV121" s="781">
        <v>0.3</v>
      </c>
      <c r="DW121" s="781"/>
      <c r="DX121" s="781"/>
      <c r="DY121" s="781"/>
      <c r="DZ121" s="782"/>
    </row>
    <row r="122" spans="1:130" s="212" customFormat="1" ht="26.25" customHeight="1" x14ac:dyDescent="0.2">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20086159</v>
      </c>
      <c r="BR122" s="832"/>
      <c r="BS122" s="832"/>
      <c r="BT122" s="832"/>
      <c r="BU122" s="832"/>
      <c r="BV122" s="832">
        <v>19376258</v>
      </c>
      <c r="BW122" s="832"/>
      <c r="BX122" s="832"/>
      <c r="BY122" s="832"/>
      <c r="BZ122" s="832"/>
      <c r="CA122" s="832">
        <v>19272636</v>
      </c>
      <c r="CB122" s="832"/>
      <c r="CC122" s="832"/>
      <c r="CD122" s="832"/>
      <c r="CE122" s="832"/>
      <c r="CF122" s="833">
        <v>179.3</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v>461</v>
      </c>
      <c r="DH122" s="804"/>
      <c r="DI122" s="804"/>
      <c r="DJ122" s="804"/>
      <c r="DK122" s="804"/>
      <c r="DL122" s="804">
        <v>363</v>
      </c>
      <c r="DM122" s="804"/>
      <c r="DN122" s="804"/>
      <c r="DO122" s="804"/>
      <c r="DP122" s="804"/>
      <c r="DQ122" s="804">
        <v>274</v>
      </c>
      <c r="DR122" s="804"/>
      <c r="DS122" s="804"/>
      <c r="DT122" s="804"/>
      <c r="DU122" s="804"/>
      <c r="DV122" s="781">
        <v>0</v>
      </c>
      <c r="DW122" s="781"/>
      <c r="DX122" s="781"/>
      <c r="DY122" s="781"/>
      <c r="DZ122" s="782"/>
    </row>
    <row r="123" spans="1:130" s="212" customFormat="1" ht="26.25" customHeight="1" x14ac:dyDescent="0.2">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448</v>
      </c>
      <c r="BP123" s="865"/>
      <c r="BQ123" s="819">
        <v>37402485</v>
      </c>
      <c r="BR123" s="820"/>
      <c r="BS123" s="820"/>
      <c r="BT123" s="820"/>
      <c r="BU123" s="820"/>
      <c r="BV123" s="820">
        <v>36468426</v>
      </c>
      <c r="BW123" s="820"/>
      <c r="BX123" s="820"/>
      <c r="BY123" s="820"/>
      <c r="BZ123" s="820"/>
      <c r="CA123" s="820">
        <v>36557819</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5">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406</v>
      </c>
      <c r="AB127" s="767"/>
      <c r="AC127" s="767"/>
      <c r="AD127" s="767"/>
      <c r="AE127" s="768"/>
      <c r="AF127" s="769">
        <v>346</v>
      </c>
      <c r="AG127" s="767"/>
      <c r="AH127" s="767"/>
      <c r="AI127" s="767"/>
      <c r="AJ127" s="768"/>
      <c r="AK127" s="769">
        <v>97</v>
      </c>
      <c r="AL127" s="767"/>
      <c r="AM127" s="767"/>
      <c r="AN127" s="767"/>
      <c r="AO127" s="768"/>
      <c r="AP127" s="811">
        <v>0</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52148</v>
      </c>
      <c r="AB128" s="788"/>
      <c r="AC128" s="788"/>
      <c r="AD128" s="788"/>
      <c r="AE128" s="789"/>
      <c r="AF128" s="790">
        <v>55566</v>
      </c>
      <c r="AG128" s="788"/>
      <c r="AH128" s="788"/>
      <c r="AI128" s="788"/>
      <c r="AJ128" s="789"/>
      <c r="AK128" s="790">
        <v>44244</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122</v>
      </c>
      <c r="BG128" s="774"/>
      <c r="BH128" s="774"/>
      <c r="BI128" s="774"/>
      <c r="BJ128" s="774"/>
      <c r="BK128" s="774"/>
      <c r="BL128" s="797"/>
      <c r="BM128" s="773">
        <v>12.97</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12317282</v>
      </c>
      <c r="AB129" s="767"/>
      <c r="AC129" s="767"/>
      <c r="AD129" s="767"/>
      <c r="AE129" s="768"/>
      <c r="AF129" s="769">
        <v>12393376</v>
      </c>
      <c r="AG129" s="767"/>
      <c r="AH129" s="767"/>
      <c r="AI129" s="767"/>
      <c r="AJ129" s="768"/>
      <c r="AK129" s="769">
        <v>12820460</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122</v>
      </c>
      <c r="BG129" s="758"/>
      <c r="BH129" s="758"/>
      <c r="BI129" s="758"/>
      <c r="BJ129" s="758"/>
      <c r="BK129" s="758"/>
      <c r="BL129" s="759"/>
      <c r="BM129" s="757">
        <v>17.97</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2170819</v>
      </c>
      <c r="AB130" s="767"/>
      <c r="AC130" s="767"/>
      <c r="AD130" s="767"/>
      <c r="AE130" s="768"/>
      <c r="AF130" s="769">
        <v>2061369</v>
      </c>
      <c r="AG130" s="767"/>
      <c r="AH130" s="767"/>
      <c r="AI130" s="767"/>
      <c r="AJ130" s="768"/>
      <c r="AK130" s="769">
        <v>2072532</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9.9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10146463</v>
      </c>
      <c r="AB131" s="751"/>
      <c r="AC131" s="751"/>
      <c r="AD131" s="751"/>
      <c r="AE131" s="752"/>
      <c r="AF131" s="753">
        <v>10332007</v>
      </c>
      <c r="AG131" s="751"/>
      <c r="AH131" s="751"/>
      <c r="AI131" s="751"/>
      <c r="AJ131" s="752"/>
      <c r="AK131" s="753">
        <v>10747928</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9.5813191260000004</v>
      </c>
      <c r="AB132" s="732"/>
      <c r="AC132" s="732"/>
      <c r="AD132" s="732"/>
      <c r="AE132" s="733"/>
      <c r="AF132" s="734">
        <v>10.24434072</v>
      </c>
      <c r="AG132" s="732"/>
      <c r="AH132" s="732"/>
      <c r="AI132" s="732"/>
      <c r="AJ132" s="733"/>
      <c r="AK132" s="734">
        <v>9.9310118190000001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8.4</v>
      </c>
      <c r="AB133" s="711"/>
      <c r="AC133" s="711"/>
      <c r="AD133" s="711"/>
      <c r="AE133" s="712"/>
      <c r="AF133" s="710">
        <v>9.3000000000000007</v>
      </c>
      <c r="AG133" s="711"/>
      <c r="AH133" s="711"/>
      <c r="AI133" s="711"/>
      <c r="AJ133" s="712"/>
      <c r="AK133" s="710">
        <v>9.9</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xBPHVyu4s1ZJLETjjnFrEfCVMx2twfla5EO+WuZNWB/I531k6sJ5jYwnt81qMaaVCFI81QWVr6l6ZxJAcKMMew==" saltValue="h2FVV3pIlfVtvc4JZEpD4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9" zoomScale="70" zoomScaleNormal="85" zoomScaleSheetLayoutView="7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474</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yjtwQRPByVIIpaFySrq/x+j0rPZmnjdWfr62RDJw6uVm/xf0CRJSWKy8VHvXAp5fxnY1b1kGW9DfiTf5YMOZtw==" saltValue="j4HD1A8SGx4VUUZjKbDp6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5tTtDdF9aaGE4ebnAJXWKJcsLuVdm6p340tc0xUoYk1M0RlKFb5uIXVZ8fOKLOzYnbIhKPvi9G+13VCH4dzvBQ==" saltValue="n413qRzrNqoQ/utkFGaCQ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476</v>
      </c>
      <c r="AL6" s="248"/>
      <c r="AM6" s="248"/>
      <c r="AN6" s="248"/>
    </row>
    <row r="7" spans="1:46" ht="13.5" customHeight="1" x14ac:dyDescent="0.2">
      <c r="A7" s="247"/>
      <c r="AK7" s="250"/>
      <c r="AL7" s="251"/>
      <c r="AM7" s="251"/>
      <c r="AN7" s="252"/>
      <c r="AO7" s="1105" t="s">
        <v>477</v>
      </c>
      <c r="AP7" s="253"/>
      <c r="AQ7" s="254" t="s">
        <v>478</v>
      </c>
      <c r="AR7" s="255"/>
    </row>
    <row r="8" spans="1:46" ht="13.2" x14ac:dyDescent="0.2">
      <c r="A8" s="247"/>
      <c r="AK8" s="256"/>
      <c r="AL8" s="257"/>
      <c r="AM8" s="257"/>
      <c r="AN8" s="258"/>
      <c r="AO8" s="1106"/>
      <c r="AP8" s="259" t="s">
        <v>479</v>
      </c>
      <c r="AQ8" s="260" t="s">
        <v>480</v>
      </c>
      <c r="AR8" s="261" t="s">
        <v>481</v>
      </c>
    </row>
    <row r="9" spans="1:46" ht="13.2" x14ac:dyDescent="0.2">
      <c r="A9" s="247"/>
      <c r="AK9" s="1117" t="s">
        <v>482</v>
      </c>
      <c r="AL9" s="1118"/>
      <c r="AM9" s="1118"/>
      <c r="AN9" s="1119"/>
      <c r="AO9" s="262">
        <v>3767462</v>
      </c>
      <c r="AP9" s="262">
        <v>85502</v>
      </c>
      <c r="AQ9" s="263">
        <v>99044</v>
      </c>
      <c r="AR9" s="264">
        <v>-13.7</v>
      </c>
    </row>
    <row r="10" spans="1:46" ht="13.5" customHeight="1" x14ac:dyDescent="0.2">
      <c r="A10" s="247"/>
      <c r="AK10" s="1117" t="s">
        <v>483</v>
      </c>
      <c r="AL10" s="1118"/>
      <c r="AM10" s="1118"/>
      <c r="AN10" s="1119"/>
      <c r="AO10" s="265">
        <v>631733</v>
      </c>
      <c r="AP10" s="265">
        <v>14337</v>
      </c>
      <c r="AQ10" s="266">
        <v>12597</v>
      </c>
      <c r="AR10" s="267">
        <v>13.8</v>
      </c>
    </row>
    <row r="11" spans="1:46" ht="13.5" customHeight="1" x14ac:dyDescent="0.2">
      <c r="A11" s="247"/>
      <c r="AK11" s="1117" t="s">
        <v>484</v>
      </c>
      <c r="AL11" s="1118"/>
      <c r="AM11" s="1118"/>
      <c r="AN11" s="1119"/>
      <c r="AO11" s="265">
        <v>15260</v>
      </c>
      <c r="AP11" s="265">
        <v>346</v>
      </c>
      <c r="AQ11" s="266">
        <v>1194</v>
      </c>
      <c r="AR11" s="267">
        <v>-71</v>
      </c>
    </row>
    <row r="12" spans="1:46" ht="13.5" customHeight="1" x14ac:dyDescent="0.2">
      <c r="A12" s="247"/>
      <c r="AK12" s="1117" t="s">
        <v>485</v>
      </c>
      <c r="AL12" s="1118"/>
      <c r="AM12" s="1118"/>
      <c r="AN12" s="1119"/>
      <c r="AO12" s="265" t="s">
        <v>486</v>
      </c>
      <c r="AP12" s="265" t="s">
        <v>486</v>
      </c>
      <c r="AQ12" s="266">
        <v>18</v>
      </c>
      <c r="AR12" s="267" t="s">
        <v>486</v>
      </c>
    </row>
    <row r="13" spans="1:46" ht="13.5" customHeight="1" x14ac:dyDescent="0.2">
      <c r="A13" s="247"/>
      <c r="AK13" s="1117" t="s">
        <v>487</v>
      </c>
      <c r="AL13" s="1118"/>
      <c r="AM13" s="1118"/>
      <c r="AN13" s="1119"/>
      <c r="AO13" s="265">
        <v>74347</v>
      </c>
      <c r="AP13" s="265">
        <v>1687</v>
      </c>
      <c r="AQ13" s="266">
        <v>3890</v>
      </c>
      <c r="AR13" s="267">
        <v>-56.6</v>
      </c>
    </row>
    <row r="14" spans="1:46" ht="13.5" customHeight="1" x14ac:dyDescent="0.2">
      <c r="A14" s="247"/>
      <c r="AK14" s="1117" t="s">
        <v>488</v>
      </c>
      <c r="AL14" s="1118"/>
      <c r="AM14" s="1118"/>
      <c r="AN14" s="1119"/>
      <c r="AO14" s="265">
        <v>95905</v>
      </c>
      <c r="AP14" s="265">
        <v>2177</v>
      </c>
      <c r="AQ14" s="266">
        <v>1837</v>
      </c>
      <c r="AR14" s="267">
        <v>18.5</v>
      </c>
    </row>
    <row r="15" spans="1:46" ht="13.5" customHeight="1" x14ac:dyDescent="0.2">
      <c r="A15" s="247"/>
      <c r="AK15" s="1120" t="s">
        <v>489</v>
      </c>
      <c r="AL15" s="1121"/>
      <c r="AM15" s="1121"/>
      <c r="AN15" s="1122"/>
      <c r="AO15" s="265">
        <v>-253730</v>
      </c>
      <c r="AP15" s="265">
        <v>-5758</v>
      </c>
      <c r="AQ15" s="266">
        <v>-6318</v>
      </c>
      <c r="AR15" s="267">
        <v>-8.9</v>
      </c>
    </row>
    <row r="16" spans="1:46" ht="13.2" x14ac:dyDescent="0.2">
      <c r="A16" s="247"/>
      <c r="AK16" s="1120" t="s">
        <v>177</v>
      </c>
      <c r="AL16" s="1121"/>
      <c r="AM16" s="1121"/>
      <c r="AN16" s="1122"/>
      <c r="AO16" s="265">
        <v>4330977</v>
      </c>
      <c r="AP16" s="265">
        <v>98291</v>
      </c>
      <c r="AQ16" s="266">
        <v>112262</v>
      </c>
      <c r="AR16" s="267">
        <v>-12.4</v>
      </c>
    </row>
    <row r="17" spans="1:46" ht="13.2" x14ac:dyDescent="0.2">
      <c r="A17" s="247"/>
    </row>
    <row r="18" spans="1:46" ht="13.2" x14ac:dyDescent="0.2">
      <c r="A18" s="247"/>
      <c r="AQ18" s="268"/>
      <c r="AR18" s="268"/>
    </row>
    <row r="19" spans="1:46" ht="13.2" x14ac:dyDescent="0.2">
      <c r="A19" s="247"/>
      <c r="AK19" s="243" t="s">
        <v>490</v>
      </c>
    </row>
    <row r="20" spans="1:46" ht="13.2" x14ac:dyDescent="0.2">
      <c r="A20" s="247"/>
      <c r="AK20" s="269"/>
      <c r="AL20" s="270"/>
      <c r="AM20" s="270"/>
      <c r="AN20" s="271"/>
      <c r="AO20" s="272" t="s">
        <v>491</v>
      </c>
      <c r="AP20" s="273" t="s">
        <v>492</v>
      </c>
      <c r="AQ20" s="274" t="s">
        <v>493</v>
      </c>
      <c r="AR20" s="275"/>
    </row>
    <row r="21" spans="1:46" s="248" customFormat="1" ht="13.2" x14ac:dyDescent="0.2">
      <c r="A21" s="276"/>
      <c r="AK21" s="1123" t="s">
        <v>494</v>
      </c>
      <c r="AL21" s="1124"/>
      <c r="AM21" s="1124"/>
      <c r="AN21" s="1125"/>
      <c r="AO21" s="277">
        <v>8.08</v>
      </c>
      <c r="AP21" s="278">
        <v>9.26</v>
      </c>
      <c r="AQ21" s="279">
        <v>-1.18</v>
      </c>
      <c r="AS21" s="280"/>
      <c r="AT21" s="276"/>
    </row>
    <row r="22" spans="1:46" s="248" customFormat="1" ht="13.2" x14ac:dyDescent="0.2">
      <c r="A22" s="276"/>
      <c r="AK22" s="1123" t="s">
        <v>495</v>
      </c>
      <c r="AL22" s="1124"/>
      <c r="AM22" s="1124"/>
      <c r="AN22" s="1125"/>
      <c r="AO22" s="281">
        <v>96.9</v>
      </c>
      <c r="AP22" s="282">
        <v>97.3</v>
      </c>
      <c r="AQ22" s="283">
        <v>-0.4</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498</v>
      </c>
      <c r="AL29" s="248"/>
      <c r="AM29" s="248"/>
      <c r="AN29" s="248"/>
      <c r="AS29" s="290"/>
    </row>
    <row r="30" spans="1:46" ht="13.5" customHeight="1" x14ac:dyDescent="0.2">
      <c r="A30" s="247"/>
      <c r="AK30" s="250"/>
      <c r="AL30" s="251"/>
      <c r="AM30" s="251"/>
      <c r="AN30" s="252"/>
      <c r="AO30" s="1105" t="s">
        <v>477</v>
      </c>
      <c r="AP30" s="253"/>
      <c r="AQ30" s="254" t="s">
        <v>478</v>
      </c>
      <c r="AR30" s="255"/>
    </row>
    <row r="31" spans="1:46" ht="13.2" x14ac:dyDescent="0.2">
      <c r="A31" s="247"/>
      <c r="AK31" s="256"/>
      <c r="AL31" s="257"/>
      <c r="AM31" s="257"/>
      <c r="AN31" s="258"/>
      <c r="AO31" s="1106"/>
      <c r="AP31" s="259" t="s">
        <v>479</v>
      </c>
      <c r="AQ31" s="260" t="s">
        <v>480</v>
      </c>
      <c r="AR31" s="261" t="s">
        <v>481</v>
      </c>
    </row>
    <row r="32" spans="1:46" ht="27" customHeight="1" x14ac:dyDescent="0.2">
      <c r="A32" s="247"/>
      <c r="AK32" s="1107" t="s">
        <v>499</v>
      </c>
      <c r="AL32" s="1108"/>
      <c r="AM32" s="1108"/>
      <c r="AN32" s="1109"/>
      <c r="AO32" s="291">
        <v>2213183</v>
      </c>
      <c r="AP32" s="291">
        <v>50228</v>
      </c>
      <c r="AQ32" s="292">
        <v>60713</v>
      </c>
      <c r="AR32" s="293">
        <v>-17.3</v>
      </c>
    </row>
    <row r="33" spans="1:46" ht="13.5" customHeight="1" x14ac:dyDescent="0.2">
      <c r="A33" s="247"/>
      <c r="AK33" s="1107" t="s">
        <v>500</v>
      </c>
      <c r="AL33" s="1108"/>
      <c r="AM33" s="1108"/>
      <c r="AN33" s="1109"/>
      <c r="AO33" s="291" t="s">
        <v>486</v>
      </c>
      <c r="AP33" s="291" t="s">
        <v>486</v>
      </c>
      <c r="AQ33" s="292" t="s">
        <v>486</v>
      </c>
      <c r="AR33" s="293" t="s">
        <v>486</v>
      </c>
    </row>
    <row r="34" spans="1:46" ht="27" customHeight="1" x14ac:dyDescent="0.2">
      <c r="A34" s="247"/>
      <c r="AK34" s="1107" t="s">
        <v>501</v>
      </c>
      <c r="AL34" s="1108"/>
      <c r="AM34" s="1108"/>
      <c r="AN34" s="1109"/>
      <c r="AO34" s="291" t="s">
        <v>486</v>
      </c>
      <c r="AP34" s="291" t="s">
        <v>486</v>
      </c>
      <c r="AQ34" s="292" t="s">
        <v>486</v>
      </c>
      <c r="AR34" s="293" t="s">
        <v>486</v>
      </c>
    </row>
    <row r="35" spans="1:46" ht="27" customHeight="1" x14ac:dyDescent="0.2">
      <c r="A35" s="247"/>
      <c r="AK35" s="1107" t="s">
        <v>502</v>
      </c>
      <c r="AL35" s="1108"/>
      <c r="AM35" s="1108"/>
      <c r="AN35" s="1109"/>
      <c r="AO35" s="291">
        <v>809858</v>
      </c>
      <c r="AP35" s="291">
        <v>18380</v>
      </c>
      <c r="AQ35" s="292">
        <v>14168</v>
      </c>
      <c r="AR35" s="293">
        <v>29.7</v>
      </c>
    </row>
    <row r="36" spans="1:46" ht="27" customHeight="1" x14ac:dyDescent="0.2">
      <c r="A36" s="247"/>
      <c r="AK36" s="1107" t="s">
        <v>503</v>
      </c>
      <c r="AL36" s="1108"/>
      <c r="AM36" s="1108"/>
      <c r="AN36" s="1109"/>
      <c r="AO36" s="291">
        <v>103873</v>
      </c>
      <c r="AP36" s="291">
        <v>2357</v>
      </c>
      <c r="AQ36" s="292">
        <v>2586</v>
      </c>
      <c r="AR36" s="293">
        <v>-8.9</v>
      </c>
    </row>
    <row r="37" spans="1:46" ht="13.5" customHeight="1" x14ac:dyDescent="0.2">
      <c r="A37" s="247"/>
      <c r="AK37" s="1107" t="s">
        <v>504</v>
      </c>
      <c r="AL37" s="1108"/>
      <c r="AM37" s="1108"/>
      <c r="AN37" s="1109"/>
      <c r="AO37" s="291">
        <v>57240</v>
      </c>
      <c r="AP37" s="291">
        <v>1299</v>
      </c>
      <c r="AQ37" s="292">
        <v>189</v>
      </c>
      <c r="AR37" s="293">
        <v>587.29999999999995</v>
      </c>
    </row>
    <row r="38" spans="1:46" ht="27" customHeight="1" x14ac:dyDescent="0.2">
      <c r="A38" s="247"/>
      <c r="AK38" s="1110" t="s">
        <v>505</v>
      </c>
      <c r="AL38" s="1111"/>
      <c r="AM38" s="1111"/>
      <c r="AN38" s="1112"/>
      <c r="AO38" s="294" t="s">
        <v>486</v>
      </c>
      <c r="AP38" s="294" t="s">
        <v>486</v>
      </c>
      <c r="AQ38" s="295">
        <v>8</v>
      </c>
      <c r="AR38" s="283" t="s">
        <v>486</v>
      </c>
      <c r="AS38" s="290"/>
    </row>
    <row r="39" spans="1:46" ht="13.2" x14ac:dyDescent="0.2">
      <c r="A39" s="247"/>
      <c r="AK39" s="1110" t="s">
        <v>506</v>
      </c>
      <c r="AL39" s="1111"/>
      <c r="AM39" s="1111"/>
      <c r="AN39" s="1112"/>
      <c r="AO39" s="291">
        <v>-44244</v>
      </c>
      <c r="AP39" s="291">
        <v>-1004</v>
      </c>
      <c r="AQ39" s="292">
        <v>-5399</v>
      </c>
      <c r="AR39" s="293">
        <v>-81.400000000000006</v>
      </c>
      <c r="AS39" s="290"/>
    </row>
    <row r="40" spans="1:46" ht="27" customHeight="1" x14ac:dyDescent="0.2">
      <c r="A40" s="247"/>
      <c r="AK40" s="1107" t="s">
        <v>507</v>
      </c>
      <c r="AL40" s="1108"/>
      <c r="AM40" s="1108"/>
      <c r="AN40" s="1109"/>
      <c r="AO40" s="291">
        <v>-2072532</v>
      </c>
      <c r="AP40" s="291">
        <v>-47036</v>
      </c>
      <c r="AQ40" s="292">
        <v>-49527</v>
      </c>
      <c r="AR40" s="293">
        <v>-5</v>
      </c>
      <c r="AS40" s="290"/>
    </row>
    <row r="41" spans="1:46" ht="13.2" x14ac:dyDescent="0.2">
      <c r="A41" s="247"/>
      <c r="AK41" s="1113" t="s">
        <v>287</v>
      </c>
      <c r="AL41" s="1114"/>
      <c r="AM41" s="1114"/>
      <c r="AN41" s="1115"/>
      <c r="AO41" s="291">
        <v>1067378</v>
      </c>
      <c r="AP41" s="291">
        <v>24224</v>
      </c>
      <c r="AQ41" s="292">
        <v>22738</v>
      </c>
      <c r="AR41" s="293">
        <v>6.5</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2" x14ac:dyDescent="0.2">
      <c r="A48" s="247"/>
      <c r="AK48" s="301" t="s">
        <v>509</v>
      </c>
      <c r="AL48" s="301"/>
      <c r="AM48" s="301"/>
      <c r="AN48" s="301"/>
      <c r="AO48" s="301"/>
      <c r="AP48" s="301"/>
      <c r="AQ48" s="302"/>
      <c r="AR48" s="301"/>
    </row>
    <row r="49" spans="1:44" ht="13.5" customHeight="1" x14ac:dyDescent="0.2">
      <c r="A49" s="247"/>
      <c r="AK49" s="303"/>
      <c r="AL49" s="304"/>
      <c r="AM49" s="1100" t="s">
        <v>477</v>
      </c>
      <c r="AN49" s="1102" t="s">
        <v>510</v>
      </c>
      <c r="AO49" s="1103"/>
      <c r="AP49" s="1103"/>
      <c r="AQ49" s="1103"/>
      <c r="AR49" s="1104"/>
    </row>
    <row r="50" spans="1:44" ht="13.2" x14ac:dyDescent="0.2">
      <c r="A50" s="247"/>
      <c r="AK50" s="305"/>
      <c r="AL50" s="306"/>
      <c r="AM50" s="1101"/>
      <c r="AN50" s="307" t="s">
        <v>511</v>
      </c>
      <c r="AO50" s="308" t="s">
        <v>512</v>
      </c>
      <c r="AP50" s="309" t="s">
        <v>513</v>
      </c>
      <c r="AQ50" s="310" t="s">
        <v>514</v>
      </c>
      <c r="AR50" s="311" t="s">
        <v>515</v>
      </c>
    </row>
    <row r="51" spans="1:44" ht="13.2" x14ac:dyDescent="0.2">
      <c r="A51" s="247"/>
      <c r="AK51" s="303" t="s">
        <v>516</v>
      </c>
      <c r="AL51" s="304"/>
      <c r="AM51" s="312">
        <v>1441341</v>
      </c>
      <c r="AN51" s="313">
        <v>32063</v>
      </c>
      <c r="AO51" s="314">
        <v>-16.7</v>
      </c>
      <c r="AP51" s="315">
        <v>84962</v>
      </c>
      <c r="AQ51" s="316">
        <v>7.2</v>
      </c>
      <c r="AR51" s="317">
        <v>-23.9</v>
      </c>
    </row>
    <row r="52" spans="1:44" ht="13.2" x14ac:dyDescent="0.2">
      <c r="A52" s="247"/>
      <c r="AK52" s="318"/>
      <c r="AL52" s="319" t="s">
        <v>517</v>
      </c>
      <c r="AM52" s="320">
        <v>497392</v>
      </c>
      <c r="AN52" s="321">
        <v>11065</v>
      </c>
      <c r="AO52" s="322">
        <v>-3.8</v>
      </c>
      <c r="AP52" s="323">
        <v>42793</v>
      </c>
      <c r="AQ52" s="324">
        <v>2.2000000000000002</v>
      </c>
      <c r="AR52" s="325">
        <v>-6</v>
      </c>
    </row>
    <row r="53" spans="1:44" ht="13.2" x14ac:dyDescent="0.2">
      <c r="A53" s="247"/>
      <c r="AK53" s="303" t="s">
        <v>518</v>
      </c>
      <c r="AL53" s="304"/>
      <c r="AM53" s="312">
        <v>3359068</v>
      </c>
      <c r="AN53" s="313">
        <v>75250</v>
      </c>
      <c r="AO53" s="314">
        <v>134.69999999999999</v>
      </c>
      <c r="AP53" s="315">
        <v>71279</v>
      </c>
      <c r="AQ53" s="316">
        <v>-16.100000000000001</v>
      </c>
      <c r="AR53" s="317">
        <v>150.80000000000001</v>
      </c>
    </row>
    <row r="54" spans="1:44" ht="13.2" x14ac:dyDescent="0.2">
      <c r="A54" s="247"/>
      <c r="AK54" s="318"/>
      <c r="AL54" s="319" t="s">
        <v>517</v>
      </c>
      <c r="AM54" s="320">
        <v>1249188</v>
      </c>
      <c r="AN54" s="321">
        <v>27984</v>
      </c>
      <c r="AO54" s="322">
        <v>152.9</v>
      </c>
      <c r="AP54" s="323">
        <v>36731</v>
      </c>
      <c r="AQ54" s="324">
        <v>-14.2</v>
      </c>
      <c r="AR54" s="325">
        <v>167.1</v>
      </c>
    </row>
    <row r="55" spans="1:44" ht="13.2" x14ac:dyDescent="0.2">
      <c r="A55" s="247"/>
      <c r="AK55" s="303" t="s">
        <v>519</v>
      </c>
      <c r="AL55" s="304"/>
      <c r="AM55" s="312">
        <v>2599575</v>
      </c>
      <c r="AN55" s="313">
        <v>58595</v>
      </c>
      <c r="AO55" s="314">
        <v>-22.1</v>
      </c>
      <c r="AP55" s="315">
        <v>74994</v>
      </c>
      <c r="AQ55" s="316">
        <v>5.2</v>
      </c>
      <c r="AR55" s="317">
        <v>-27.3</v>
      </c>
    </row>
    <row r="56" spans="1:44" ht="13.2" x14ac:dyDescent="0.2">
      <c r="A56" s="247"/>
      <c r="AK56" s="318"/>
      <c r="AL56" s="319" t="s">
        <v>517</v>
      </c>
      <c r="AM56" s="320">
        <v>739075</v>
      </c>
      <c r="AN56" s="321">
        <v>16659</v>
      </c>
      <c r="AO56" s="322">
        <v>-40.5</v>
      </c>
      <c r="AP56" s="323">
        <v>36188</v>
      </c>
      <c r="AQ56" s="324">
        <v>-1.5</v>
      </c>
      <c r="AR56" s="325">
        <v>-39</v>
      </c>
    </row>
    <row r="57" spans="1:44" ht="13.2" x14ac:dyDescent="0.2">
      <c r="A57" s="247"/>
      <c r="AK57" s="303" t="s">
        <v>520</v>
      </c>
      <c r="AL57" s="304"/>
      <c r="AM57" s="312">
        <v>2942074</v>
      </c>
      <c r="AN57" s="313">
        <v>66474</v>
      </c>
      <c r="AO57" s="314">
        <v>13.4</v>
      </c>
      <c r="AP57" s="315">
        <v>71849</v>
      </c>
      <c r="AQ57" s="316">
        <v>-4.2</v>
      </c>
      <c r="AR57" s="317">
        <v>17.600000000000001</v>
      </c>
    </row>
    <row r="58" spans="1:44" ht="13.2" x14ac:dyDescent="0.2">
      <c r="A58" s="247"/>
      <c r="AK58" s="318"/>
      <c r="AL58" s="319" t="s">
        <v>517</v>
      </c>
      <c r="AM58" s="320">
        <v>636574</v>
      </c>
      <c r="AN58" s="321">
        <v>14383</v>
      </c>
      <c r="AO58" s="322">
        <v>-13.7</v>
      </c>
      <c r="AP58" s="323">
        <v>36144</v>
      </c>
      <c r="AQ58" s="324">
        <v>-0.1</v>
      </c>
      <c r="AR58" s="325">
        <v>-13.6</v>
      </c>
    </row>
    <row r="59" spans="1:44" ht="13.2" x14ac:dyDescent="0.2">
      <c r="A59" s="247"/>
      <c r="AK59" s="303" t="s">
        <v>521</v>
      </c>
      <c r="AL59" s="304"/>
      <c r="AM59" s="312">
        <v>2594685</v>
      </c>
      <c r="AN59" s="313">
        <v>58886</v>
      </c>
      <c r="AO59" s="314">
        <v>-11.4</v>
      </c>
      <c r="AP59" s="315">
        <v>82962</v>
      </c>
      <c r="AQ59" s="316">
        <v>15.5</v>
      </c>
      <c r="AR59" s="317">
        <v>-26.9</v>
      </c>
    </row>
    <row r="60" spans="1:44" ht="13.2" x14ac:dyDescent="0.2">
      <c r="A60" s="247"/>
      <c r="AK60" s="318"/>
      <c r="AL60" s="319" t="s">
        <v>517</v>
      </c>
      <c r="AM60" s="320">
        <v>1564035</v>
      </c>
      <c r="AN60" s="321">
        <v>35495</v>
      </c>
      <c r="AO60" s="322">
        <v>146.80000000000001</v>
      </c>
      <c r="AP60" s="323">
        <v>42835</v>
      </c>
      <c r="AQ60" s="324">
        <v>18.5</v>
      </c>
      <c r="AR60" s="325">
        <v>128.30000000000001</v>
      </c>
    </row>
    <row r="61" spans="1:44" ht="13.2" x14ac:dyDescent="0.2">
      <c r="A61" s="247"/>
      <c r="AK61" s="303" t="s">
        <v>522</v>
      </c>
      <c r="AL61" s="326"/>
      <c r="AM61" s="312">
        <v>2587349</v>
      </c>
      <c r="AN61" s="313">
        <v>58254</v>
      </c>
      <c r="AO61" s="314">
        <v>19.600000000000001</v>
      </c>
      <c r="AP61" s="315">
        <v>77209</v>
      </c>
      <c r="AQ61" s="327">
        <v>1.5</v>
      </c>
      <c r="AR61" s="317">
        <v>18.100000000000001</v>
      </c>
    </row>
    <row r="62" spans="1:44" ht="13.2" x14ac:dyDescent="0.2">
      <c r="A62" s="247"/>
      <c r="AK62" s="318"/>
      <c r="AL62" s="319" t="s">
        <v>517</v>
      </c>
      <c r="AM62" s="320">
        <v>937253</v>
      </c>
      <c r="AN62" s="321">
        <v>21117</v>
      </c>
      <c r="AO62" s="322">
        <v>48.3</v>
      </c>
      <c r="AP62" s="323">
        <v>38938</v>
      </c>
      <c r="AQ62" s="324">
        <v>1</v>
      </c>
      <c r="AR62" s="325">
        <v>47.3</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aGjmlkqPBfB+QBWO1imaTyDXUizfZnU3GGgyqhhtzZ7LXiDy2gm/QO7us5mJ+8Uo7joBJZaSVMimWgficppJ3Q==" saltValue="7Hn5BS6lEDuCQBsVWHsF/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HuQk7gV63iJeXmoBtMWONqEnUz6zcTauJAGHIsm69Nt4m+fRMtSeSEcAFkTihDUJ5SagzVmikxWr5xlI9Ma+8g==" saltValue="5GMGhUwI2f+4iuOGCEmi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P/TuGabMARxXajIBT+pwIJsg0VNxjE3kFjyU+bx0i/cJ8i8L6YYT+OR0FtFt1dONvHtjNNGSoWGeNXxhCnmkw==" saltValue="2uswSlxD1LKpCQRhUobG9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14.52</v>
      </c>
      <c r="G47" s="12">
        <v>19.29</v>
      </c>
      <c r="H47" s="12">
        <v>22.24</v>
      </c>
      <c r="I47" s="12">
        <v>22</v>
      </c>
      <c r="J47" s="13">
        <v>24.39</v>
      </c>
    </row>
    <row r="48" spans="2:10" ht="57.75" customHeight="1" x14ac:dyDescent="0.2">
      <c r="B48" s="14"/>
      <c r="C48" s="1128" t="s">
        <v>4</v>
      </c>
      <c r="D48" s="1128"/>
      <c r="E48" s="1129"/>
      <c r="F48" s="15">
        <v>3.36</v>
      </c>
      <c r="G48" s="16">
        <v>3.13</v>
      </c>
      <c r="H48" s="16">
        <v>4.66</v>
      </c>
      <c r="I48" s="16">
        <v>4.82</v>
      </c>
      <c r="J48" s="17">
        <v>2.81</v>
      </c>
    </row>
    <row r="49" spans="2:10" ht="57.75" customHeight="1" thickBot="1" x14ac:dyDescent="0.25">
      <c r="B49" s="18"/>
      <c r="C49" s="1130" t="s">
        <v>5</v>
      </c>
      <c r="D49" s="1130"/>
      <c r="E49" s="1131"/>
      <c r="F49" s="19">
        <v>1.1399999999999999</v>
      </c>
      <c r="G49" s="20">
        <v>2.85</v>
      </c>
      <c r="H49" s="20">
        <v>2.39</v>
      </c>
      <c r="I49" s="20" t="s">
        <v>529</v>
      </c>
      <c r="J49" s="21" t="s">
        <v>530</v>
      </c>
    </row>
    <row r="50" spans="2:10" ht="13.2" x14ac:dyDescent="0.2"/>
  </sheetData>
  <sheetProtection algorithmName="SHA-512" hashValue="oQc038Siz0wS6/DnII1UEOiFdM9Muf42vRit0O3XLHD0tYwfdPDr5riWjtxm+hn+neswxe+L9VbdG+ALujkFkw==" saltValue="xLOKbWk8mvTLVEy1m1fg9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山口　航平（市町支援課）</cp:lastModifiedBy>
  <cp:lastPrinted>2026-03-10T04:27:02Z</cp:lastPrinted>
  <dcterms:created xsi:type="dcterms:W3CDTF">2026-02-23T09:19:44Z</dcterms:created>
  <dcterms:modified xsi:type="dcterms:W3CDTF">2026-03-17T06:36:59Z</dcterms:modified>
  <cp:category/>
</cp:coreProperties>
</file>