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7　総務省・市町へ\公表データ\"/>
    </mc:Choice>
  </mc:AlternateContent>
  <xr:revisionPtr revIDLastSave="0" documentId="13_ncr:1_{8D78C81F-14D9-4280-985E-FA3990CCB142}"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W34" i="10"/>
  <c r="U34" i="10"/>
  <c r="U35" i="10" s="1"/>
  <c r="C34" i="10"/>
  <c r="AM34" i="10" s="1"/>
  <c r="AM35" i="10" s="1"/>
  <c r="BW35" i="10" l="1"/>
  <c r="BW36" i="10" s="1"/>
  <c r="BW37" i="10" s="1"/>
  <c r="BW38" i="10" s="1"/>
  <c r="BW39" i="10" s="1"/>
  <c r="BW40" i="10" s="1"/>
  <c r="BW41" i="10" s="1"/>
  <c r="BW42" i="10" s="1"/>
  <c r="BW43"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<sst xmlns="http://schemas.openxmlformats.org/spreadsheetml/2006/main" count="1031" uniqueCount="563">
  <si>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</si>
  <si>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</si>
  <si>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</si>
  <si>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</si>
  <si>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</si>
  <si>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</si>
  <si>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</si>
  <si>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</si>
  <si>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</si>
  <si>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</si>
  <si>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</si>
  <si>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</si>
  <si>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</si>
  <si>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</si>
  <si>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</si>
  <si>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</si>
  <si>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</si>
  <si>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</si>
  <si>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</si>
  <si>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</si>
  <si>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</si>
  <si>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</si>
  <si>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</si>
  <si>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</si>
  <si>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</si>
  <si>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</si>
  <si>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</si>
  <si>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</si>
  <si>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</si>
  <si>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</si>
  <si>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</si>
  <si>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</si>
  <si>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</si>
  <si>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</si>
  <si>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</si>
  <si>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</si>
  <si>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</si>
  <si>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</si>
  <si>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</si>
  <si>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</si>
  <si>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</si>
  <si>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</si>
  <si>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</si>
  <si>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</si>
  <si>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</si>
  <si>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</si>
  <si>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</si>
  <si>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</si>
  <si>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</si>
  <si>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</si>
  <si>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</si>
  <si>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</si>
  <si>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</si>
  <si>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</si>
  <si>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</si>
  <si>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</si>
  <si>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</si>
  <si>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</si>
  <si>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</si>
  <si>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</si>
  <si>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</si>
  <si>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</si>
  <si>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</si>
  <si>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</si>
  <si>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</si>
  <si>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</si>
  <si>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</si>
  <si>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</si>
  <si>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</si>
  <si>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</si>
  <si>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</si>
  <si>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</si>
  <si>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</si>
  <si>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</si>
  <si>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</si>
  <si>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</si>
  <si>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</si>
  <si>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</si>
  <si>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</si>
  <si>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</si>
  <si>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</si>
  <si>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</si>
  <si>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</si>
  <si>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</si>
  <si>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</si>
  <si>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</si>
  <si>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</si>
  <si>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</si>
  <si>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</si>
  <si>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</si>
  <si>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</si>
  <si>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</si>
  <si>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</si>
  <si>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</si>
  <si>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</si>
  <si>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</si>
  <si>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</si>
  <si>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</si>
  <si>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</si>
  <si>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</si>
  <si>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</si>
  <si>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</si>
  <si>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</si>
  <si>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</si>
  <si>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</si>
  <si>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</si>
  <si>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</si>
  <si>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</si>
  <si>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</si>
  <si>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</si>
  <si>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</si>
  <si>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</si>
  <si>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</si>
  <si>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</si>
  <si>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</si>
  <si>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</si>
  <si>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</si>
  <si>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</si>
  <si>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</si>
  <si>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</si>
  <si>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</si>
  <si>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</si>
  <si>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</si>
  <si>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</si>
  <si>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</si>
  <si>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</si>
  <si>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</si>
  <si>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</si>
  <si>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</si>
  <si>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</si>
  <si>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</si>
  <si>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</si>
  <si>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</si>
  <si>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</si>
  <si>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</si>
  <si>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</si>
  <si>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</si>
  <si>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</si>
  <si>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</si>
  <si>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</si>
  <si>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</si>
  <si>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</si>
  <si>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</si>
  <si>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</si>
  <si>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</si>
  <si>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</si>
  <si>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</si>
  <si>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</si>
  <si>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</si>
  <si>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</si>
  <si>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</si>
  <si>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</si>
  <si>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</si>
  <si>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</si>
  <si>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</si>
  <si>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</si>
  <si>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</si>
  <si>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</si>
  <si>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</si>
  <si>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</si>
  <si>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</si>
  <si>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</si>
  <si>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</si>
  <si>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</si>
  <si>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</si>
  <si>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</si>
  <si>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</si>
  <si>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</si>
  <si>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</si>
  <si>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</si>
  <si>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</si>
  <si>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</si>
  <si>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</si>
  <si>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</si>
  <si>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</si>
  <si>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</si>
  <si>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</si>
  <si>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</si>
  <si>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</si>
  <si>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</si>
  <si>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</si>
  <si>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</si>
  <si>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</si>
  <si>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</si>
  <si>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</si>
  <si>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</si>
  <si>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</si>
  <si>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</si>
  <si>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</si>
  <si>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</si>
  <si>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</si>
  <si>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</si>
  <si>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</si>
  <si>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</si>
  <si>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</si>
  <si>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</si>
  <si>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</si>
  <si>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</si>
  <si>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</si>
  <si>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</si>
  <si>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</si>
  <si>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</si>
  <si>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</si>
  <si>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佐賀県鳥栖市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</si>
  <si>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</si>
  <si>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</si>
  <si>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</si>
  <si>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</si>
  <si>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</si>
  <si>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</si>
  <si>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</si>
  <si>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</si>
  <si>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</si>
  <si>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</si>
  <si>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</si>
  <si>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</si>
  <si>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</si>
  <si>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</si>
  <si>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</si>
  <si>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</si>
  <si>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</si>
  <si>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</si>
  <si>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</si>
  <si>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</si>
  <si>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</si>
  <si>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</si>
  <si>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</si>
  <si>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</si>
  <si>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</si>
  <si>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</si>
  <si>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</si>
  <si>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</si>
  <si>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</si>
  <si>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</si>
  <si>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</si>
  <si>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</si>
  <si>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</si>
  <si>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</si>
  <si>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</si>
  <si>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</si>
  <si>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</si>
  <si>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</si>
  <si>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</si>
  <si>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</si>
  <si>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</si>
  <si>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</si>
  <si>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</si>
  <si>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</si>
  <si>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</si>
  <si>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</si>
  <si>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</si>
  <si>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</si>
  <si>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</si>
  <si>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</si>
  <si>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</si>
  <si>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</si>
  <si>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</si>
  <si>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</si>
  <si>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</si>
  <si>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</si>
  <si>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</si>
  <si>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</si>
  <si>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</si>
  <si>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</si>
  <si>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</si>
  <si>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</si>
  <si>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</si>
  <si>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</si>
  <si>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</si>
  <si>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</si>
  <si>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</si>
  <si>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</si>
  <si>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</si>
  <si>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</si>
  <si>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</si>
  <si>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</si>
  <si>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</si>
  <si>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</si>
  <si>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</si>
  <si>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</si>
  <si>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</si>
  <si>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</si>
  <si>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</si>
  <si>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</si>
  <si>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</si>
  <si>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</si>
  <si>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</si>
  <si>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</si>
  <si>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</si>
  <si>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</si>
  <si>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</si>
  <si>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</si>
  <si>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</si>
  <si>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</si>
  <si>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</si>
  <si>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</si>
  <si>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</si>
  <si>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</si>
  <si>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</si>
  <si>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</si>
  <si>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</si>
  <si>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</si>
  <si>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</si>
  <si>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</si>
  <si>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</si>
  <si>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</si>
  <si>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</si>
  <si>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</si>
  <si>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</si>
  <si>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</si>
  <si>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</si>
  <si>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</si>
  <si>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</si>
  <si>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</si>
  <si>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</si>
  <si>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</si>
  <si>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</si>
  <si>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</si>
  <si>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</si>
  <si>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</si>
  <si>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</si>
  <si>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</si>
  <si>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</si>
  <si>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</si>
  <si>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</si>
  <si>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</si>
  <si>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</si>
  <si>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</si>
  <si>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</si>
  <si>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</si>
  <si>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</si>
  <si>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</si>
  <si>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</si>
  <si>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</si>
  <si>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</si>
  <si>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</si>
  <si>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</si>
  <si>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</si>
  <si>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</si>
  <si>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</si>
  <si>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</si>
  <si>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</si>
  <si>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</si>
  <si>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</si>
  <si>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</si>
  <si>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</si>
  <si>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</si>
  <si>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</si>
  <si>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</si>
  <si>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</si>
  <si>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</si>
  <si>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</si>
  <si>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</si>
  <si>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</si>
  <si>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佐賀県鳥栖市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</si>
  <si>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</si>
  <si>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</si>
  <si>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</si>
  <si>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</si>
  <si>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</si>
  <si>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</si>
  <si>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</si>
  <si>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</si>
  <si>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</si>
  <si>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</si>
  <si>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</si>
  <si>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</si>
  <si>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</si>
  <si>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</si>
  <si>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</si>
  <si>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</si>
  <si>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</si>
  <si>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</si>
  <si>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</si>
  <si>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</si>
  <si>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</si>
  <si>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</si>
  <si>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</si>
  <si>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</si>
  <si>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</si>
  <si>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</si>
  <si>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</si>
  <si>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</si>
  <si>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</si>
  <si>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</si>
  <si>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</si>
  <si>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</si>
  <si>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</si>
  <si>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</si>
  <si>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</si>
  <si>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</si>
  <si>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</si>
  <si>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</si>
  <si>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産業団地造成特別会計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</si>
  <si>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</si>
  <si>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</si>
  <si>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</si>
  <si>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</si>
  <si>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</si>
  <si>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</si>
  <si>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</si>
  <si>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</si>
  <si>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</si>
  <si>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</si>
  <si>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</si>
  <si>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</si>
  <si>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</si>
  <si>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</si>
  <si>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</si>
  <si>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</si>
  <si>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</si>
  <si>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</si>
  <si>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</si>
  <si>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</si>
  <si>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</si>
  <si>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</si>
  <si>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</si>
  <si>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</si>
  <si>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</si>
  <si>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</si>
  <si>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</si>
  <si>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</si>
  <si>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</si>
  <si>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</si>
  <si>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</si>
  <si>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</si>
  <si>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</si>
  <si>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</si>
  <si>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</si>
  <si>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</si>
  <si>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</si>
  <si>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</si>
  <si>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</si>
  <si>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</si>
  <si>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</si>
  <si>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</si>
  <si>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</si>
  <si>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</si>
  <si>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</si>
  <si>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</si>
  <si>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</si>
  <si>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</si>
  <si>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</si>
  <si>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</si>
  <si>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</si>
  <si>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</si>
  <si>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</si>
  <si>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</si>
  <si>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</si>
  <si>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</si>
  <si>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</si>
  <si>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</si>
  <si>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</si>
  <si>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</si>
  <si>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</si>
  <si>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</si>
  <si>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</si>
  <si>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</si>
  <si>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</si>
  <si>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</si>
  <si>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</si>
  <si>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</si>
  <si>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</si>
  <si>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</si>
  <si>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</si>
  <si>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</si>
  <si>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</si>
  <si>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</si>
  <si>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</si>
  <si>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</si>
  <si>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</si>
  <si>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</si>
  <si>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</si>
  <si>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</si>
  <si>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</si>
  <si>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</si>
  <si>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</si>
  <si>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</si>
  <si>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</si>
  <si>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</si>
  <si>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</si>
  <si>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</si>
  <si>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</si>
  <si>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</si>
  <si>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</si>
  <si>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</si>
  <si>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</si>
  <si>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</si>
  <si>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</si>
  <si>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</si>
  <si>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</si>
  <si>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</si>
  <si>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</si>
  <si>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</si>
  <si>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</si>
  <si>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</si>
  <si>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</si>
  <si>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</si>
  <si>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</si>
  <si>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</si>
  <si>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</si>
  <si>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</si>
  <si>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</si>
  <si>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</si>
  <si>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</si>
  <si>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</si>
  <si>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</si>
  <si>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</si>
  <si>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</si>
  <si>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</si>
  <si>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</si>
  <si>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</si>
  <si>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</si>
  <si>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</si>
  <si>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</si>
  <si>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</si>
  <si>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</si>
  <si>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</si>
  <si>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</si>
  <si>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</si>
  <si>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</si>
  <si>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</si>
  <si>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</si>
  <si>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</si>
  <si>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</si>
  <si>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</si>
  <si>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</si>
  <si>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</si>
  <si>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</si>
  <si>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</si>
  <si>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6.60</t>
  </si>
  <si>
    <t>▲ 0.85</t>
  </si>
  <si>
    <t>水道事業会計</t>
  </si>
  <si>
    <t>一般会計</t>
  </si>
  <si>
    <t>国民健康保険特別会計</t>
  </si>
  <si>
    <t>下水道事業会計</t>
  </si>
  <si>
    <t>後期高齢者医療特別会計</t>
  </si>
  <si>
    <t>産業団地造成特別会計</t>
  </si>
  <si>
    <t>その他会計（赤字）</t>
  </si>
  <si>
    <t>その他会計（黒字）</t>
  </si>
  <si>
    <t>R02</t>
    <phoneticPr fontId="5"/>
  </si>
  <si>
    <t>R03</t>
    <phoneticPr fontId="5"/>
  </si>
  <si>
    <t>R04</t>
    <phoneticPr fontId="5"/>
  </si>
  <si>
    <t>R05</t>
    <phoneticPr fontId="5"/>
  </si>
  <si>
    <t>R06</t>
    <phoneticPr fontId="5"/>
  </si>
  <si>
    <t>-</t>
    <phoneticPr fontId="2"/>
  </si>
  <si>
    <t>〇</t>
    <phoneticPr fontId="2"/>
  </si>
  <si>
    <t>鳥栖市土地開発公社</t>
    <rPh sb="0" eb="3">
      <t>トスシ</t>
    </rPh>
    <rPh sb="3" eb="5">
      <t>トチ</t>
    </rPh>
    <rPh sb="5" eb="7">
      <t>カイハツ</t>
    </rPh>
    <rPh sb="7" eb="9">
      <t>コウシャ</t>
    </rPh>
    <phoneticPr fontId="2"/>
  </si>
  <si>
    <t>鳥栖地区広域市町村圏組合・一般会計</t>
    <rPh sb="0" eb="2">
      <t>トス</t>
    </rPh>
    <rPh sb="2" eb="4">
      <t>チク</t>
    </rPh>
    <rPh sb="4" eb="6">
      <t>コウイキ</t>
    </rPh>
    <rPh sb="6" eb="8">
      <t>シチョウ</t>
    </rPh>
    <rPh sb="8" eb="9">
      <t>ソン</t>
    </rPh>
    <rPh sb="9" eb="10">
      <t>ケン</t>
    </rPh>
    <rPh sb="10" eb="12">
      <t>クミアイ</t>
    </rPh>
    <rPh sb="13" eb="15">
      <t>イッパン</t>
    </rPh>
    <rPh sb="15" eb="17">
      <t>カイケイ</t>
    </rPh>
    <phoneticPr fontId="10"/>
  </si>
  <si>
    <t>鳥栖地区広域市町村圏組合・介護保険特別会計</t>
    <rPh sb="0" eb="2">
      <t>トス</t>
    </rPh>
    <rPh sb="2" eb="4">
      <t>チク</t>
    </rPh>
    <rPh sb="4" eb="6">
      <t>コウイキ</t>
    </rPh>
    <rPh sb="6" eb="8">
      <t>シチョウ</t>
    </rPh>
    <rPh sb="8" eb="9">
      <t>ソン</t>
    </rPh>
    <rPh sb="9" eb="10">
      <t>ケン</t>
    </rPh>
    <rPh sb="10" eb="12">
      <t>クミアイ</t>
    </rPh>
    <rPh sb="13" eb="15">
      <t>カイゴ</t>
    </rPh>
    <rPh sb="15" eb="17">
      <t>ホケン</t>
    </rPh>
    <rPh sb="17" eb="19">
      <t>トクベツ</t>
    </rPh>
    <rPh sb="19" eb="21">
      <t>カイケイ</t>
    </rPh>
    <phoneticPr fontId="10"/>
  </si>
  <si>
    <t>佐賀県後期高齢者連合・一般会計</t>
    <rPh sb="0" eb="3">
      <t>サガケン</t>
    </rPh>
    <rPh sb="3" eb="5">
      <t>コウキ</t>
    </rPh>
    <rPh sb="5" eb="8">
      <t>コウレイシャ</t>
    </rPh>
    <rPh sb="8" eb="10">
      <t>レンゴウ</t>
    </rPh>
    <rPh sb="11" eb="13">
      <t>イッパン</t>
    </rPh>
    <rPh sb="13" eb="15">
      <t>カイケイ</t>
    </rPh>
    <phoneticPr fontId="10"/>
  </si>
  <si>
    <t>佐賀県後期高齢者連合・後期高齢者医療特別会計</t>
    <rPh sb="11" eb="13">
      <t>コウキ</t>
    </rPh>
    <rPh sb="13" eb="16">
      <t>コウレイシャ</t>
    </rPh>
    <rPh sb="16" eb="18">
      <t>イリョウ</t>
    </rPh>
    <rPh sb="18" eb="20">
      <t>トクベツ</t>
    </rPh>
    <rPh sb="20" eb="22">
      <t>カイケイ</t>
    </rPh>
    <phoneticPr fontId="10"/>
  </si>
  <si>
    <t>鳥栖・三養基西部環境施設組合</t>
    <rPh sb="0" eb="2">
      <t>トス</t>
    </rPh>
    <rPh sb="3" eb="6">
      <t>ミヤキ</t>
    </rPh>
    <rPh sb="6" eb="8">
      <t>セイブ</t>
    </rPh>
    <rPh sb="8" eb="10">
      <t>カンキョウ</t>
    </rPh>
    <rPh sb="10" eb="12">
      <t>シセツ</t>
    </rPh>
    <rPh sb="12" eb="14">
      <t>クミアイ</t>
    </rPh>
    <phoneticPr fontId="10"/>
  </si>
  <si>
    <t>佐賀県東部環境施設組合</t>
  </si>
  <si>
    <t>鳥栖・三養基地区消防事務組合</t>
    <rPh sb="0" eb="2">
      <t>トス</t>
    </rPh>
    <rPh sb="3" eb="6">
      <t>ミヤキ</t>
    </rPh>
    <rPh sb="6" eb="8">
      <t>チク</t>
    </rPh>
    <rPh sb="8" eb="10">
      <t>ショウボウ</t>
    </rPh>
    <rPh sb="10" eb="12">
      <t>ジム</t>
    </rPh>
    <rPh sb="12" eb="14">
      <t>クミアイ</t>
    </rPh>
    <phoneticPr fontId="10"/>
  </si>
  <si>
    <t>佐賀県競馬組合</t>
    <rPh sb="0" eb="3">
      <t>サガケン</t>
    </rPh>
    <rPh sb="3" eb="5">
      <t>ケイバ</t>
    </rPh>
    <rPh sb="5" eb="7">
      <t>クミアイ</t>
    </rPh>
    <phoneticPr fontId="10"/>
  </si>
  <si>
    <t>佐賀県市町総合事務組合・一般会計</t>
    <rPh sb="3" eb="4">
      <t>シ</t>
    </rPh>
    <rPh sb="4" eb="5">
      <t>マチ</t>
    </rPh>
    <rPh sb="5" eb="7">
      <t>ソウゴウ</t>
    </rPh>
    <rPh sb="7" eb="9">
      <t>ジム</t>
    </rPh>
    <rPh sb="9" eb="11">
      <t>クミアイ</t>
    </rPh>
    <rPh sb="12" eb="14">
      <t>イッパン</t>
    </rPh>
    <rPh sb="14" eb="16">
      <t>カイケイ</t>
    </rPh>
    <phoneticPr fontId="10"/>
  </si>
  <si>
    <t>佐賀県市町総合事務組合・交通災害共済事業特別会計</t>
    <rPh sb="12" eb="14">
      <t>コウツウ</t>
    </rPh>
    <rPh sb="14" eb="16">
      <t>サイガイ</t>
    </rPh>
    <rPh sb="16" eb="18">
      <t>キョウサイ</t>
    </rPh>
    <rPh sb="18" eb="20">
      <t>ジギョウ</t>
    </rPh>
    <rPh sb="20" eb="22">
      <t>トクベツ</t>
    </rPh>
    <rPh sb="22" eb="24">
      <t>カイケイ</t>
    </rPh>
    <phoneticPr fontId="10"/>
  </si>
  <si>
    <t>公共施設整備基金</t>
    <rPh sb="0" eb="4">
      <t>コウキョウシセツ</t>
    </rPh>
    <rPh sb="4" eb="8">
      <t>セイビキキン</t>
    </rPh>
    <phoneticPr fontId="5"/>
  </si>
  <si>
    <t>都市開発基金</t>
    <rPh sb="0" eb="6">
      <t>トシカイハツキキン</t>
    </rPh>
    <phoneticPr fontId="2"/>
  </si>
  <si>
    <t>退職手当基金</t>
    <rPh sb="0" eb="6">
      <t>タイショクテアテキキン</t>
    </rPh>
    <phoneticPr fontId="2"/>
  </si>
  <si>
    <t>九州新幹線減渇水被害対策基金</t>
    <rPh sb="0" eb="2">
      <t>キュウシュウ</t>
    </rPh>
    <rPh sb="2" eb="5">
      <t>シンカンセン</t>
    </rPh>
    <rPh sb="5" eb="6">
      <t>ゲン</t>
    </rPh>
    <rPh sb="6" eb="8">
      <t>カッスイ</t>
    </rPh>
    <rPh sb="8" eb="10">
      <t>ヒガイ</t>
    </rPh>
    <rPh sb="10" eb="12">
      <t>タイサク</t>
    </rPh>
    <rPh sb="12" eb="14">
      <t>キキン</t>
    </rPh>
    <phoneticPr fontId="2"/>
  </si>
  <si>
    <t>地域福祉基金</t>
    <rPh sb="0" eb="6">
      <t>チイキフクシキキン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</si>
</sst>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97B-4B82-82B0-106DDCD5D9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45870</c:v>
                </c:pt>
                <c:pt idx="1">
                  <c:v>72717</c:v>
                </c:pt>
                <c:pt idx="2">
                  <c:v>120073</c:v>
                </c:pt>
                <c:pt idx="3">
                  <c:v>68709</c:v>
                </c:pt>
                <c:pt idx="4">
                  <c:v>50716</c:v>
                </c:pt>
              </c:numCache>
            </c:numRef>
          </c:val>
          <c:smooth val="0"/>
          <c:extLst>
            <c:ext xmlns:c16="http://schemas.microsoft.com/office/drawing/2014/chart" uri="{C3380CC4-5D6E-409C-BE32-E72D297353CC}">
              <c16:uniqueId val="{00000001-E97B-4B82-82B0-106DDCD5D9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7.78</c:v>
                </c:pt>
                <c:pt idx="2">
                  <c:v>7.21</c:v>
                </c:pt>
                <c:pt idx="3">
                  <c:v>5.78</c:v>
                </c:pt>
                <c:pt idx="4">
                  <c:v>4.68</c:v>
                </c:pt>
              </c:numCache>
            </c:numRef>
          </c:val>
          <c:extLst>
            <c:ext xmlns:c16="http://schemas.microsoft.com/office/drawing/2014/chart" uri="{C3380CC4-5D6E-409C-BE32-E72D297353CC}">
              <c16:uniqueId val="{00000000-41A4-42D9-861A-9127E6A41D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26.22</c:v>
                </c:pt>
                <c:pt idx="1">
                  <c:v>28.07</c:v>
                </c:pt>
                <c:pt idx="2">
                  <c:v>30.25</c:v>
                </c:pt>
                <c:pt idx="3">
                  <c:v>24</c:v>
                </c:pt>
                <c:pt idx="4">
                  <c:v>23.3</c:v>
                </c:pt>
              </c:numCache>
            </c:numRef>
          </c:val>
          <c:extLst>
            <c:ext xmlns:c16="http://schemas.microsoft.com/office/drawing/2014/chart" uri="{C3380CC4-5D6E-409C-BE32-E72D297353CC}">
              <c16:uniqueId val="{00000001-41A4-42D9-861A-9127E6A41D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2.02</c:v>
                </c:pt>
                <c:pt idx="1">
                  <c:v>5.56</c:v>
                </c:pt>
                <c:pt idx="2">
                  <c:v>1.27</c:v>
                </c:pt>
                <c:pt idx="3">
                  <c:v>-6.6</c:v>
                </c:pt>
                <c:pt idx="4">
                  <c:v>-0.85</c:v>
                </c:pt>
              </c:numCache>
            </c:numRef>
          </c:val>
          <c:smooth val="0"/>
          <c:extLst>
            <c:ext xmlns:c16="http://schemas.microsoft.com/office/drawing/2014/chart" uri="{C3380CC4-5D6E-409C-BE32-E72D297353CC}">
              <c16:uniqueId val="{00000002-41A4-42D9-861A-9127E6A41D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CA-4C6E-9416-16D1E4F2D1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CA-4C6E-9416-16D1E4F2D1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CA-4C6E-9416-16D1E4F2D13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6CA-4C6E-9416-16D1E4F2D134}"/>
            </c:ext>
          </c:extLst>
        </c:ser>
        <c:ser>
          <c:idx val="4"/>
          <c:order val="4"/>
          <c:tx>
            <c:strRef>
              <c:f>データシート!$A$31</c:f>
              <c:strCache>
                <c:ptCount val="1"/>
                <c:pt idx="0">
                  <c:v>産業団地造成特別会計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6CA-4C6E-9416-16D1E4F2D13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0.15</c:v>
                </c:pt>
                <c:pt idx="8">
                  <c:v>#N/A</c:v>
                </c:pt>
                <c:pt idx="9">
                  <c:v>0.04</c:v>
                </c:pt>
              </c:numCache>
            </c:numRef>
          </c:val>
          <c:extLst>
            <c:ext xmlns:c16="http://schemas.microsoft.com/office/drawing/2014/chart" uri="{C3380CC4-5D6E-409C-BE32-E72D297353CC}">
              <c16:uniqueId val="{00000005-76CA-4C6E-9416-16D1E4F2D13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0.77</c:v>
                </c:pt>
                <c:pt idx="2">
                  <c:v>#N/A</c:v>
                </c:pt>
                <c:pt idx="3">
                  <c:v>0.67</c:v>
                </c:pt>
                <c:pt idx="4">
                  <c:v>#N/A</c:v>
                </c:pt>
                <c:pt idx="5">
                  <c:v>0.65</c:v>
                </c:pt>
                <c:pt idx="6">
                  <c:v>#N/A</c:v>
                </c:pt>
                <c:pt idx="7">
                  <c:v>0.66</c:v>
                </c:pt>
                <c:pt idx="8">
                  <c:v>#N/A</c:v>
                </c:pt>
                <c:pt idx="9">
                  <c:v>0.65</c:v>
                </c:pt>
              </c:numCache>
            </c:numRef>
          </c:val>
          <c:extLst>
            <c:ext xmlns:c16="http://schemas.microsoft.com/office/drawing/2014/chart" uri="{C3380CC4-5D6E-409C-BE32-E72D297353CC}">
              <c16:uniqueId val="{00000006-76CA-4C6E-9416-16D1E4F2D13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c:v>
                </c:pt>
                <c:pt idx="2">
                  <c:v>#N/A</c:v>
                </c:pt>
                <c:pt idx="3">
                  <c:v>1.34</c:v>
                </c:pt>
                <c:pt idx="4">
                  <c:v>#N/A</c:v>
                </c:pt>
                <c:pt idx="5">
                  <c:v>0.28999999999999998</c:v>
                </c:pt>
                <c:pt idx="6">
                  <c:v>#N/A</c:v>
                </c:pt>
                <c:pt idx="7">
                  <c:v>0.78</c:v>
                </c:pt>
                <c:pt idx="8">
                  <c:v>#N/A</c:v>
                </c:pt>
                <c:pt idx="9">
                  <c:v>1.1000000000000001</c:v>
                </c:pt>
              </c:numCache>
            </c:numRef>
          </c:val>
          <c:extLst>
            <c:ext xmlns:c16="http://schemas.microsoft.com/office/drawing/2014/chart" uri="{C3380CC4-5D6E-409C-BE32-E72D297353CC}">
              <c16:uniqueId val="{00000007-76CA-4C6E-9416-16D1E4F2D1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5.58</c:v>
                </c:pt>
                <c:pt idx="2">
                  <c:v>#N/A</c:v>
                </c:pt>
                <c:pt idx="3">
                  <c:v>7.78</c:v>
                </c:pt>
                <c:pt idx="4">
                  <c:v>#N/A</c:v>
                </c:pt>
                <c:pt idx="5">
                  <c:v>7.21</c:v>
                </c:pt>
                <c:pt idx="6">
                  <c:v>#N/A</c:v>
                </c:pt>
                <c:pt idx="7">
                  <c:v>5.77</c:v>
                </c:pt>
                <c:pt idx="8">
                  <c:v>#N/A</c:v>
                </c:pt>
                <c:pt idx="9">
                  <c:v>4.68</c:v>
                </c:pt>
              </c:numCache>
            </c:numRef>
          </c:val>
          <c:extLst>
            <c:ext xmlns:c16="http://schemas.microsoft.com/office/drawing/2014/chart" uri="{C3380CC4-5D6E-409C-BE32-E72D297353CC}">
              <c16:uniqueId val="{00000008-76CA-4C6E-9416-16D1E4F2D1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9.6199999999999992</c:v>
                </c:pt>
                <c:pt idx="2">
                  <c:v>#N/A</c:v>
                </c:pt>
                <c:pt idx="3">
                  <c:v>9.3000000000000007</c:v>
                </c:pt>
                <c:pt idx="4">
                  <c:v>#N/A</c:v>
                </c:pt>
                <c:pt idx="5">
                  <c:v>11.5</c:v>
                </c:pt>
                <c:pt idx="6">
                  <c:v>#N/A</c:v>
                </c:pt>
                <c:pt idx="7">
                  <c:v>10.64</c:v>
                </c:pt>
                <c:pt idx="8">
                  <c:v>#N/A</c:v>
                </c:pt>
                <c:pt idx="9">
                  <c:v>11.15</c:v>
                </c:pt>
              </c:numCache>
            </c:numRef>
          </c:val>
          <c:extLst>
            <c:ext xmlns:c16="http://schemas.microsoft.com/office/drawing/2014/chart" uri="{C3380CC4-5D6E-409C-BE32-E72D297353CC}">
              <c16:uniqueId val="{00000009-76CA-4C6E-9416-16D1E4F2D1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2338</c:v>
                </c:pt>
                <c:pt idx="5">
                  <c:v>2360</c:v>
                </c:pt>
                <c:pt idx="8">
                  <c:v>2296</c:v>
                </c:pt>
                <c:pt idx="11">
                  <c:v>2296</c:v>
                </c:pt>
                <c:pt idx="14">
                  <c:v>2353</c:v>
                </c:pt>
              </c:numCache>
            </c:numRef>
          </c:val>
          <c:extLst>
            <c:ext xmlns:c16="http://schemas.microsoft.com/office/drawing/2014/chart" uri="{C3380CC4-5D6E-409C-BE32-E72D297353CC}">
              <c16:uniqueId val="{00000000-18DF-435E-8891-3EF68091D6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DF-435E-8891-3EF68091D6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74</c:v>
                </c:pt>
                <c:pt idx="3">
                  <c:v>61</c:v>
                </c:pt>
                <c:pt idx="6">
                  <c:v>47</c:v>
                </c:pt>
                <c:pt idx="9">
                  <c:v>44</c:v>
                </c:pt>
                <c:pt idx="12">
                  <c:v>44</c:v>
                </c:pt>
              </c:numCache>
            </c:numRef>
          </c:val>
          <c:extLst>
            <c:ext xmlns:c16="http://schemas.microsoft.com/office/drawing/2014/chart" uri="{C3380CC4-5D6E-409C-BE32-E72D297353CC}">
              <c16:uniqueId val="{00000002-18DF-435E-8891-3EF68091D6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46</c:v>
                </c:pt>
                <c:pt idx="6">
                  <c:v>39</c:v>
                </c:pt>
                <c:pt idx="9">
                  <c:v>43</c:v>
                </c:pt>
                <c:pt idx="12">
                  <c:v>56</c:v>
                </c:pt>
              </c:numCache>
            </c:numRef>
          </c:val>
          <c:extLst>
            <c:ext xmlns:c16="http://schemas.microsoft.com/office/drawing/2014/chart" uri="{C3380CC4-5D6E-409C-BE32-E72D297353CC}">
              <c16:uniqueId val="{00000003-18DF-435E-8891-3EF68091D6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504</c:v>
                </c:pt>
                <c:pt idx="3">
                  <c:v>481</c:v>
                </c:pt>
                <c:pt idx="6">
                  <c:v>513</c:v>
                </c:pt>
                <c:pt idx="9">
                  <c:v>629</c:v>
                </c:pt>
                <c:pt idx="12">
                  <c:v>506</c:v>
                </c:pt>
              </c:numCache>
            </c:numRef>
          </c:val>
          <c:extLst>
            <c:ext xmlns:c16="http://schemas.microsoft.com/office/drawing/2014/chart" uri="{C3380CC4-5D6E-409C-BE32-E72D297353CC}">
              <c16:uniqueId val="{00000004-18DF-435E-8891-3EF68091D6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5-18DF-435E-8891-3EF68091D6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DF-435E-8891-3EF68091D6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1749</c:v>
                </c:pt>
                <c:pt idx="3">
                  <c:v>1748</c:v>
                </c:pt>
                <c:pt idx="6">
                  <c:v>1758</c:v>
                </c:pt>
                <c:pt idx="9">
                  <c:v>1790</c:v>
                </c:pt>
                <c:pt idx="12">
                  <c:v>1814</c:v>
                </c:pt>
              </c:numCache>
            </c:numRef>
          </c:val>
          <c:extLst>
            <c:ext xmlns:c16="http://schemas.microsoft.com/office/drawing/2014/chart" uri="{C3380CC4-5D6E-409C-BE32-E72D297353CC}">
              <c16:uniqueId val="{00000007-18DF-435E-8891-3EF68091D6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c:v>
                </c:pt>
                <c:pt idx="2">
                  <c:v>#N/A</c:v>
                </c:pt>
                <c:pt idx="3">
                  <c:v>#N/A</c:v>
                </c:pt>
                <c:pt idx="4">
                  <c:v>-4</c:v>
                </c:pt>
                <c:pt idx="5">
                  <c:v>#N/A</c:v>
                </c:pt>
                <c:pt idx="6">
                  <c:v>#N/A</c:v>
                </c:pt>
                <c:pt idx="7">
                  <c:v>81</c:v>
                </c:pt>
                <c:pt idx="8">
                  <c:v>#N/A</c:v>
                </c:pt>
                <c:pt idx="9">
                  <c:v>#N/A</c:v>
                </c:pt>
                <c:pt idx="10">
                  <c:v>230</c:v>
                </c:pt>
                <c:pt idx="11">
                  <c:v>#N/A</c:v>
                </c:pt>
                <c:pt idx="12">
                  <c:v>#N/A</c:v>
                </c:pt>
                <c:pt idx="13">
                  <c:v>87</c:v>
                </c:pt>
                <c:pt idx="14">
                  <c:v>#N/A</c:v>
                </c:pt>
              </c:numCache>
            </c:numRef>
          </c:val>
          <c:smooth val="0"/>
          <c:extLst>
            <c:ext xmlns:c16="http://schemas.microsoft.com/office/drawing/2014/chart" uri="{C3380CC4-5D6E-409C-BE32-E72D297353CC}">
              <c16:uniqueId val="{00000008-18DF-435E-8891-3EF68091D6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22703</c:v>
                </c:pt>
                <c:pt idx="5">
                  <c:v>22877</c:v>
                </c:pt>
                <c:pt idx="8">
                  <c:v>23887</c:v>
                </c:pt>
                <c:pt idx="11">
                  <c:v>24479</c:v>
                </c:pt>
                <c:pt idx="14">
                  <c:v>23518</c:v>
                </c:pt>
              </c:numCache>
            </c:numRef>
          </c:val>
          <c:extLst>
            <c:ext xmlns:c16="http://schemas.microsoft.com/office/drawing/2014/chart" uri="{C3380CC4-5D6E-409C-BE32-E72D297353CC}">
              <c16:uniqueId val="{00000000-881D-4E2B-BB98-16D3137101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4304</c:v>
                </c:pt>
                <c:pt idx="5">
                  <c:v>4534</c:v>
                </c:pt>
                <c:pt idx="8">
                  <c:v>4656</c:v>
                </c:pt>
                <c:pt idx="11">
                  <c:v>4835</c:v>
                </c:pt>
                <c:pt idx="14">
                  <c:v>5205</c:v>
                </c:pt>
              </c:numCache>
            </c:numRef>
          </c:val>
          <c:extLst>
            <c:ext xmlns:c16="http://schemas.microsoft.com/office/drawing/2014/chart" uri="{C3380CC4-5D6E-409C-BE32-E72D297353CC}">
              <c16:uniqueId val="{00000001-881D-4E2B-BB98-16D3137101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11768</c:v>
                </c:pt>
                <c:pt idx="5">
                  <c:v>13804</c:v>
                </c:pt>
                <c:pt idx="8">
                  <c:v>14019</c:v>
                </c:pt>
                <c:pt idx="11">
                  <c:v>14161</c:v>
                </c:pt>
                <c:pt idx="14">
                  <c:v>15018</c:v>
                </c:pt>
              </c:numCache>
            </c:numRef>
          </c:val>
          <c:extLst>
            <c:ext xmlns:c16="http://schemas.microsoft.com/office/drawing/2014/chart" uri="{C3380CC4-5D6E-409C-BE32-E72D297353CC}">
              <c16:uniqueId val="{00000002-881D-4E2B-BB98-16D3137101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90</c:v>
                </c:pt>
                <c:pt idx="6">
                  <c:v>0</c:v>
                </c:pt>
                <c:pt idx="9">
                  <c:v>0</c:v>
                </c:pt>
                <c:pt idx="12">
                  <c:v>0</c:v>
                </c:pt>
              </c:numCache>
            </c:numRef>
          </c:val>
          <c:extLst>
            <c:ext xmlns:c16="http://schemas.microsoft.com/office/drawing/2014/chart" uri="{C3380CC4-5D6E-409C-BE32-E72D297353CC}">
              <c16:uniqueId val="{00000003-881D-4E2B-BB98-16D3137101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1D-4E2B-BB98-16D3137101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2659</c:v>
                </c:pt>
                <c:pt idx="3">
                  <c:v>2459</c:v>
                </c:pt>
                <c:pt idx="6">
                  <c:v>2259</c:v>
                </c:pt>
                <c:pt idx="9">
                  <c:v>2060</c:v>
                </c:pt>
                <c:pt idx="12">
                  <c:v>1865</c:v>
                </c:pt>
              </c:numCache>
            </c:numRef>
          </c:val>
          <c:extLst>
            <c:ext xmlns:c16="http://schemas.microsoft.com/office/drawing/2014/chart" uri="{C3380CC4-5D6E-409C-BE32-E72D297353CC}">
              <c16:uniqueId val="{00000005-881D-4E2B-BB98-16D3137101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3233</c:v>
                </c:pt>
                <c:pt idx="3">
                  <c:v>3249</c:v>
                </c:pt>
                <c:pt idx="6">
                  <c:v>3298</c:v>
                </c:pt>
                <c:pt idx="9">
                  <c:v>3429</c:v>
                </c:pt>
                <c:pt idx="12">
                  <c:v>3487</c:v>
                </c:pt>
              </c:numCache>
            </c:numRef>
          </c:val>
          <c:extLst>
            <c:ext xmlns:c16="http://schemas.microsoft.com/office/drawing/2014/chart" uri="{C3380CC4-5D6E-409C-BE32-E72D297353CC}">
              <c16:uniqueId val="{00000006-881D-4E2B-BB98-16D3137101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142</c:v>
                </c:pt>
                <c:pt idx="3">
                  <c:v>293</c:v>
                </c:pt>
                <c:pt idx="6">
                  <c:v>1621</c:v>
                </c:pt>
                <c:pt idx="9">
                  <c:v>5145</c:v>
                </c:pt>
                <c:pt idx="12">
                  <c:v>5094</c:v>
                </c:pt>
              </c:numCache>
            </c:numRef>
          </c:val>
          <c:extLst>
            <c:ext xmlns:c16="http://schemas.microsoft.com/office/drawing/2014/chart" uri="{C3380CC4-5D6E-409C-BE32-E72D297353CC}">
              <c16:uniqueId val="{00000007-881D-4E2B-BB98-16D3137101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5323</c:v>
                </c:pt>
                <c:pt idx="3">
                  <c:v>5057</c:v>
                </c:pt>
                <c:pt idx="6">
                  <c:v>7118</c:v>
                </c:pt>
                <c:pt idx="9">
                  <c:v>5451</c:v>
                </c:pt>
                <c:pt idx="12">
                  <c:v>5780</c:v>
                </c:pt>
              </c:numCache>
            </c:numRef>
          </c:val>
          <c:extLst>
            <c:ext xmlns:c16="http://schemas.microsoft.com/office/drawing/2014/chart" uri="{C3380CC4-5D6E-409C-BE32-E72D297353CC}">
              <c16:uniqueId val="{00000008-881D-4E2B-BB98-16D3137101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300</c:v>
                </c:pt>
                <c:pt idx="3">
                  <c:v>245</c:v>
                </c:pt>
                <c:pt idx="6">
                  <c:v>202</c:v>
                </c:pt>
                <c:pt idx="9">
                  <c:v>162</c:v>
                </c:pt>
                <c:pt idx="12">
                  <c:v>121</c:v>
                </c:pt>
              </c:numCache>
            </c:numRef>
          </c:val>
          <c:extLst>
            <c:ext xmlns:c16="http://schemas.microsoft.com/office/drawing/2014/chart" uri="{C3380CC4-5D6E-409C-BE32-E72D297353CC}">
              <c16:uniqueId val="{00000009-881D-4E2B-BB98-16D3137101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17797</c:v>
                </c:pt>
                <c:pt idx="3">
                  <c:v>19444</c:v>
                </c:pt>
                <c:pt idx="6">
                  <c:v>23036</c:v>
                </c:pt>
                <c:pt idx="9">
                  <c:v>23161</c:v>
                </c:pt>
                <c:pt idx="12">
                  <c:v>22980</c:v>
                </c:pt>
              </c:numCache>
            </c:numRef>
          </c:val>
          <c:extLst>
            <c:ext xmlns:c16="http://schemas.microsoft.com/office/drawing/2014/chart" uri="{C3380CC4-5D6E-409C-BE32-E72D297353CC}">
              <c16:uniqueId val="{0000000A-881D-4E2B-BB98-16D3137101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1D-4E2B-BB98-16D3137101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4921</c:v>
                </c:pt>
                <c:pt idx="1">
                  <c:v>4021</c:v>
                </c:pt>
                <c:pt idx="2">
                  <c:v>4032</c:v>
                </c:pt>
              </c:numCache>
            </c:numRef>
          </c:val>
          <c:extLst>
            <c:ext xmlns:c16="http://schemas.microsoft.com/office/drawing/2014/chart" uri="{C3380CC4-5D6E-409C-BE32-E72D297353CC}">
              <c16:uniqueId val="{00000000-2306-4B3E-B144-355EED7040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2549</c:v>
                </c:pt>
                <c:pt idx="1">
                  <c:v>3209</c:v>
                </c:pt>
                <c:pt idx="2">
                  <c:v>3592</c:v>
                </c:pt>
              </c:numCache>
            </c:numRef>
          </c:val>
          <c:extLst>
            <c:ext xmlns:c16="http://schemas.microsoft.com/office/drawing/2014/chart" uri="{C3380CC4-5D6E-409C-BE32-E72D297353CC}">
              <c16:uniqueId val="{00000001-2306-4B3E-B144-355EED7040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6008</c:v>
                </c:pt>
                <c:pt idx="1">
                  <c:v>6378</c:v>
                </c:pt>
                <c:pt idx="2">
                  <c:v>6911</c:v>
                </c:pt>
              </c:numCache>
            </c:numRef>
          </c:val>
          <c:extLst>
            <c:ext xmlns:c16="http://schemas.microsoft.com/office/drawing/2014/chart" uri="{C3380CC4-5D6E-409C-BE32-E72D297353CC}">
              <c16:uniqueId val="{00000002-2306-4B3E-B144-355EED7040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産業団地造成事業の元利償還金に対する繰入金の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等による公営企業債の元利償還金に対する繰入金の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百万円）等を主な要因として、実質公債費比率の分子は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減債基金積立相当額の積立ルールが３０年償還で毎年度の積立額を発行額の３０分の１として設定しているのに対して、当市においては、償還年数を５年で設定し積立と取崩を行い、かつ平成２１年度以降、対象となる市債の発行がないため、減債基金残高と減債基金積立相当額に乖離が生じている。</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前年度と比較すると、実質的な将来負担額（将来負担比率の分子）は、</a:t>
          </a:r>
          <a:r>
            <a:rPr kumimoji="1" lang="ja-JP" altLang="en-US" sz="1100">
              <a:solidFill>
                <a:sysClr val="windowText" lastClr="000000"/>
              </a:solidFill>
              <a:effectLst/>
              <a:latin typeface="+mn-lt"/>
              <a:ea typeface="+mn-ea"/>
              <a:cs typeface="+mn-cs"/>
            </a:rPr>
            <a:t>３４６</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これは、</a:t>
          </a:r>
          <a:r>
            <a:rPr kumimoji="1" lang="ja-JP" altLang="en-US" sz="1100">
              <a:solidFill>
                <a:sysClr val="windowText" lastClr="000000"/>
              </a:solidFill>
              <a:effectLst/>
              <a:latin typeface="+mn-lt"/>
              <a:ea typeface="+mn-ea"/>
              <a:cs typeface="+mn-cs"/>
            </a:rPr>
            <a:t>充当可能財源等のうち、減債基金の増（＋３８３百万円）等による充当可能基金の</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８５７</a:t>
          </a:r>
          <a:r>
            <a:rPr kumimoji="1" lang="ja-JP" altLang="ja-JP" sz="1100">
              <a:solidFill>
                <a:sysClr val="windowText" lastClr="000000"/>
              </a:solidFill>
              <a:effectLst/>
              <a:latin typeface="+mn-lt"/>
              <a:ea typeface="+mn-ea"/>
              <a:cs typeface="+mn-cs"/>
            </a:rPr>
            <a:t>百万円）等が主な要因である。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佐賀県鳥栖市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主に財政調整基金を</a:t>
          </a:r>
          <a:r>
            <a:rPr kumimoji="1" lang="ja-JP" altLang="en-US" sz="1300">
              <a:solidFill>
                <a:schemeClr val="dk1"/>
              </a:solidFill>
              <a:effectLst/>
              <a:latin typeface="+mn-lt"/>
              <a:ea typeface="+mn-ea"/>
              <a:cs typeface="+mn-cs"/>
            </a:rPr>
            <a:t>２９７</a:t>
          </a:r>
          <a:r>
            <a:rPr kumimoji="1" lang="ja-JP" altLang="ja-JP" sz="1300">
              <a:solidFill>
                <a:schemeClr val="dk1"/>
              </a:solidFill>
              <a:effectLst/>
              <a:latin typeface="+mn-lt"/>
              <a:ea typeface="+mn-ea"/>
              <a:cs typeface="+mn-cs"/>
            </a:rPr>
            <a:t>百万円、公共施設整備基金を</a:t>
          </a:r>
          <a:r>
            <a:rPr kumimoji="1" lang="ja-JP" altLang="en-US" sz="1300">
              <a:solidFill>
                <a:schemeClr val="dk1"/>
              </a:solidFill>
              <a:effectLst/>
              <a:latin typeface="+mn-lt"/>
              <a:ea typeface="+mn-ea"/>
              <a:cs typeface="+mn-cs"/>
            </a:rPr>
            <a:t>４８０</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地域環境整備</a:t>
          </a:r>
          <a:r>
            <a:rPr kumimoji="1" lang="ja-JP" altLang="ja-JP" sz="1300">
              <a:solidFill>
                <a:schemeClr val="dk1"/>
              </a:solidFill>
              <a:effectLst/>
              <a:latin typeface="+mn-lt"/>
              <a:ea typeface="+mn-ea"/>
              <a:cs typeface="+mn-cs"/>
            </a:rPr>
            <a:t>基金を</a:t>
          </a:r>
          <a:r>
            <a:rPr kumimoji="1" lang="ja-JP" altLang="en-US" sz="1300">
              <a:solidFill>
                <a:schemeClr val="dk1"/>
              </a:solidFill>
              <a:effectLst/>
              <a:latin typeface="+mn-lt"/>
              <a:ea typeface="+mn-ea"/>
              <a:cs typeface="+mn-cs"/>
            </a:rPr>
            <a:t>４５</a:t>
          </a:r>
          <a:r>
            <a:rPr kumimoji="1" lang="ja-JP" altLang="ja-JP" sz="1300">
              <a:solidFill>
                <a:schemeClr val="dk1"/>
              </a:solidFill>
              <a:effectLst/>
              <a:latin typeface="+mn-lt"/>
              <a:ea typeface="+mn-ea"/>
              <a:cs typeface="+mn-cs"/>
            </a:rPr>
            <a:t>百万円取り崩した一方、減債基金に</a:t>
          </a:r>
          <a:r>
            <a:rPr kumimoji="1" lang="ja-JP" altLang="en-US" sz="1300">
              <a:solidFill>
                <a:schemeClr val="dk1"/>
              </a:solidFill>
              <a:effectLst/>
              <a:latin typeface="+mn-lt"/>
              <a:ea typeface="+mn-ea"/>
              <a:cs typeface="+mn-cs"/>
            </a:rPr>
            <a:t>３８３</a:t>
          </a:r>
          <a:r>
            <a:rPr kumimoji="1" lang="ja-JP" altLang="ja-JP" sz="1300">
              <a:solidFill>
                <a:schemeClr val="dk1"/>
              </a:solidFill>
              <a:effectLst/>
              <a:latin typeface="+mn-lt"/>
              <a:ea typeface="+mn-ea"/>
              <a:cs typeface="+mn-cs"/>
            </a:rPr>
            <a:t>百万</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、公共施設整備基金に</a:t>
          </a:r>
          <a:r>
            <a:rPr kumimoji="1" lang="ja-JP" altLang="en-US" sz="1300">
              <a:solidFill>
                <a:schemeClr val="dk1"/>
              </a:solidFill>
              <a:effectLst/>
              <a:latin typeface="+mn-lt"/>
              <a:ea typeface="+mn-ea"/>
              <a:cs typeface="+mn-cs"/>
            </a:rPr>
            <a:t>３１１</a:t>
          </a:r>
          <a:r>
            <a:rPr kumimoji="1" lang="ja-JP" altLang="ja-JP" sz="1300">
              <a:solidFill>
                <a:schemeClr val="dk1"/>
              </a:solidFill>
              <a:effectLst/>
              <a:latin typeface="+mn-lt"/>
              <a:ea typeface="+mn-ea"/>
              <a:cs typeface="+mn-cs"/>
            </a:rPr>
            <a:t>百万円、財政調整基金に</a:t>
          </a:r>
          <a:r>
            <a:rPr kumimoji="1" lang="ja-JP" altLang="en-US" sz="1300">
              <a:solidFill>
                <a:schemeClr val="dk1"/>
              </a:solidFill>
              <a:effectLst/>
              <a:latin typeface="+mn-lt"/>
              <a:ea typeface="+mn-ea"/>
              <a:cs typeface="+mn-cs"/>
            </a:rPr>
            <a:t>３０８</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ふるさと「とす」応援寄附金基金</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２６２</a:t>
          </a:r>
          <a:r>
            <a:rPr kumimoji="1" lang="ja-JP" altLang="ja-JP" sz="1300">
              <a:solidFill>
                <a:schemeClr val="dk1"/>
              </a:solidFill>
              <a:effectLst/>
              <a:latin typeface="+mn-lt"/>
              <a:ea typeface="+mn-ea"/>
              <a:cs typeface="+mn-cs"/>
            </a:rPr>
            <a:t>百万円を積み立てた</a:t>
          </a:r>
          <a:r>
            <a:rPr kumimoji="1" lang="ja-JP" altLang="en-US" sz="1300">
              <a:solidFill>
                <a:schemeClr val="dk1"/>
              </a:solidFill>
              <a:effectLst/>
              <a:latin typeface="+mn-lt"/>
              <a:ea typeface="+mn-ea"/>
              <a:cs typeface="+mn-cs"/>
            </a:rPr>
            <a:t>こと</a:t>
          </a:r>
          <a:r>
            <a:rPr kumimoji="1" lang="ja-JP" altLang="ja-JP" sz="1300">
              <a:solidFill>
                <a:schemeClr val="dk1"/>
              </a:solidFill>
              <a:effectLst/>
              <a:latin typeface="+mn-lt"/>
              <a:ea typeface="+mn-ea"/>
              <a:cs typeface="+mn-cs"/>
            </a:rPr>
            <a:t>等により、基金全体としては前年度から</a:t>
          </a:r>
          <a:r>
            <a:rPr kumimoji="1" lang="ja-JP" altLang="en-US" sz="1300">
              <a:solidFill>
                <a:schemeClr val="dk1"/>
              </a:solidFill>
              <a:effectLst/>
              <a:latin typeface="+mn-lt"/>
              <a:ea typeface="+mn-ea"/>
              <a:cs typeface="+mn-cs"/>
            </a:rPr>
            <a:t>９２７</a:t>
          </a:r>
          <a:r>
            <a:rPr kumimoji="1" lang="ja-JP" altLang="ja-JP" sz="1300">
              <a:solidFill>
                <a:schemeClr val="dk1"/>
              </a:solidFill>
              <a:effectLst/>
              <a:latin typeface="+mn-lt"/>
              <a:ea typeface="+mn-ea"/>
              <a:cs typeface="+mn-cs"/>
            </a:rPr>
            <a:t>百万円増加し１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５３４</a:t>
          </a:r>
          <a:r>
            <a:rPr kumimoji="1" lang="ja-JP" altLang="ja-JP" sz="1300">
              <a:solidFill>
                <a:schemeClr val="dk1"/>
              </a:solidFill>
              <a:effectLst/>
              <a:latin typeface="+mn-lt"/>
              <a:ea typeface="+mn-ea"/>
              <a:cs typeface="+mn-cs"/>
            </a:rPr>
            <a:t>百万円となっている。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今後本格化する新庁舎整備事業等の大型事業の市債償還等に対応できるよう計画的に積立てを行う一方、公共施設等総合管理計画に基づいて、老朽化した公共施設の長寿命化等を行う財源として計画的な取り崩し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　公共施設整備基金：公共施設の整備</a:t>
          </a:r>
          <a:endParaRPr lang="ja-JP" altLang="ja-JP" sz="1200">
            <a:effectLst/>
          </a:endParaRPr>
        </a:p>
        <a:p>
          <a:r>
            <a:rPr kumimoji="1" lang="ja-JP" altLang="ja-JP" sz="1200">
              <a:solidFill>
                <a:schemeClr val="dk1"/>
              </a:solidFill>
              <a:effectLst/>
              <a:latin typeface="+mn-lt"/>
              <a:ea typeface="+mn-ea"/>
              <a:cs typeface="+mn-cs"/>
            </a:rPr>
            <a:t>　都市開発基金：鳥栖駅周辺市街地整備事業等の推進及び当該事業に関連する都市施設の整備</a:t>
          </a:r>
          <a:endParaRPr lang="ja-JP" altLang="ja-JP" sz="1200">
            <a:effectLst/>
          </a:endParaRPr>
        </a:p>
        <a:p>
          <a:r>
            <a:rPr kumimoji="1" lang="ja-JP" altLang="ja-JP" sz="1200">
              <a:solidFill>
                <a:schemeClr val="dk1"/>
              </a:solidFill>
              <a:effectLst/>
              <a:latin typeface="+mn-lt"/>
              <a:ea typeface="+mn-ea"/>
              <a:cs typeface="+mn-cs"/>
            </a:rPr>
            <a:t>　退職手当基金：</a:t>
          </a:r>
          <a:r>
            <a:rPr kumimoji="1" lang="ja-JP" altLang="en-US" sz="1200">
              <a:solidFill>
                <a:schemeClr val="dk1"/>
              </a:solidFill>
              <a:effectLst/>
              <a:latin typeface="+mn-lt"/>
              <a:ea typeface="+mn-ea"/>
              <a:cs typeface="+mn-cs"/>
            </a:rPr>
            <a:t>今後想定される職員の退職手当に備えるための財源</a:t>
          </a:r>
          <a:endParaRPr lang="ja-JP" altLang="ja-JP" sz="1200">
            <a:effectLst/>
          </a:endParaRPr>
        </a:p>
        <a:p>
          <a:r>
            <a:rPr kumimoji="1" lang="ja-JP" altLang="ja-JP" sz="1200">
              <a:solidFill>
                <a:schemeClr val="dk1"/>
              </a:solidFill>
              <a:effectLst/>
              <a:latin typeface="+mn-lt"/>
              <a:ea typeface="+mn-ea"/>
              <a:cs typeface="+mn-cs"/>
            </a:rPr>
            <a:t>　九州新幹線減渇水被害対策基金：九州新幹線工事に起因する農業用水源減渇水被害の対策施設の維持管理</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地域福祉基金：高齢化社会に対応した民間活動の推進、健康及び生きがいづくりの推進に関する事業</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公共施設整備基金：公共施設の老朽化対策のため３１１百万円積み立てた一方で、新庁舎整備事業等の財源として４８０百万円を充当したことによる</a:t>
          </a:r>
          <a:r>
            <a:rPr kumimoji="1" lang="ja-JP" altLang="en-US" sz="1200">
              <a:solidFill>
                <a:schemeClr val="dk1"/>
              </a:solidFill>
              <a:effectLst/>
              <a:latin typeface="+mn-lt"/>
              <a:ea typeface="+mn-ea"/>
              <a:cs typeface="+mn-cs"/>
            </a:rPr>
            <a:t>減少</a:t>
          </a:r>
          <a:endParaRPr lang="ja-JP" altLang="ja-JP" sz="1200">
            <a:effectLst/>
          </a:endParaRPr>
        </a:p>
        <a:p>
          <a:r>
            <a:rPr kumimoji="1" lang="ja-JP" altLang="ja-JP" sz="1200">
              <a:solidFill>
                <a:schemeClr val="dk1"/>
              </a:solidFill>
              <a:effectLst/>
              <a:latin typeface="+mn-lt"/>
              <a:ea typeface="+mn-ea"/>
              <a:cs typeface="+mn-cs"/>
            </a:rPr>
            <a:t>　都市開発基金：鳥栖駅周辺整備事業に備えるため１０</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百万円積み立てたことによる増加</a:t>
          </a:r>
          <a:endParaRPr lang="ja-JP" altLang="ja-JP" sz="1200">
            <a:effectLst/>
          </a:endParaRPr>
        </a:p>
        <a:p>
          <a:r>
            <a:rPr kumimoji="1" lang="ja-JP" altLang="ja-JP" sz="1200">
              <a:solidFill>
                <a:schemeClr val="dk1"/>
              </a:solidFill>
              <a:effectLst/>
              <a:latin typeface="+mn-lt"/>
              <a:ea typeface="+mn-ea"/>
              <a:cs typeface="+mn-cs"/>
            </a:rPr>
            <a:t>　退職手当基金：今後想定される退職手当の財源として</a:t>
          </a:r>
          <a:r>
            <a:rPr kumimoji="1" lang="ja-JP" altLang="en-US" sz="1200">
              <a:solidFill>
                <a:schemeClr val="dk1"/>
              </a:solidFill>
              <a:effectLst/>
              <a:latin typeface="+mn-lt"/>
              <a:ea typeface="+mn-ea"/>
              <a:cs typeface="+mn-cs"/>
            </a:rPr>
            <a:t>２６０</a:t>
          </a:r>
          <a:r>
            <a:rPr kumimoji="1" lang="ja-JP" altLang="ja-JP" sz="1200">
              <a:solidFill>
                <a:schemeClr val="dk1"/>
              </a:solidFill>
              <a:effectLst/>
              <a:latin typeface="+mn-lt"/>
              <a:ea typeface="+mn-ea"/>
              <a:cs typeface="+mn-cs"/>
            </a:rPr>
            <a:t>百万円積み立てたことによる増加</a:t>
          </a:r>
          <a:endParaRPr lang="ja-JP" altLang="ja-JP" sz="1200">
            <a:effectLst/>
          </a:endParaRPr>
        </a:p>
        <a:p>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lang="ja-JP"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公共施設整備基金：公共施設の老朽化対策の財源として順次充当予定</a:t>
          </a:r>
          <a:endParaRPr lang="ja-JP" altLang="ja-JP" sz="1200">
            <a:effectLst/>
          </a:endParaRPr>
        </a:p>
        <a:p>
          <a:r>
            <a:rPr kumimoji="1" lang="ja-JP" altLang="ja-JP" sz="1200">
              <a:solidFill>
                <a:schemeClr val="dk1"/>
              </a:solidFill>
              <a:effectLst/>
              <a:latin typeface="+mn-lt"/>
              <a:ea typeface="+mn-ea"/>
              <a:cs typeface="+mn-cs"/>
            </a:rPr>
            <a:t>　都市開発基金：今後想定される鳥栖駅周辺整備事業の財源として順次充当予定</a:t>
          </a:r>
          <a:endParaRPr lang="ja-JP" altLang="ja-JP" sz="1200">
            <a:effectLst/>
          </a:endParaRPr>
        </a:p>
        <a:p>
          <a:r>
            <a:rPr kumimoji="1" lang="ja-JP" altLang="ja-JP" sz="1200">
              <a:solidFill>
                <a:schemeClr val="dk1"/>
              </a:solidFill>
              <a:effectLst/>
              <a:latin typeface="+mn-lt"/>
              <a:ea typeface="+mn-ea"/>
              <a:cs typeface="+mn-cs"/>
            </a:rPr>
            <a:t>　退職手当基金：</a:t>
          </a:r>
          <a:r>
            <a:rPr kumimoji="1" lang="ja-JP" altLang="en-US" sz="1200">
              <a:solidFill>
                <a:schemeClr val="dk1"/>
              </a:solidFill>
              <a:effectLst/>
              <a:latin typeface="+mn-lt"/>
              <a:ea typeface="+mn-ea"/>
              <a:cs typeface="+mn-cs"/>
            </a:rPr>
            <a:t>今後想定される退職手当支給が多い年度に財源として順次充当予定</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各種事業等の財源として</a:t>
          </a:r>
          <a:r>
            <a:rPr kumimoji="1" lang="ja-JP" altLang="en-US" sz="1300">
              <a:solidFill>
                <a:schemeClr val="dk1"/>
              </a:solidFill>
              <a:effectLst/>
              <a:latin typeface="+mn-lt"/>
              <a:ea typeface="+mn-ea"/>
              <a:cs typeface="+mn-cs"/>
            </a:rPr>
            <a:t>２９７</a:t>
          </a:r>
          <a:r>
            <a:rPr kumimoji="1" lang="ja-JP" altLang="ja-JP" sz="1300">
              <a:solidFill>
                <a:schemeClr val="dk1"/>
              </a:solidFill>
              <a:effectLst/>
              <a:latin typeface="+mn-lt"/>
              <a:ea typeface="+mn-ea"/>
              <a:cs typeface="+mn-cs"/>
            </a:rPr>
            <a:t>百万円を取り崩した一方で、地方財政法第７条に基づく積立等として</a:t>
          </a:r>
          <a:r>
            <a:rPr kumimoji="1" lang="ja-JP" altLang="en-US" sz="1300">
              <a:solidFill>
                <a:schemeClr val="dk1"/>
              </a:solidFill>
              <a:effectLst/>
              <a:latin typeface="+mn-lt"/>
              <a:ea typeface="+mn-ea"/>
              <a:cs typeface="+mn-cs"/>
            </a:rPr>
            <a:t>３０８</a:t>
          </a:r>
          <a:r>
            <a:rPr kumimoji="1" lang="ja-JP" altLang="ja-JP" sz="1300">
              <a:solidFill>
                <a:schemeClr val="dk1"/>
              </a:solidFill>
              <a:effectLst/>
              <a:latin typeface="+mn-lt"/>
              <a:ea typeface="+mn-ea"/>
              <a:cs typeface="+mn-cs"/>
            </a:rPr>
            <a:t>百万円を積み立てたことによる</a:t>
          </a:r>
          <a:r>
            <a:rPr kumimoji="1" lang="ja-JP" altLang="en-US" sz="1300">
              <a:solidFill>
                <a:schemeClr val="dk1"/>
              </a:solidFill>
              <a:effectLst/>
              <a:latin typeface="+mn-lt"/>
              <a:ea typeface="+mn-ea"/>
              <a:cs typeface="+mn-cs"/>
            </a:rPr>
            <a:t>増加</a:t>
          </a:r>
          <a:r>
            <a:rPr kumimoji="0"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大規模災害等のような不測の事態に備えるため、また景気に左右されやすい法人市民税が主要な税収である当市の状況を踏まえ、財政調整基金の残高は、標準財政規模の２０％程度を下回らないよう努め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大型事業の市債償還への備えとして</a:t>
          </a:r>
          <a:r>
            <a:rPr kumimoji="1" lang="ja-JP" altLang="en-US" sz="1300">
              <a:solidFill>
                <a:schemeClr val="dk1"/>
              </a:solidFill>
              <a:effectLst/>
              <a:latin typeface="+mn-lt"/>
              <a:ea typeface="+mn-ea"/>
              <a:cs typeface="+mn-cs"/>
            </a:rPr>
            <a:t>３８３</a:t>
          </a:r>
          <a:r>
            <a:rPr kumimoji="1" lang="ja-JP" altLang="ja-JP" sz="1300">
              <a:solidFill>
                <a:schemeClr val="dk1"/>
              </a:solidFill>
              <a:effectLst/>
              <a:latin typeface="+mn-lt"/>
              <a:ea typeface="+mn-ea"/>
              <a:cs typeface="+mn-cs"/>
            </a:rPr>
            <a:t>百万円を積み立てたこと等による増加</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新庁舎整備事業等の大型事業について、今後本格化する市債償還に対応できるよう計画的に積立及び管理を行う。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74,529
72,363
71.72
34,724,625
33,544,615
810,032
17,302,931
22,979,646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基準財政需要額及び基準財政収入額ともに前年度を上回ったが、基準財政需要額の伸びが大きく、単年度指数は０．９</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と減となった。Ｒ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単年度指数の０．９</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が算入されなくなっ</a:t>
          </a:r>
          <a:r>
            <a:rPr kumimoji="1" lang="ja-JP" altLang="en-US" sz="1100">
              <a:solidFill>
                <a:schemeClr val="dk1"/>
              </a:solidFill>
              <a:effectLst/>
              <a:latin typeface="+mn-lt"/>
              <a:ea typeface="+mn-ea"/>
              <a:cs typeface="+mn-cs"/>
            </a:rPr>
            <a:t>たが、Ｒ６単年度指数と同値のため</a:t>
          </a:r>
          <a:r>
            <a:rPr kumimoji="1" lang="ja-JP" altLang="ja-JP" sz="1100">
              <a:solidFill>
                <a:schemeClr val="dk1"/>
              </a:solidFill>
              <a:effectLst/>
              <a:latin typeface="+mn-lt"/>
              <a:ea typeface="+mn-ea"/>
              <a:cs typeface="+mn-cs"/>
            </a:rPr>
            <a:t>財政力指数は０．９１</a:t>
          </a:r>
          <a:r>
            <a:rPr kumimoji="1" lang="ja-JP" altLang="en-US" sz="1100">
              <a:solidFill>
                <a:schemeClr val="dk1"/>
              </a:solidFill>
              <a:effectLst/>
              <a:latin typeface="+mn-lt"/>
              <a:ea typeface="+mn-ea"/>
              <a:cs typeface="+mn-cs"/>
            </a:rPr>
            <a:t>で前年度から変化はなかった。</a:t>
          </a:r>
          <a:r>
            <a:rPr kumimoji="1" lang="ja-JP" altLang="ja-JP" sz="1100">
              <a:solidFill>
                <a:schemeClr val="dk1"/>
              </a:solidFill>
              <a:effectLst/>
              <a:latin typeface="+mn-lt"/>
              <a:ea typeface="+mn-ea"/>
              <a:cs typeface="+mn-cs"/>
            </a:rPr>
            <a:t>今後も高齢化の進展による社会福祉費の増、子育て支援の充実による児童福祉費の増等など社会保障関係経費の増等が見込まれることから、市税などの歳入確保に努める。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63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37042</xdr:rowOff>
    </xdr:from>
    <xdr:to>
      <xdr:col>19</xdr:col>
      <xdr:colOff>133350</xdr:colOff>
      <xdr:row>39</xdr:row>
      <xdr:rowOff>77258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235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37042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26458</xdr:rowOff>
    </xdr:from>
    <xdr:to>
      <xdr:col>19</xdr:col>
      <xdr:colOff>184150</xdr:colOff>
      <xdr:row>39</xdr:row>
      <xdr:rowOff>128058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138235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157692</xdr:rowOff>
    </xdr:from>
    <xdr:to>
      <xdr:col>15</xdr:col>
      <xdr:colOff>133350</xdr:colOff>
      <xdr:row>39</xdr:row>
      <xdr:rowOff>87842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普通交付税等の増等により、経常一般財源総額は前年度から</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％増となったものの、</a:t>
          </a:r>
          <a:r>
            <a:rPr lang="ja-JP" altLang="en-US" sz="1100">
              <a:solidFill>
                <a:schemeClr val="dk1"/>
              </a:solidFill>
              <a:effectLst/>
              <a:latin typeface="+mn-lt"/>
              <a:ea typeface="+mn-ea"/>
              <a:cs typeface="+mn-cs"/>
            </a:rPr>
            <a:t>人件費、</a:t>
          </a:r>
          <a:r>
            <a:rPr lang="ja-JP" altLang="ja-JP" sz="1100">
              <a:solidFill>
                <a:schemeClr val="dk1"/>
              </a:solidFill>
              <a:effectLst/>
              <a:latin typeface="+mn-lt"/>
              <a:ea typeface="+mn-ea"/>
              <a:cs typeface="+mn-cs"/>
            </a:rPr>
            <a:t>扶助費等の増により、経常経費充当一般財源額が</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％増となったため、経常収支比率は８</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％と前年度を</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ポイント上回ったが、</a:t>
          </a:r>
          <a:r>
            <a:rPr kumimoji="1" lang="ja-JP" altLang="ja-JP" sz="1100">
              <a:solidFill>
                <a:schemeClr val="dk1"/>
              </a:solidFill>
              <a:effectLst/>
              <a:latin typeface="+mn-lt"/>
              <a:ea typeface="+mn-ea"/>
              <a:cs typeface="+mn-cs"/>
            </a:rPr>
            <a:t>それでもなお類似団体平均を大きく下回っている。今後は扶助費の増に加え、大型事業の進捗に伴う公債費の増が見込まれるため、地方債の適正管理に努める。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28893</xdr:rowOff>
    </xdr:from>
    <xdr:to>
      <xdr:col>23</xdr:col>
      <xdr:colOff>133350</xdr:colOff>
      <xdr:row>62</xdr:row>
      <xdr:rowOff>32385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87343"/>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152082</xdr:rowOff>
    </xdr:from>
    <xdr:to>
      <xdr:col>19</xdr:col>
      <xdr:colOff>133350</xdr:colOff>
      <xdr:row>61</xdr:row>
      <xdr:rowOff>28893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390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136525</xdr:rowOff>
    </xdr:from>
    <xdr:to>
      <xdr:col>15</xdr:col>
      <xdr:colOff>82550</xdr:colOff>
      <xdr:row>60</xdr:row>
      <xdr:rowOff>152082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5207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136525</xdr:rowOff>
    </xdr:from>
    <xdr:to>
      <xdr:col>11</xdr:col>
      <xdr:colOff>31750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52075"/>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149543</xdr:rowOff>
    </xdr:from>
    <xdr:to>
      <xdr:col>19</xdr:col>
      <xdr:colOff>184150</xdr:colOff>
      <xdr:row>61</xdr:row>
      <xdr:rowOff>79693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89870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0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101282</xdr:rowOff>
    </xdr:from>
    <xdr:to>
      <xdr:col>15</xdr:col>
      <xdr:colOff>133350</xdr:colOff>
      <xdr:row>61</xdr:row>
      <xdr:rowOff>31432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41609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26052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人事院勧告等に伴う職員給等の増等による人件費の増（前年度比＋１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図書館システム導入や小中学校ＩＣＴ環境整備</a:t>
          </a:r>
          <a:r>
            <a:rPr kumimoji="1" lang="ja-JP" altLang="ja-JP"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による物件費の増</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．５％）により、前年度から</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５３５</a:t>
          </a:r>
          <a:r>
            <a:rPr kumimoji="1" lang="ja-JP" altLang="ja-JP" sz="1100">
              <a:solidFill>
                <a:schemeClr val="dk1"/>
              </a:solidFill>
              <a:effectLst/>
              <a:latin typeface="+mn-lt"/>
              <a:ea typeface="+mn-ea"/>
              <a:cs typeface="+mn-cs"/>
            </a:rPr>
            <a:t>円増加し、１</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３０８</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81586</xdr:rowOff>
    </xdr:from>
    <xdr:to>
      <xdr:col>23</xdr:col>
      <xdr:colOff>133350</xdr:colOff>
      <xdr:row>80</xdr:row>
      <xdr:rowOff>117901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7586"/>
          <a:ext cx="8382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52953</xdr:rowOff>
    </xdr:from>
    <xdr:to>
      <xdr:col>19</xdr:col>
      <xdr:colOff>133350</xdr:colOff>
      <xdr:row>80</xdr:row>
      <xdr:rowOff>81586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68953"/>
          <a:ext cx="8890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47200</xdr:rowOff>
    </xdr:from>
    <xdr:to>
      <xdr:col>15</xdr:col>
      <xdr:colOff>82550</xdr:colOff>
      <xdr:row>80</xdr:row>
      <xdr:rowOff>52953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63200"/>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47200</xdr:rowOff>
    </xdr:from>
    <xdr:to>
      <xdr:col>11</xdr:col>
      <xdr:colOff>31750</xdr:colOff>
      <xdr:row>80</xdr:row>
      <xdr:rowOff>56395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63200"/>
          <a:ext cx="8890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67101</xdr:rowOff>
    </xdr:from>
    <xdr:to>
      <xdr:col>23</xdr:col>
      <xdr:colOff>184150</xdr:colOff>
      <xdr:row>80</xdr:row>
      <xdr:rowOff>168701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159828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30786</xdr:rowOff>
    </xdr:from>
    <xdr:to>
      <xdr:col>19</xdr:col>
      <xdr:colOff>184150</xdr:colOff>
      <xdr:row>80</xdr:row>
      <xdr:rowOff>132386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142563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5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2153</xdr:rowOff>
    </xdr:from>
    <xdr:to>
      <xdr:col>15</xdr:col>
      <xdr:colOff>133350</xdr:colOff>
      <xdr:row>80</xdr:row>
      <xdr:rowOff>103753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113930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167850</xdr:rowOff>
    </xdr:from>
    <xdr:to>
      <xdr:col>11</xdr:col>
      <xdr:colOff>82550</xdr:colOff>
      <xdr:row>80</xdr:row>
      <xdr:rowOff>98000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108177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5595</xdr:rowOff>
    </xdr:from>
    <xdr:to>
      <xdr:col>7</xdr:col>
      <xdr:colOff>31750</xdr:colOff>
      <xdr:row>80</xdr:row>
      <xdr:rowOff>107195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117372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ポイント減少し、９</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となり、類似団体内平均との比較では、差が０．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ポイント減少した。今後も給与の適正化に努める。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88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4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昭和２９年以降、市町村合併を行わず、また定員管理の適正化に努めた結果、類似団体平均を下回る５．</a:t>
          </a:r>
          <a:r>
            <a:rPr kumimoji="1" lang="ja-JP" altLang="en-US" sz="1100">
              <a:solidFill>
                <a:schemeClr val="dk1"/>
              </a:solidFill>
              <a:effectLst/>
              <a:latin typeface="+mn-lt"/>
              <a:ea typeface="+mn-ea"/>
              <a:cs typeface="+mn-cs"/>
            </a:rPr>
            <a:t>８１</a:t>
          </a:r>
          <a:r>
            <a:rPr kumimoji="1" lang="ja-JP" altLang="ja-JP" sz="1100">
              <a:solidFill>
                <a:schemeClr val="dk1"/>
              </a:solidFill>
              <a:effectLst/>
              <a:latin typeface="+mn-lt"/>
              <a:ea typeface="+mn-ea"/>
              <a:cs typeface="+mn-cs"/>
            </a:rPr>
            <a:t>人となっている。事業増に伴い増傾向にあるが、今後も事務事業の見直しなどにより効率化に努める。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67628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28487"/>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27411</xdr:rowOff>
    </xdr:from>
    <xdr:to>
      <xdr:col>77</xdr:col>
      <xdr:colOff>44450</xdr:colOff>
      <xdr:row>60</xdr:row>
      <xdr:rowOff>41487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144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27411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631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11324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9631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16828</xdr:rowOff>
    </xdr:from>
    <xdr:to>
      <xdr:col>81</xdr:col>
      <xdr:colOff>95250</xdr:colOff>
      <xdr:row>60</xdr:row>
      <xdr:rowOff>118428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33355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148061</xdr:rowOff>
    </xdr:from>
    <xdr:to>
      <xdr:col>73</xdr:col>
      <xdr:colOff>44450</xdr:colOff>
      <xdr:row>60</xdr:row>
      <xdr:rowOff>78211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88388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129963</xdr:rowOff>
    </xdr:from>
    <xdr:to>
      <xdr:col>68</xdr:col>
      <xdr:colOff>203200</xdr:colOff>
      <xdr:row>60</xdr:row>
      <xdr:rowOff>60113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70290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131974</xdr:rowOff>
    </xdr:from>
    <xdr:to>
      <xdr:col>64</xdr:col>
      <xdr:colOff>152400</xdr:colOff>
      <xdr:row>60</xdr:row>
      <xdr:rowOff>62124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72301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標準財政規模が増（</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億円）等となったが、</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等により単年度比率は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０．９８ポイント）となった。</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年度決算（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０２</a:t>
          </a:r>
          <a:r>
            <a:rPr kumimoji="1" lang="ja-JP" altLang="ja-JP" sz="1100">
              <a:solidFill>
                <a:sysClr val="windowText" lastClr="000000"/>
              </a:solidFill>
              <a:effectLst/>
              <a:latin typeface="+mn-lt"/>
              <a:ea typeface="+mn-ea"/>
              <a:cs typeface="+mn-cs"/>
            </a:rPr>
            <a:t>％）が算入されなくな</a:t>
          </a:r>
          <a:r>
            <a:rPr kumimoji="1" lang="ja-JP" altLang="en-US" sz="1100">
              <a:solidFill>
                <a:sysClr val="windowText" lastClr="000000"/>
              </a:solidFill>
              <a:effectLst/>
              <a:latin typeface="+mn-lt"/>
              <a:ea typeface="+mn-ea"/>
              <a:cs typeface="+mn-cs"/>
            </a:rPr>
            <a:t>り、令和６年度決算（０．５５％）が新たに算入され</a:t>
          </a:r>
          <a:r>
            <a:rPr kumimoji="1" lang="ja-JP" altLang="ja-JP" sz="1100">
              <a:solidFill>
                <a:sysClr val="windowText" lastClr="000000"/>
              </a:solidFill>
              <a:effectLst/>
              <a:latin typeface="+mn-lt"/>
              <a:ea typeface="+mn-ea"/>
              <a:cs typeface="+mn-cs"/>
            </a:rPr>
            <a:t>たため、</a:t>
          </a:r>
          <a:r>
            <a:rPr kumimoji="1" lang="ja-JP" altLang="ja-JP" sz="1100">
              <a:solidFill>
                <a:schemeClr val="dk1"/>
              </a:solidFill>
              <a:effectLst/>
              <a:latin typeface="+mn-lt"/>
              <a:ea typeface="+mn-ea"/>
              <a:cs typeface="+mn-cs"/>
            </a:rPr>
            <a:t>３カ年平均は前年度から０．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ポイント増加した。今後は大型事業の進捗に伴いさらなる公債費の増が見込まれるため、地方債の適正管理に努める。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132080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310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115994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069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99906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39</xdr:row>
      <xdr:rowOff>16933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150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前年度からの変動はなく、比率なしとなった。今後は大型事業の進捗に伴って地方債残高の増が見込まれるため、引き続き財政健全化に努める。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74,529
72,363
71.72
34,724,625
33,544,615
810,032
17,302,931
22,979,646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a:t>
          </a:r>
          <a:r>
            <a:rPr kumimoji="1" lang="ja-JP" altLang="en-US" sz="1100">
              <a:solidFill>
                <a:schemeClr val="dk1"/>
              </a:solidFill>
              <a:effectLst/>
              <a:latin typeface="+mn-lt"/>
              <a:ea typeface="+mn-ea"/>
              <a:cs typeface="+mn-cs"/>
            </a:rPr>
            <a:t>同値となっており</a:t>
          </a:r>
          <a:r>
            <a:rPr kumimoji="1" lang="ja-JP" altLang="ja-JP" sz="1100">
              <a:solidFill>
                <a:schemeClr val="dk1"/>
              </a:solidFill>
              <a:effectLst/>
              <a:latin typeface="+mn-lt"/>
              <a:ea typeface="+mn-ea"/>
              <a:cs typeface="+mn-cs"/>
            </a:rPr>
            <a:t>、前年度との比較では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ポイント増となっている。これは、</a:t>
          </a:r>
          <a:r>
            <a:rPr lang="ja-JP" altLang="ja-JP" sz="1100">
              <a:solidFill>
                <a:schemeClr val="dk1"/>
              </a:solidFill>
              <a:effectLst/>
              <a:latin typeface="+mn-lt"/>
              <a:ea typeface="+mn-ea"/>
              <a:cs typeface="+mn-cs"/>
            </a:rPr>
            <a:t>経常一般財源総額が前年度から</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％増となったものの、経常経費充当一般財源額が</a:t>
          </a:r>
          <a:r>
            <a:rPr lang="ja-JP" altLang="en-US" sz="1100">
              <a:solidFill>
                <a:schemeClr val="dk1"/>
              </a:solidFill>
              <a:effectLst/>
              <a:latin typeface="+mn-lt"/>
              <a:ea typeface="+mn-ea"/>
              <a:cs typeface="+mn-cs"/>
            </a:rPr>
            <a:t>１５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％増となったためである。</a:t>
          </a:r>
          <a:r>
            <a:rPr kumimoji="1" lang="ja-JP" altLang="ja-JP" sz="1100">
              <a:solidFill>
                <a:schemeClr val="dk1"/>
              </a:solidFill>
              <a:effectLst/>
              <a:latin typeface="+mn-lt"/>
              <a:ea typeface="+mn-ea"/>
              <a:cs typeface="+mn-cs"/>
            </a:rPr>
            <a:t>今後も事務事業の効率化による時間外勤務の縮減や定員の適正管理に努める。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物件費に係る経常収支比率は、図書館システム導入や小中学校ＩＣＴ環境整備</a:t>
          </a:r>
          <a:r>
            <a:rPr lang="ja-JP" altLang="ja-JP" sz="1100">
              <a:solidFill>
                <a:schemeClr val="dk1"/>
              </a:solidFill>
              <a:effectLst/>
              <a:latin typeface="+mn-lt"/>
              <a:ea typeface="+mn-ea"/>
              <a:cs typeface="+mn-cs"/>
            </a:rPr>
            <a:t>等の増により経常経費充当一般財源額が</a:t>
          </a:r>
          <a:r>
            <a:rPr lang="ja-JP" altLang="en-US" sz="1100">
              <a:solidFill>
                <a:schemeClr val="dk1"/>
              </a:solidFill>
              <a:effectLst/>
              <a:latin typeface="+mn-lt"/>
              <a:ea typeface="+mn-ea"/>
              <a:cs typeface="+mn-cs"/>
            </a:rPr>
            <a:t>１０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となったため、前年度との比較では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ポイント増加し、１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．０％となった。今後も事務事業の見直しや業務の効率化を図り、コストの削減に努める。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7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70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扶助費に係る経常収支比率は、前年度との比較では０．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ポイント増加し、類似団体平均を１．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回っている。その要因として、子育て支援の充実や高齢化の進展などが挙げられる。今後も障害・高齢者福祉サービスに係る経費や児童福祉関係経費等の増が見込まれるため、それらの伸びを注視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xdr:rowOff>
    </xdr:from>
    <xdr:to>
      <xdr:col>24</xdr:col>
      <xdr:colOff>25400</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758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66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57</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71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123825</xdr:rowOff>
    </xdr:from>
    <xdr:to>
      <xdr:col>20</xdr:col>
      <xdr:colOff>38100</xdr:colOff>
      <xdr:row>57</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38752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度比較でも</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し１１．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lang="ja-JP" altLang="ja-JP" sz="1100">
              <a:solidFill>
                <a:schemeClr val="dk1"/>
              </a:solidFill>
              <a:effectLst/>
              <a:latin typeface="+mn-lt"/>
              <a:ea typeface="+mn-ea"/>
              <a:cs typeface="+mn-cs"/>
            </a:rPr>
            <a:t>経常経費充当一般財源額</a:t>
          </a:r>
          <a:r>
            <a:rPr kumimoji="1" lang="ja-JP" altLang="ja-JP" sz="1100">
              <a:solidFill>
                <a:schemeClr val="dk1"/>
              </a:solidFill>
              <a:effectLst/>
              <a:latin typeface="+mn-lt"/>
              <a:ea typeface="+mn-ea"/>
              <a:cs typeface="+mn-cs"/>
            </a:rPr>
            <a:t>が前年度から</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％増となった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経常一般財源総額が前年度から</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％増となったためである。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56</xdr:row>
      <xdr:rowOff>159004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419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159004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14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113284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96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57</xdr:row>
      <xdr:rowOff>14986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6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106443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一部事務組合負担金等の減により、</a:t>
          </a:r>
          <a:r>
            <a:rPr lang="ja-JP" altLang="ja-JP" sz="1100">
              <a:solidFill>
                <a:schemeClr val="dk1"/>
              </a:solidFill>
              <a:effectLst/>
              <a:latin typeface="+mn-lt"/>
              <a:ea typeface="+mn-ea"/>
              <a:cs typeface="+mn-cs"/>
            </a:rPr>
            <a:t>経常経費充当一般財源総額が</a:t>
          </a:r>
          <a:endParaRPr lang="ja-JP" altLang="ja-JP" sz="1400">
            <a:effectLst/>
          </a:endParaRPr>
        </a:p>
        <a:p>
          <a:r>
            <a:rPr lang="ja-JP" altLang="ja-JP" sz="1100">
              <a:solidFill>
                <a:schemeClr val="dk1"/>
              </a:solidFill>
              <a:effectLst/>
              <a:latin typeface="+mn-lt"/>
              <a:ea typeface="+mn-ea"/>
              <a:cs typeface="+mn-cs"/>
            </a:rPr>
            <a:t>３．</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％の減となったため、前年度と比較して０．８ポイント減</a:t>
          </a:r>
          <a:r>
            <a:rPr kumimoji="1" lang="ja-JP" altLang="ja-JP" sz="1100">
              <a:solidFill>
                <a:schemeClr val="dk1"/>
              </a:solidFill>
              <a:effectLst/>
              <a:latin typeface="+mn-lt"/>
              <a:ea typeface="+mn-ea"/>
              <a:cs typeface="+mn-cs"/>
            </a:rPr>
            <a:t>となった。今後</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次期リサイクル</a:t>
          </a:r>
          <a:r>
            <a:rPr kumimoji="1" lang="ja-JP" altLang="ja-JP" sz="1100">
              <a:solidFill>
                <a:sysClr val="windowText" lastClr="000000"/>
              </a:solidFill>
              <a:effectLst/>
              <a:latin typeface="+mn-lt"/>
              <a:ea typeface="+mn-ea"/>
              <a:cs typeface="+mn-cs"/>
            </a:rPr>
            <a:t>施設</a:t>
          </a:r>
          <a:r>
            <a:rPr kumimoji="1" lang="ja-JP" altLang="en-US" sz="1100">
              <a:solidFill>
                <a:sysClr val="windowText" lastClr="000000"/>
              </a:solidFill>
              <a:effectLst/>
              <a:latin typeface="+mn-lt"/>
              <a:ea typeface="+mn-ea"/>
              <a:cs typeface="+mn-cs"/>
            </a:rPr>
            <a:t>の建設、及び旧施設</a:t>
          </a:r>
          <a:r>
            <a:rPr kumimoji="1" lang="ja-JP" altLang="en-US" sz="1100">
              <a:solidFill>
                <a:schemeClr val="dk1"/>
              </a:solidFill>
              <a:effectLst/>
              <a:latin typeface="+mn-lt"/>
              <a:ea typeface="+mn-ea"/>
              <a:cs typeface="+mn-cs"/>
            </a:rPr>
            <a:t>解体</a:t>
          </a:r>
          <a:r>
            <a:rPr kumimoji="1" lang="ja-JP" altLang="ja-JP" sz="1100">
              <a:solidFill>
                <a:schemeClr val="dk1"/>
              </a:solidFill>
              <a:effectLst/>
              <a:latin typeface="+mn-lt"/>
              <a:ea typeface="+mn-ea"/>
              <a:cs typeface="+mn-cs"/>
            </a:rPr>
            <a:t>に係る負担金の増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489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154432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公債費に係る経常収支比率は、前年度との比較では０．２ポイント減少し、類似団体平均を３．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ポイント下回っている。今後は大型事業の進捗に伴う増が見込まれることから、地方債の適正管理に努める。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46990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90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05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98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98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ポイント下回っているが、前年度より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ポイント増加し７</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％となった。増加した主な要因は、</a:t>
          </a:r>
          <a:r>
            <a:rPr lang="ja-JP" altLang="ja-JP" sz="1100">
              <a:solidFill>
                <a:schemeClr val="dk1"/>
              </a:solidFill>
              <a:effectLst/>
              <a:latin typeface="+mn-lt"/>
              <a:ea typeface="+mn-ea"/>
              <a:cs typeface="+mn-cs"/>
            </a:rPr>
            <a:t>経常経費充当一般財源額が</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113284</xdr:rowOff>
    </xdr:from>
    <xdr:to>
      <xdr:col>82</xdr:col>
      <xdr:colOff>107950</xdr:colOff>
      <xdr:row>75</xdr:row>
      <xdr:rowOff>83566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0058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67564</xdr:rowOff>
    </xdr:from>
    <xdr:to>
      <xdr:col>78</xdr:col>
      <xdr:colOff>69850</xdr:colOff>
      <xdr:row>74</xdr:row>
      <xdr:rowOff>113284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548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110998</xdr:rowOff>
    </xdr:from>
    <xdr:to>
      <xdr:col>73</xdr:col>
      <xdr:colOff>180975</xdr:colOff>
      <xdr:row>74</xdr:row>
      <xdr:rowOff>67564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268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110998</xdr:rowOff>
    </xdr:from>
    <xdr:to>
      <xdr:col>69</xdr:col>
      <xdr:colOff>92075</xdr:colOff>
      <xdr:row>75</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2684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49293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62484</xdr:rowOff>
    </xdr:from>
    <xdr:to>
      <xdr:col>78</xdr:col>
      <xdr:colOff>120650</xdr:colOff>
      <xdr:row>74</xdr:row>
      <xdr:rowOff>164084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2811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1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xdr:rowOff>
    </xdr:from>
    <xdr:to>
      <xdr:col>74</xdr:col>
      <xdr:colOff>31750</xdr:colOff>
      <xdr:row>74</xdr:row>
      <xdr:rowOff>118364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60198</xdr:rowOff>
    </xdr:from>
    <xdr:to>
      <xdr:col>69</xdr:col>
      <xdr:colOff>142875</xdr:colOff>
      <xdr:row>73</xdr:row>
      <xdr:rowOff>161798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50025</xdr:rowOff>
    </xdr:from>
    <xdr:to>
      <xdr:col>29</xdr:col>
      <xdr:colOff>127000</xdr:colOff>
      <xdr:row>19</xdr:row>
      <xdr:rowOff>141300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5200"/>
          <a:ext cx="647700" cy="91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141300</xdr:rowOff>
    </xdr:from>
    <xdr:to>
      <xdr:col>26</xdr:col>
      <xdr:colOff>50800</xdr:colOff>
      <xdr:row>19</xdr:row>
      <xdr:rowOff>169304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6475"/>
          <a:ext cx="698500" cy="28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169304</xdr:rowOff>
    </xdr:from>
    <xdr:to>
      <xdr:col>22</xdr:col>
      <xdr:colOff>114300</xdr:colOff>
      <xdr:row>20</xdr:row>
      <xdr:rowOff>14427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74479"/>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14427</xdr:rowOff>
    </xdr:from>
    <xdr:to>
      <xdr:col>18</xdr:col>
      <xdr:colOff>177800</xdr:colOff>
      <xdr:row>20</xdr:row>
      <xdr:rowOff>40894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1052"/>
          <a:ext cx="698500" cy="26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170675</xdr:rowOff>
    </xdr:from>
    <xdr:to>
      <xdr:col>29</xdr:col>
      <xdr:colOff>177800</xdr:colOff>
      <xdr:row>19</xdr:row>
      <xdr:rowOff>100825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142752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90500</xdr:rowOff>
    </xdr:from>
    <xdr:to>
      <xdr:col>26</xdr:col>
      <xdr:colOff>101600</xdr:colOff>
      <xdr:row>20</xdr:row>
      <xdr:rowOff>20650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5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5427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118504</xdr:rowOff>
    </xdr:from>
    <xdr:to>
      <xdr:col>22</xdr:col>
      <xdr:colOff>165100</xdr:colOff>
      <xdr:row>20</xdr:row>
      <xdr:rowOff>48654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33431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135077</xdr:rowOff>
    </xdr:from>
    <xdr:to>
      <xdr:col>19</xdr:col>
      <xdr:colOff>38100</xdr:colOff>
      <xdr:row>20</xdr:row>
      <xdr:rowOff>65227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50004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161544</xdr:rowOff>
    </xdr:from>
    <xdr:to>
      <xdr:col>15</xdr:col>
      <xdr:colOff>101600</xdr:colOff>
      <xdr:row>20</xdr:row>
      <xdr:rowOff>91694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76471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58648</xdr:rowOff>
    </xdr:from>
    <xdr:to>
      <xdr:col>29</xdr:col>
      <xdr:colOff>127000</xdr:colOff>
      <xdr:row>37</xdr:row>
      <xdr:rowOff>122134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83348"/>
          <a:ext cx="647700" cy="63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58648</xdr:rowOff>
    </xdr:from>
    <xdr:to>
      <xdr:col>26</xdr:col>
      <xdr:colOff>50800</xdr:colOff>
      <xdr:row>37</xdr:row>
      <xdr:rowOff>124093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83348"/>
          <a:ext cx="698500" cy="6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124093</xdr:rowOff>
    </xdr:from>
    <xdr:to>
      <xdr:col>22</xdr:col>
      <xdr:colOff>114300</xdr:colOff>
      <xdr:row>37</xdr:row>
      <xdr:rowOff>161258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48793"/>
          <a:ext cx="698500" cy="3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135524</xdr:rowOff>
    </xdr:from>
    <xdr:to>
      <xdr:col>18</xdr:col>
      <xdr:colOff>177800</xdr:colOff>
      <xdr:row>37</xdr:row>
      <xdr:rowOff>161258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60224"/>
          <a:ext cx="698500" cy="2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71334</xdr:rowOff>
    </xdr:from>
    <xdr:to>
      <xdr:col>29</xdr:col>
      <xdr:colOff>177800</xdr:colOff>
      <xdr:row>37</xdr:row>
      <xdr:rowOff>172934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96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43411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6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7848</xdr:rowOff>
    </xdr:from>
    <xdr:to>
      <xdr:col>26</xdr:col>
      <xdr:colOff>101600</xdr:colOff>
      <xdr:row>37</xdr:row>
      <xdr:rowOff>109448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3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94225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18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73293</xdr:rowOff>
    </xdr:from>
    <xdr:to>
      <xdr:col>22</xdr:col>
      <xdr:colOff>165100</xdr:colOff>
      <xdr:row>37</xdr:row>
      <xdr:rowOff>174893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7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159670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110458</xdr:rowOff>
    </xdr:from>
    <xdr:to>
      <xdr:col>19</xdr:col>
      <xdr:colOff>38100</xdr:colOff>
      <xdr:row>37</xdr:row>
      <xdr:rowOff>212058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3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196835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2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84724</xdr:rowOff>
    </xdr:from>
    <xdr:to>
      <xdr:col>15</xdr:col>
      <xdr:colOff>101600</xdr:colOff>
      <xdr:row>37</xdr:row>
      <xdr:rowOff>186324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09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171101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74,529
72,363
71.72
34,724,625
33,544,615
810,032
17,302,931
22,979,646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160796</xdr:rowOff>
    </xdr:from>
    <xdr:to>
      <xdr:col>24</xdr:col>
      <xdr:colOff>63500</xdr:colOff>
      <xdr:row>37</xdr:row>
      <xdr:rowOff>133446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2996"/>
          <a:ext cx="838200" cy="14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133446</xdr:rowOff>
    </xdr:from>
    <xdr:to>
      <xdr:col>19</xdr:col>
      <xdr:colOff>177800</xdr:colOff>
      <xdr:row>37</xdr:row>
      <xdr:rowOff>158004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7096"/>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155147</xdr:rowOff>
    </xdr:from>
    <xdr:to>
      <xdr:col>15</xdr:col>
      <xdr:colOff>50800</xdr:colOff>
      <xdr:row>37</xdr:row>
      <xdr:rowOff>158004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879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155147</xdr:rowOff>
    </xdr:from>
    <xdr:to>
      <xdr:col>10</xdr:col>
      <xdr:colOff>114300</xdr:colOff>
      <xdr:row>37</xdr:row>
      <xdr:rowOff>160372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879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109996</xdr:rowOff>
    </xdr:from>
    <xdr:to>
      <xdr:col>24</xdr:col>
      <xdr:colOff>114300</xdr:colOff>
      <xdr:row>37</xdr:row>
      <xdr:rowOff>40146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88423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82646</xdr:rowOff>
    </xdr:from>
    <xdr:to>
      <xdr:col>20</xdr:col>
      <xdr:colOff>38100</xdr:colOff>
      <xdr:row>38</xdr:row>
      <xdr:rowOff>12796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107204</xdr:rowOff>
    </xdr:from>
    <xdr:to>
      <xdr:col>15</xdr:col>
      <xdr:colOff>101600</xdr:colOff>
      <xdr:row>38</xdr:row>
      <xdr:rowOff>37354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28481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104347</xdr:rowOff>
    </xdr:from>
    <xdr:to>
      <xdr:col>10</xdr:col>
      <xdr:colOff>165100</xdr:colOff>
      <xdr:row>38</xdr:row>
      <xdr:rowOff>34497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25624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109572</xdr:rowOff>
    </xdr:from>
    <xdr:to>
      <xdr:col>6</xdr:col>
      <xdr:colOff>38100</xdr:colOff>
      <xdr:row>38</xdr:row>
      <xdr:rowOff>39722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30849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77188</xdr:rowOff>
    </xdr:from>
    <xdr:to>
      <xdr:col>24</xdr:col>
      <xdr:colOff>63500</xdr:colOff>
      <xdr:row>58</xdr:row>
      <xdr:rowOff>90643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1288"/>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90643</xdr:rowOff>
    </xdr:from>
    <xdr:to>
      <xdr:col>19</xdr:col>
      <xdr:colOff>177800</xdr:colOff>
      <xdr:row>58</xdr:row>
      <xdr:rowOff>110704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34743"/>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110704</xdr:rowOff>
    </xdr:from>
    <xdr:to>
      <xdr:col>15</xdr:col>
      <xdr:colOff>50800</xdr:colOff>
      <xdr:row>58</xdr:row>
      <xdr:rowOff>113107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54804"/>
          <a:ext cx="8890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99058</xdr:rowOff>
    </xdr:from>
    <xdr:to>
      <xdr:col>10</xdr:col>
      <xdr:colOff>114300</xdr:colOff>
      <xdr:row>58</xdr:row>
      <xdr:rowOff>113107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43158"/>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26388</xdr:rowOff>
    </xdr:from>
    <xdr:to>
      <xdr:col>24</xdr:col>
      <xdr:colOff>114300</xdr:colOff>
      <xdr:row>58</xdr:row>
      <xdr:rowOff>127988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39843</xdr:rowOff>
    </xdr:from>
    <xdr:to>
      <xdr:col>20</xdr:col>
      <xdr:colOff>38100</xdr:colOff>
      <xdr:row>58</xdr:row>
      <xdr:rowOff>141443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132570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59904</xdr:rowOff>
    </xdr:from>
    <xdr:to>
      <xdr:col>15</xdr:col>
      <xdr:colOff>101600</xdr:colOff>
      <xdr:row>58</xdr:row>
      <xdr:rowOff>161504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152631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62307</xdr:rowOff>
    </xdr:from>
    <xdr:to>
      <xdr:col>10</xdr:col>
      <xdr:colOff>165100</xdr:colOff>
      <xdr:row>58</xdr:row>
      <xdr:rowOff>163907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155034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48258</xdr:rowOff>
    </xdr:from>
    <xdr:to>
      <xdr:col>6</xdr:col>
      <xdr:colOff>38100</xdr:colOff>
      <xdr:row>58</xdr:row>
      <xdr:rowOff>149858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140985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163779</xdr:rowOff>
    </xdr:from>
    <xdr:to>
      <xdr:col>24</xdr:col>
      <xdr:colOff>63500</xdr:colOff>
      <xdr:row>79</xdr:row>
      <xdr:rowOff>4826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36879"/>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161761</xdr:rowOff>
    </xdr:from>
    <xdr:to>
      <xdr:col>19</xdr:col>
      <xdr:colOff>177800</xdr:colOff>
      <xdr:row>78</xdr:row>
      <xdr:rowOff>163779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34861"/>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158065</xdr:rowOff>
    </xdr:from>
    <xdr:to>
      <xdr:col>15</xdr:col>
      <xdr:colOff>50800</xdr:colOff>
      <xdr:row>78</xdr:row>
      <xdr:rowOff>161761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3116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158065</xdr:rowOff>
    </xdr:from>
    <xdr:to>
      <xdr:col>10</xdr:col>
      <xdr:colOff>114300</xdr:colOff>
      <xdr:row>78</xdr:row>
      <xdr:rowOff>158789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3116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125476</xdr:rowOff>
    </xdr:from>
    <xdr:to>
      <xdr:col>24</xdr:col>
      <xdr:colOff>114300</xdr:colOff>
      <xdr:row>79</xdr:row>
      <xdr:rowOff>55626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40403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112979</xdr:rowOff>
    </xdr:from>
    <xdr:to>
      <xdr:col>20</xdr:col>
      <xdr:colOff>38100</xdr:colOff>
      <xdr:row>79</xdr:row>
      <xdr:rowOff>43129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34256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110961</xdr:rowOff>
    </xdr:from>
    <xdr:to>
      <xdr:col>15</xdr:col>
      <xdr:colOff>101600</xdr:colOff>
      <xdr:row>79</xdr:row>
      <xdr:rowOff>41111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32238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107265</xdr:rowOff>
    </xdr:from>
    <xdr:to>
      <xdr:col>10</xdr:col>
      <xdr:colOff>165100</xdr:colOff>
      <xdr:row>79</xdr:row>
      <xdr:rowOff>37415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28542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107989</xdr:rowOff>
    </xdr:from>
    <xdr:to>
      <xdr:col>6</xdr:col>
      <xdr:colOff>38100</xdr:colOff>
      <xdr:row>79</xdr:row>
      <xdr:rowOff>38139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29266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146689</xdr:rowOff>
    </xdr:from>
    <xdr:to>
      <xdr:col>24</xdr:col>
      <xdr:colOff>63500</xdr:colOff>
      <xdr:row>97</xdr:row>
      <xdr:rowOff>66700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05889"/>
          <a:ext cx="838200" cy="9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66700</xdr:rowOff>
    </xdr:from>
    <xdr:to>
      <xdr:col>19</xdr:col>
      <xdr:colOff>177800</xdr:colOff>
      <xdr:row>98</xdr:row>
      <xdr:rowOff>3096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97350"/>
          <a:ext cx="889000" cy="10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153905</xdr:rowOff>
    </xdr:from>
    <xdr:to>
      <xdr:col>15</xdr:col>
      <xdr:colOff>50800</xdr:colOff>
      <xdr:row>98</xdr:row>
      <xdr:rowOff>3096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13105"/>
          <a:ext cx="889000" cy="19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153905</xdr:rowOff>
    </xdr:from>
    <xdr:to>
      <xdr:col>10</xdr:col>
      <xdr:colOff>114300</xdr:colOff>
      <xdr:row>98</xdr:row>
      <xdr:rowOff>109035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13105"/>
          <a:ext cx="889000" cy="29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95889</xdr:rowOff>
    </xdr:from>
    <xdr:to>
      <xdr:col>24</xdr:col>
      <xdr:colOff>114300</xdr:colOff>
      <xdr:row>97</xdr:row>
      <xdr:rowOff>26039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118766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0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15900</xdr:rowOff>
    </xdr:from>
    <xdr:to>
      <xdr:col>20</xdr:col>
      <xdr:colOff>38100</xdr:colOff>
      <xdr:row>97</xdr:row>
      <xdr:rowOff>117500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134027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2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123746</xdr:rowOff>
    </xdr:from>
    <xdr:to>
      <xdr:col>15</xdr:col>
      <xdr:colOff>101600</xdr:colOff>
      <xdr:row>98</xdr:row>
      <xdr:rowOff>53896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70423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103105</xdr:rowOff>
    </xdr:from>
    <xdr:to>
      <xdr:col>10</xdr:col>
      <xdr:colOff>165100</xdr:colOff>
      <xdr:row>97</xdr:row>
      <xdr:rowOff>33255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49782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3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58235</xdr:rowOff>
    </xdr:from>
    <xdr:to>
      <xdr:col>6</xdr:col>
      <xdr:colOff>38100</xdr:colOff>
      <xdr:row>98</xdr:row>
      <xdr:rowOff>159835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4912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3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148577</xdr:rowOff>
    </xdr:from>
    <xdr:to>
      <xdr:col>55</xdr:col>
      <xdr:colOff>0</xdr:colOff>
      <xdr:row>37</xdr:row>
      <xdr:rowOff>18771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0777"/>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128125</xdr:rowOff>
    </xdr:from>
    <xdr:to>
      <xdr:col>50</xdr:col>
      <xdr:colOff>114300</xdr:colOff>
      <xdr:row>36</xdr:row>
      <xdr:rowOff>148577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00325"/>
          <a:ext cx="889000" cy="2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128125</xdr:rowOff>
    </xdr:from>
    <xdr:to>
      <xdr:col>45</xdr:col>
      <xdr:colOff>177800</xdr:colOff>
      <xdr:row>37</xdr:row>
      <xdr:rowOff>22687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00325"/>
          <a:ext cx="889000" cy="6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99748</xdr:rowOff>
    </xdr:from>
    <xdr:to>
      <xdr:col>41</xdr:col>
      <xdr:colOff>50800</xdr:colOff>
      <xdr:row>37</xdr:row>
      <xdr:rowOff>22687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86148"/>
          <a:ext cx="889000" cy="7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139421</xdr:rowOff>
    </xdr:from>
    <xdr:to>
      <xdr:col>55</xdr:col>
      <xdr:colOff>50800</xdr:colOff>
      <xdr:row>37</xdr:row>
      <xdr:rowOff>69571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117848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97777</xdr:rowOff>
    </xdr:from>
    <xdr:to>
      <xdr:col>50</xdr:col>
      <xdr:colOff>165100</xdr:colOff>
      <xdr:row>37</xdr:row>
      <xdr:rowOff>27927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19054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77325</xdr:rowOff>
    </xdr:from>
    <xdr:to>
      <xdr:col>46</xdr:col>
      <xdr:colOff>38100</xdr:colOff>
      <xdr:row>37</xdr:row>
      <xdr:rowOff>7475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170052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143337</xdr:rowOff>
    </xdr:from>
    <xdr:to>
      <xdr:col>41</xdr:col>
      <xdr:colOff>101600</xdr:colOff>
      <xdr:row>37</xdr:row>
      <xdr:rowOff>73487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64614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48948</xdr:rowOff>
    </xdr:from>
    <xdr:to>
      <xdr:col>36</xdr:col>
      <xdr:colOff>165100</xdr:colOff>
      <xdr:row>32</xdr:row>
      <xdr:rowOff>150548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141675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2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36732</xdr:rowOff>
    </xdr:from>
    <xdr:to>
      <xdr:col>55</xdr:col>
      <xdr:colOff>0</xdr:colOff>
      <xdr:row>56</xdr:row>
      <xdr:rowOff>61149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466482"/>
          <a:ext cx="838200" cy="19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163399</xdr:rowOff>
    </xdr:from>
    <xdr:to>
      <xdr:col>50</xdr:col>
      <xdr:colOff>114300</xdr:colOff>
      <xdr:row>55</xdr:row>
      <xdr:rowOff>36732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907349"/>
          <a:ext cx="889000" cy="55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163399</xdr:rowOff>
    </xdr:from>
    <xdr:to>
      <xdr:col>45</xdr:col>
      <xdr:colOff>177800</xdr:colOff>
      <xdr:row>54</xdr:row>
      <xdr:rowOff>164552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8907349"/>
          <a:ext cx="889000" cy="51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164552</xdr:rowOff>
    </xdr:from>
    <xdr:to>
      <xdr:col>41</xdr:col>
      <xdr:colOff>50800</xdr:colOff>
      <xdr:row>56</xdr:row>
      <xdr:rowOff>113901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22852"/>
          <a:ext cx="889000" cy="29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10349</xdr:rowOff>
    </xdr:from>
    <xdr:to>
      <xdr:col>55</xdr:col>
      <xdr:colOff>50800</xdr:colOff>
      <xdr:row>56</xdr:row>
      <xdr:rowOff>111949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33226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157382</xdr:rowOff>
    </xdr:from>
    <xdr:to>
      <xdr:col>50</xdr:col>
      <xdr:colOff>165100</xdr:colOff>
      <xdr:row>55</xdr:row>
      <xdr:rowOff>87532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104059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1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112599</xdr:rowOff>
    </xdr:from>
    <xdr:to>
      <xdr:col>46</xdr:col>
      <xdr:colOff>38100</xdr:colOff>
      <xdr:row>52</xdr:row>
      <xdr:rowOff>42749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8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59276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63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113752</xdr:rowOff>
    </xdr:from>
    <xdr:to>
      <xdr:col>41</xdr:col>
      <xdr:colOff>101600</xdr:colOff>
      <xdr:row>55</xdr:row>
      <xdr:rowOff>43902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60429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63101</xdr:rowOff>
    </xdr:from>
    <xdr:to>
      <xdr:col>36</xdr:col>
      <xdr:colOff>165100</xdr:colOff>
      <xdr:row>56</xdr:row>
      <xdr:rowOff>164701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9778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4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145510</xdr:rowOff>
    </xdr:from>
    <xdr:to>
      <xdr:col>55</xdr:col>
      <xdr:colOff>0</xdr:colOff>
      <xdr:row>78</xdr:row>
      <xdr:rowOff>162998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18610"/>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145510</xdr:rowOff>
    </xdr:from>
    <xdr:to>
      <xdr:col>50</xdr:col>
      <xdr:colOff>114300</xdr:colOff>
      <xdr:row>79</xdr:row>
      <xdr:rowOff>28829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18610"/>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15342</xdr:rowOff>
    </xdr:from>
    <xdr:to>
      <xdr:col>45</xdr:col>
      <xdr:colOff>177800</xdr:colOff>
      <xdr:row>79</xdr:row>
      <xdr:rowOff>28829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9892"/>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15342</xdr:rowOff>
    </xdr:from>
    <xdr:to>
      <xdr:col>41</xdr:col>
      <xdr:colOff>50800</xdr:colOff>
      <xdr:row>79</xdr:row>
      <xdr:rowOff>26391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989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112198</xdr:rowOff>
    </xdr:from>
    <xdr:to>
      <xdr:col>55</xdr:col>
      <xdr:colOff>50800</xdr:colOff>
      <xdr:row>79</xdr:row>
      <xdr:rowOff>42348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27125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94710</xdr:rowOff>
    </xdr:from>
    <xdr:to>
      <xdr:col>50</xdr:col>
      <xdr:colOff>165100</xdr:colOff>
      <xdr:row>79</xdr:row>
      <xdr:rowOff>24860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15987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6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149479</xdr:rowOff>
    </xdr:from>
    <xdr:to>
      <xdr:col>46</xdr:col>
      <xdr:colOff>38100</xdr:colOff>
      <xdr:row>79</xdr:row>
      <xdr:rowOff>79629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70756</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135992</xdr:rowOff>
    </xdr:from>
    <xdr:to>
      <xdr:col>41</xdr:col>
      <xdr:colOff>101600</xdr:colOff>
      <xdr:row>79</xdr:row>
      <xdr:rowOff>66142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57269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147041</xdr:rowOff>
    </xdr:from>
    <xdr:to>
      <xdr:col>36</xdr:col>
      <xdr:colOff>165100</xdr:colOff>
      <xdr:row>79</xdr:row>
      <xdr:rowOff>77191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68318</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152248</xdr:rowOff>
    </xdr:from>
    <xdr:to>
      <xdr:col>55</xdr:col>
      <xdr:colOff>0</xdr:colOff>
      <xdr:row>96</xdr:row>
      <xdr:rowOff>105333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68548"/>
          <a:ext cx="838200" cy="29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45859</xdr:rowOff>
    </xdr:from>
    <xdr:to>
      <xdr:col>50</xdr:col>
      <xdr:colOff>114300</xdr:colOff>
      <xdr:row>94</xdr:row>
      <xdr:rowOff>152248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647809"/>
          <a:ext cx="889000" cy="6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45859</xdr:rowOff>
    </xdr:from>
    <xdr:to>
      <xdr:col>45</xdr:col>
      <xdr:colOff>177800</xdr:colOff>
      <xdr:row>95</xdr:row>
      <xdr:rowOff>51181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647809"/>
          <a:ext cx="889000" cy="6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51181</xdr:rowOff>
    </xdr:from>
    <xdr:to>
      <xdr:col>41</xdr:col>
      <xdr:colOff>50800</xdr:colOff>
      <xdr:row>96</xdr:row>
      <xdr:rowOff>128206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38931"/>
          <a:ext cx="889000" cy="2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54533</xdr:rowOff>
    </xdr:from>
    <xdr:to>
      <xdr:col>55</xdr:col>
      <xdr:colOff>50800</xdr:colOff>
      <xdr:row>96</xdr:row>
      <xdr:rowOff>156133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77410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101448</xdr:rowOff>
    </xdr:from>
    <xdr:to>
      <xdr:col>50</xdr:col>
      <xdr:colOff>165100</xdr:colOff>
      <xdr:row>95</xdr:row>
      <xdr:rowOff>31598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48125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166509</xdr:rowOff>
    </xdr:from>
    <xdr:to>
      <xdr:col>46</xdr:col>
      <xdr:colOff>38100</xdr:colOff>
      <xdr:row>91</xdr:row>
      <xdr:rowOff>96659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5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113186</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50795" y="1537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381</xdr:rowOff>
    </xdr:from>
    <xdr:to>
      <xdr:col>41</xdr:col>
      <xdr:colOff>101600</xdr:colOff>
      <xdr:row>95</xdr:row>
      <xdr:rowOff>101981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118508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77406</xdr:rowOff>
    </xdr:from>
    <xdr:to>
      <xdr:col>36</xdr:col>
      <xdr:colOff>165100</xdr:colOff>
      <xdr:row>97</xdr:row>
      <xdr:rowOff>7556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24083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3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55956</xdr:rowOff>
    </xdr:from>
    <xdr:to>
      <xdr:col>85</xdr:col>
      <xdr:colOff>127000</xdr:colOff>
      <xdr:row>39</xdr:row>
      <xdr:rowOff>80841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42506"/>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55956</xdr:rowOff>
    </xdr:from>
    <xdr:to>
      <xdr:col>81</xdr:col>
      <xdr:colOff>50800</xdr:colOff>
      <xdr:row>39</xdr:row>
      <xdr:rowOff>74059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42506"/>
          <a:ext cx="889000" cy="1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74059</xdr:rowOff>
    </xdr:from>
    <xdr:to>
      <xdr:col>76</xdr:col>
      <xdr:colOff>114300</xdr:colOff>
      <xdr:row>39</xdr:row>
      <xdr:rowOff>78413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6060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78413</xdr:rowOff>
    </xdr:from>
    <xdr:to>
      <xdr:col>71</xdr:col>
      <xdr:colOff>177800</xdr:colOff>
      <xdr:row>39</xdr:row>
      <xdr:rowOff>80656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64963"/>
          <a:ext cx="889000" cy="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30041</xdr:rowOff>
    </xdr:from>
    <xdr:to>
      <xdr:col>85</xdr:col>
      <xdr:colOff>177800</xdr:colOff>
      <xdr:row>39</xdr:row>
      <xdr:rowOff>131641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160868</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5156</xdr:rowOff>
    </xdr:from>
    <xdr:to>
      <xdr:col>81</xdr:col>
      <xdr:colOff>101600</xdr:colOff>
      <xdr:row>39</xdr:row>
      <xdr:rowOff>106756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123283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6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23259</xdr:rowOff>
    </xdr:from>
    <xdr:to>
      <xdr:col>76</xdr:col>
      <xdr:colOff>165100</xdr:colOff>
      <xdr:row>39</xdr:row>
      <xdr:rowOff>124859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141386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27613</xdr:rowOff>
    </xdr:from>
    <xdr:to>
      <xdr:col>72</xdr:col>
      <xdr:colOff>38100</xdr:colOff>
      <xdr:row>39</xdr:row>
      <xdr:rowOff>129213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145740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29856</xdr:rowOff>
    </xdr:from>
    <xdr:to>
      <xdr:col>67</xdr:col>
      <xdr:colOff>101600</xdr:colOff>
      <xdr:row>39</xdr:row>
      <xdr:rowOff>131456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147983</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78130</xdr:rowOff>
    </xdr:from>
    <xdr:to>
      <xdr:col>85</xdr:col>
      <xdr:colOff>127000</xdr:colOff>
      <xdr:row>77</xdr:row>
      <xdr:rowOff>82169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79780"/>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82169</xdr:rowOff>
    </xdr:from>
    <xdr:to>
      <xdr:col>81</xdr:col>
      <xdr:colOff>50800</xdr:colOff>
      <xdr:row>77</xdr:row>
      <xdr:rowOff>87757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83819"/>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85255</xdr:rowOff>
    </xdr:from>
    <xdr:to>
      <xdr:col>76</xdr:col>
      <xdr:colOff>114300</xdr:colOff>
      <xdr:row>77</xdr:row>
      <xdr:rowOff>87757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86905"/>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85255</xdr:rowOff>
    </xdr:from>
    <xdr:to>
      <xdr:col>71</xdr:col>
      <xdr:colOff>177800</xdr:colOff>
      <xdr:row>77</xdr:row>
      <xdr:rowOff>87033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86905"/>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27330</xdr:rowOff>
    </xdr:from>
    <xdr:to>
      <xdr:col>85</xdr:col>
      <xdr:colOff>177800</xdr:colOff>
      <xdr:row>77</xdr:row>
      <xdr:rowOff>128930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5757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31369</xdr:rowOff>
    </xdr:from>
    <xdr:to>
      <xdr:col>81</xdr:col>
      <xdr:colOff>101600</xdr:colOff>
      <xdr:row>77</xdr:row>
      <xdr:rowOff>132969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124096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2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36957</xdr:rowOff>
    </xdr:from>
    <xdr:to>
      <xdr:col>76</xdr:col>
      <xdr:colOff>165100</xdr:colOff>
      <xdr:row>77</xdr:row>
      <xdr:rowOff>138557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129684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34455</xdr:rowOff>
    </xdr:from>
    <xdr:to>
      <xdr:col>72</xdr:col>
      <xdr:colOff>38100</xdr:colOff>
      <xdr:row>77</xdr:row>
      <xdr:rowOff>136055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127182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36233</xdr:rowOff>
    </xdr:from>
    <xdr:to>
      <xdr:col>67</xdr:col>
      <xdr:colOff>101600</xdr:colOff>
      <xdr:row>77</xdr:row>
      <xdr:rowOff>137833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128960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3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74969</xdr:rowOff>
    </xdr:from>
    <xdr:to>
      <xdr:col>85</xdr:col>
      <xdr:colOff>127000</xdr:colOff>
      <xdr:row>97</xdr:row>
      <xdr:rowOff>89819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05619"/>
          <a:ext cx="838200" cy="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74969</xdr:rowOff>
    </xdr:from>
    <xdr:to>
      <xdr:col>81</xdr:col>
      <xdr:colOff>50800</xdr:colOff>
      <xdr:row>97</xdr:row>
      <xdr:rowOff>124768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05619"/>
          <a:ext cx="889000" cy="4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38421</xdr:rowOff>
    </xdr:from>
    <xdr:to>
      <xdr:col>76</xdr:col>
      <xdr:colOff>114300</xdr:colOff>
      <xdr:row>97</xdr:row>
      <xdr:rowOff>124768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69071"/>
          <a:ext cx="889000" cy="8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38421</xdr:rowOff>
    </xdr:from>
    <xdr:to>
      <xdr:col>71</xdr:col>
      <xdr:colOff>177800</xdr:colOff>
      <xdr:row>98</xdr:row>
      <xdr:rowOff>41704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69071"/>
          <a:ext cx="889000" cy="1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39019</xdr:rowOff>
    </xdr:from>
    <xdr:to>
      <xdr:col>85</xdr:col>
      <xdr:colOff>177800</xdr:colOff>
      <xdr:row>97</xdr:row>
      <xdr:rowOff>140619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61896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2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24169</xdr:rowOff>
    </xdr:from>
    <xdr:to>
      <xdr:col>81</xdr:col>
      <xdr:colOff>101600</xdr:colOff>
      <xdr:row>97</xdr:row>
      <xdr:rowOff>125769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142296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73968</xdr:rowOff>
    </xdr:from>
    <xdr:to>
      <xdr:col>76</xdr:col>
      <xdr:colOff>165100</xdr:colOff>
      <xdr:row>98</xdr:row>
      <xdr:rowOff>4118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166695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159071</xdr:rowOff>
    </xdr:from>
    <xdr:to>
      <xdr:col>72</xdr:col>
      <xdr:colOff>38100</xdr:colOff>
      <xdr:row>97</xdr:row>
      <xdr:rowOff>89221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105748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162354</xdr:rowOff>
    </xdr:from>
    <xdr:to>
      <xdr:col>67</xdr:col>
      <xdr:colOff>101600</xdr:colOff>
      <xdr:row>98</xdr:row>
      <xdr:rowOff>92504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83631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38989</xdr:rowOff>
    </xdr:from>
    <xdr:to>
      <xdr:col>116</xdr:col>
      <xdr:colOff>63500</xdr:colOff>
      <xdr:row>39</xdr:row>
      <xdr:rowOff>41783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25539"/>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41783</xdr:rowOff>
    </xdr:from>
    <xdr:to>
      <xdr:col>111</xdr:col>
      <xdr:colOff>177800</xdr:colOff>
      <xdr:row>39</xdr:row>
      <xdr:rowOff>41783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41783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41783</xdr:rowOff>
    </xdr:from>
    <xdr:to>
      <xdr:col>102</xdr:col>
      <xdr:colOff>114300</xdr:colOff>
      <xdr:row>39</xdr:row>
      <xdr:rowOff>42672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833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159639</xdr:rowOff>
    </xdr:from>
    <xdr:to>
      <xdr:col>116</xdr:col>
      <xdr:colOff>114300</xdr:colOff>
      <xdr:row>39</xdr:row>
      <xdr:rowOff>89789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74566</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9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162433</xdr:rowOff>
    </xdr:from>
    <xdr:to>
      <xdr:col>112</xdr:col>
      <xdr:colOff>38100</xdr:colOff>
      <xdr:row>39</xdr:row>
      <xdr:rowOff>92583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83710</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162433</xdr:rowOff>
    </xdr:from>
    <xdr:to>
      <xdr:col>107</xdr:col>
      <xdr:colOff>101600</xdr:colOff>
      <xdr:row>39</xdr:row>
      <xdr:rowOff>92583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83710</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162433</xdr:rowOff>
    </xdr:from>
    <xdr:to>
      <xdr:col>102</xdr:col>
      <xdr:colOff>165100</xdr:colOff>
      <xdr:row>39</xdr:row>
      <xdr:rowOff>92583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83710</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163322</xdr:rowOff>
    </xdr:from>
    <xdr:to>
      <xdr:col>98</xdr:col>
      <xdr:colOff>38100</xdr:colOff>
      <xdr:row>39</xdr:row>
      <xdr:rowOff>93472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84599</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9901</xdr:rowOff>
    </xdr:from>
    <xdr:to>
      <xdr:col>116</xdr:col>
      <xdr:colOff>63500</xdr:colOff>
      <xdr:row>58</xdr:row>
      <xdr:rowOff>9947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5400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9901</xdr:rowOff>
    </xdr:from>
    <xdr:to>
      <xdr:col>111</xdr:col>
      <xdr:colOff>177800</xdr:colOff>
      <xdr:row>58</xdr:row>
      <xdr:rowOff>9969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54001"/>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9101</xdr:rowOff>
    </xdr:from>
    <xdr:to>
      <xdr:col>107</xdr:col>
      <xdr:colOff>50800</xdr:colOff>
      <xdr:row>58</xdr:row>
      <xdr:rowOff>9969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53201"/>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149553</xdr:rowOff>
    </xdr:from>
    <xdr:to>
      <xdr:col>102</xdr:col>
      <xdr:colOff>114300</xdr:colOff>
      <xdr:row>58</xdr:row>
      <xdr:rowOff>9101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22203"/>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130597</xdr:rowOff>
    </xdr:from>
    <xdr:to>
      <xdr:col>116</xdr:col>
      <xdr:colOff>114300</xdr:colOff>
      <xdr:row>58</xdr:row>
      <xdr:rowOff>60747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153474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5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130551</xdr:rowOff>
    </xdr:from>
    <xdr:to>
      <xdr:col>112</xdr:col>
      <xdr:colOff>38100</xdr:colOff>
      <xdr:row>58</xdr:row>
      <xdr:rowOff>60701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77228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7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130619</xdr:rowOff>
    </xdr:from>
    <xdr:to>
      <xdr:col>107</xdr:col>
      <xdr:colOff>101600</xdr:colOff>
      <xdr:row>58</xdr:row>
      <xdr:rowOff>60769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129751</xdr:rowOff>
    </xdr:from>
    <xdr:to>
      <xdr:col>102</xdr:col>
      <xdr:colOff>165100</xdr:colOff>
      <xdr:row>58</xdr:row>
      <xdr:rowOff>59901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7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98753</xdr:rowOff>
    </xdr:from>
    <xdr:to>
      <xdr:col>98</xdr:col>
      <xdr:colOff>38100</xdr:colOff>
      <xdr:row>58</xdr:row>
      <xdr:rowOff>28903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45430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4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67767</xdr:rowOff>
    </xdr:from>
    <xdr:to>
      <xdr:col>116</xdr:col>
      <xdr:colOff>63500</xdr:colOff>
      <xdr:row>76</xdr:row>
      <xdr:rowOff>12979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26517"/>
          <a:ext cx="838200" cy="1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67767</xdr:rowOff>
    </xdr:from>
    <xdr:to>
      <xdr:col>111</xdr:col>
      <xdr:colOff>177800</xdr:colOff>
      <xdr:row>76</xdr:row>
      <xdr:rowOff>21819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26517"/>
          <a:ext cx="8890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21819</xdr:rowOff>
    </xdr:from>
    <xdr:to>
      <xdr:col>107</xdr:col>
      <xdr:colOff>50800</xdr:colOff>
      <xdr:row>76</xdr:row>
      <xdr:rowOff>60528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52019"/>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53136</xdr:rowOff>
    </xdr:from>
    <xdr:to>
      <xdr:col>102</xdr:col>
      <xdr:colOff>114300</xdr:colOff>
      <xdr:row>76</xdr:row>
      <xdr:rowOff>60528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8333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133629</xdr:rowOff>
    </xdr:from>
    <xdr:to>
      <xdr:col>116</xdr:col>
      <xdr:colOff>114300</xdr:colOff>
      <xdr:row>76</xdr:row>
      <xdr:rowOff>63779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112056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16967</xdr:rowOff>
    </xdr:from>
    <xdr:to>
      <xdr:col>112</xdr:col>
      <xdr:colOff>38100</xdr:colOff>
      <xdr:row>75</xdr:row>
      <xdr:rowOff>118567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109694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142469</xdr:rowOff>
    </xdr:from>
    <xdr:to>
      <xdr:col>107</xdr:col>
      <xdr:colOff>101600</xdr:colOff>
      <xdr:row>76</xdr:row>
      <xdr:rowOff>72619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63746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9728</xdr:rowOff>
    </xdr:from>
    <xdr:to>
      <xdr:col>102</xdr:col>
      <xdr:colOff>165100</xdr:colOff>
      <xdr:row>76</xdr:row>
      <xdr:rowOff>111328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102455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2336</xdr:rowOff>
    </xdr:from>
    <xdr:to>
      <xdr:col>98</xdr:col>
      <xdr:colOff>38100</xdr:colOff>
      <xdr:row>76</xdr:row>
      <xdr:rowOff>103936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95063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歳出決算総額は、住民一人当たり４５</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０８８</a:t>
          </a:r>
          <a:r>
            <a:rPr kumimoji="1" lang="ja-JP" altLang="ja-JP" sz="1100">
              <a:solidFill>
                <a:schemeClr val="dk1"/>
              </a:solidFill>
              <a:effectLst/>
              <a:latin typeface="+mn-lt"/>
              <a:ea typeface="+mn-ea"/>
              <a:cs typeface="+mn-cs"/>
            </a:rPr>
            <a:t>円となっている。普通建設事業費が前年度から減少しているのは、新庁舎整備事業が完了を迎えつつあるためである。また、</a:t>
          </a:r>
          <a:r>
            <a:rPr kumimoji="1" lang="ja-JP" altLang="en-US" sz="1100">
              <a:solidFill>
                <a:schemeClr val="dk1"/>
              </a:solidFill>
              <a:effectLst/>
              <a:latin typeface="+mn-lt"/>
              <a:ea typeface="+mn-ea"/>
              <a:cs typeface="+mn-cs"/>
            </a:rPr>
            <a:t>人件費は</a:t>
          </a:r>
          <a:r>
            <a:rPr kumimoji="1" lang="ja-JP" altLang="ja-JP" sz="1100">
              <a:solidFill>
                <a:schemeClr val="dk1"/>
              </a:solidFill>
              <a:effectLst/>
              <a:latin typeface="+mn-lt"/>
              <a:ea typeface="+mn-ea"/>
              <a:cs typeface="+mn-cs"/>
            </a:rPr>
            <a:t>人事院勧告等に伴う職員給等の増等による増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物件費は図書館システム導入や小中学校ＩＣＴ環境整備</a:t>
          </a:r>
          <a:r>
            <a:rPr lang="ja-JP" altLang="ja-JP" sz="1100">
              <a:solidFill>
                <a:schemeClr val="dk1"/>
              </a:solidFill>
              <a:effectLst/>
              <a:latin typeface="+mn-lt"/>
              <a:ea typeface="+mn-ea"/>
              <a:cs typeface="+mn-cs"/>
            </a:rPr>
            <a:t>等</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、扶助費は</a:t>
          </a:r>
          <a:r>
            <a:rPr lang="ja-JP" altLang="ja-JP"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や障害福祉関係経費の増等により増となっている。今後も大型事業の進捗に伴い、普通建設事業費や公債費の増が見込まれることから、計画的に基金の取崩しを行う予定である。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74,529
72,363
71.72
34,724,625
33,544,615
810,032
17,302,931
22,979,646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120498</xdr:rowOff>
    </xdr:from>
    <xdr:to>
      <xdr:col>24</xdr:col>
      <xdr:colOff>63500</xdr:colOff>
      <xdr:row>34</xdr:row>
      <xdr:rowOff>152959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9798"/>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152959</xdr:rowOff>
    </xdr:from>
    <xdr:to>
      <xdr:col>19</xdr:col>
      <xdr:colOff>177800</xdr:colOff>
      <xdr:row>35</xdr:row>
      <xdr:rowOff>12598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82259"/>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12598</xdr:rowOff>
    </xdr:from>
    <xdr:to>
      <xdr:col>15</xdr:col>
      <xdr:colOff>50800</xdr:colOff>
      <xdr:row>35</xdr:row>
      <xdr:rowOff>63805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13348"/>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31801</xdr:rowOff>
    </xdr:from>
    <xdr:to>
      <xdr:col>10</xdr:col>
      <xdr:colOff>114300</xdr:colOff>
      <xdr:row>35</xdr:row>
      <xdr:rowOff>63805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255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69698</xdr:rowOff>
    </xdr:from>
    <xdr:to>
      <xdr:col>24</xdr:col>
      <xdr:colOff>114300</xdr:colOff>
      <xdr:row>34</xdr:row>
      <xdr:rowOff>171298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92575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102159</xdr:rowOff>
    </xdr:from>
    <xdr:to>
      <xdr:col>20</xdr:col>
      <xdr:colOff>38100</xdr:colOff>
      <xdr:row>35</xdr:row>
      <xdr:rowOff>32309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48836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133248</xdr:rowOff>
    </xdr:from>
    <xdr:to>
      <xdr:col>15</xdr:col>
      <xdr:colOff>101600</xdr:colOff>
      <xdr:row>35</xdr:row>
      <xdr:rowOff>63398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79925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13005</xdr:rowOff>
    </xdr:from>
    <xdr:to>
      <xdr:col>10</xdr:col>
      <xdr:colOff>165100</xdr:colOff>
      <xdr:row>35</xdr:row>
      <xdr:rowOff>114605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131132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152451</xdr:rowOff>
    </xdr:from>
    <xdr:to>
      <xdr:col>6</xdr:col>
      <xdr:colOff>38100</xdr:colOff>
      <xdr:row>35</xdr:row>
      <xdr:rowOff>82601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99128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69062</xdr:rowOff>
    </xdr:from>
    <xdr:to>
      <xdr:col>24</xdr:col>
      <xdr:colOff>63500</xdr:colOff>
      <xdr:row>56</xdr:row>
      <xdr:rowOff>161175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70262"/>
          <a:ext cx="838200" cy="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136722</xdr:rowOff>
    </xdr:from>
    <xdr:to>
      <xdr:col>19</xdr:col>
      <xdr:colOff>177800</xdr:colOff>
      <xdr:row>56</xdr:row>
      <xdr:rowOff>69062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95022"/>
          <a:ext cx="889000" cy="27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136722</xdr:rowOff>
    </xdr:from>
    <xdr:to>
      <xdr:col>15</xdr:col>
      <xdr:colOff>50800</xdr:colOff>
      <xdr:row>56</xdr:row>
      <xdr:rowOff>51043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95022"/>
          <a:ext cx="889000" cy="25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126742</xdr:rowOff>
    </xdr:from>
    <xdr:to>
      <xdr:col>10</xdr:col>
      <xdr:colOff>114300</xdr:colOff>
      <xdr:row>56</xdr:row>
      <xdr:rowOff>51043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13592"/>
          <a:ext cx="889000" cy="43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110375</xdr:rowOff>
    </xdr:from>
    <xdr:to>
      <xdr:col>24</xdr:col>
      <xdr:colOff>114300</xdr:colOff>
      <xdr:row>57</xdr:row>
      <xdr:rowOff>40525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88802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18262</xdr:rowOff>
    </xdr:from>
    <xdr:to>
      <xdr:col>20</xdr:col>
      <xdr:colOff>38100</xdr:colOff>
      <xdr:row>56</xdr:row>
      <xdr:rowOff>119862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136389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85922</xdr:rowOff>
    </xdr:from>
    <xdr:to>
      <xdr:col>15</xdr:col>
      <xdr:colOff>101600</xdr:colOff>
      <xdr:row>55</xdr:row>
      <xdr:rowOff>16072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32599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1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243</xdr:rowOff>
    </xdr:from>
    <xdr:to>
      <xdr:col>10</xdr:col>
      <xdr:colOff>165100</xdr:colOff>
      <xdr:row>56</xdr:row>
      <xdr:rowOff>101843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118370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7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75942</xdr:rowOff>
    </xdr:from>
    <xdr:to>
      <xdr:col>6</xdr:col>
      <xdr:colOff>38100</xdr:colOff>
      <xdr:row>54</xdr:row>
      <xdr:rowOff>6092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168669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160851</xdr:rowOff>
    </xdr:from>
    <xdr:to>
      <xdr:col>24</xdr:col>
      <xdr:colOff>63500</xdr:colOff>
      <xdr:row>77</xdr:row>
      <xdr:rowOff>51589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1051"/>
          <a:ext cx="838200" cy="6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51589</xdr:rowOff>
    </xdr:from>
    <xdr:to>
      <xdr:col>19</xdr:col>
      <xdr:colOff>177800</xdr:colOff>
      <xdr:row>78</xdr:row>
      <xdr:rowOff>18954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3239"/>
          <a:ext cx="889000" cy="13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34069</xdr:rowOff>
    </xdr:from>
    <xdr:to>
      <xdr:col>15</xdr:col>
      <xdr:colOff>50800</xdr:colOff>
      <xdr:row>78</xdr:row>
      <xdr:rowOff>18954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35719"/>
          <a:ext cx="889000" cy="15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34069</xdr:rowOff>
    </xdr:from>
    <xdr:to>
      <xdr:col>10</xdr:col>
      <xdr:colOff>114300</xdr:colOff>
      <xdr:row>78</xdr:row>
      <xdr:rowOff>128736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35719"/>
          <a:ext cx="889000" cy="26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110051</xdr:rowOff>
    </xdr:from>
    <xdr:to>
      <xdr:col>24</xdr:col>
      <xdr:colOff>114300</xdr:colOff>
      <xdr:row>77</xdr:row>
      <xdr:rowOff>40201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88478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789</xdr:rowOff>
    </xdr:from>
    <xdr:to>
      <xdr:col>20</xdr:col>
      <xdr:colOff>38100</xdr:colOff>
      <xdr:row>77</xdr:row>
      <xdr:rowOff>102389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93516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9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139604</xdr:rowOff>
    </xdr:from>
    <xdr:to>
      <xdr:col>15</xdr:col>
      <xdr:colOff>101600</xdr:colOff>
      <xdr:row>78</xdr:row>
      <xdr:rowOff>69754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60881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3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154719</xdr:rowOff>
    </xdr:from>
    <xdr:to>
      <xdr:col>10</xdr:col>
      <xdr:colOff>165100</xdr:colOff>
      <xdr:row>77</xdr:row>
      <xdr:rowOff>84869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75996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7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77936</xdr:rowOff>
    </xdr:from>
    <xdr:to>
      <xdr:col>6</xdr:col>
      <xdr:colOff>38100</xdr:colOff>
      <xdr:row>79</xdr:row>
      <xdr:rowOff>8086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170663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4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71033</xdr:rowOff>
    </xdr:from>
    <xdr:to>
      <xdr:col>24</xdr:col>
      <xdr:colOff>63500</xdr:colOff>
      <xdr:row>98</xdr:row>
      <xdr:rowOff>101584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3133"/>
          <a:ext cx="838200" cy="3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61782</xdr:rowOff>
    </xdr:from>
    <xdr:to>
      <xdr:col>19</xdr:col>
      <xdr:colOff>177800</xdr:colOff>
      <xdr:row>98</xdr:row>
      <xdr:rowOff>71033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63882"/>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61782</xdr:rowOff>
    </xdr:from>
    <xdr:to>
      <xdr:col>15</xdr:col>
      <xdr:colOff>50800</xdr:colOff>
      <xdr:row>98</xdr:row>
      <xdr:rowOff>77780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63882"/>
          <a:ext cx="8890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77780</xdr:rowOff>
    </xdr:from>
    <xdr:to>
      <xdr:col>10</xdr:col>
      <xdr:colOff>114300</xdr:colOff>
      <xdr:row>98</xdr:row>
      <xdr:rowOff>85472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9880"/>
          <a:ext cx="889000" cy="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50784</xdr:rowOff>
    </xdr:from>
    <xdr:to>
      <xdr:col>24</xdr:col>
      <xdr:colOff>114300</xdr:colOff>
      <xdr:row>98</xdr:row>
      <xdr:rowOff>152384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20233</xdr:rowOff>
    </xdr:from>
    <xdr:to>
      <xdr:col>20</xdr:col>
      <xdr:colOff>38100</xdr:colOff>
      <xdr:row>98</xdr:row>
      <xdr:rowOff>121833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112960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10982</xdr:rowOff>
    </xdr:from>
    <xdr:to>
      <xdr:col>15</xdr:col>
      <xdr:colOff>101600</xdr:colOff>
      <xdr:row>98</xdr:row>
      <xdr:rowOff>112582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103709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26980</xdr:rowOff>
    </xdr:from>
    <xdr:to>
      <xdr:col>10</xdr:col>
      <xdr:colOff>165100</xdr:colOff>
      <xdr:row>98</xdr:row>
      <xdr:rowOff>128580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119707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34672</xdr:rowOff>
    </xdr:from>
    <xdr:to>
      <xdr:col>6</xdr:col>
      <xdr:colOff>38100</xdr:colOff>
      <xdr:row>98</xdr:row>
      <xdr:rowOff>136272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127399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54356</xdr:rowOff>
    </xdr:from>
    <xdr:to>
      <xdr:col>55</xdr:col>
      <xdr:colOff>0</xdr:colOff>
      <xdr:row>38</xdr:row>
      <xdr:rowOff>55499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6945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54356</xdr:rowOff>
    </xdr:from>
    <xdr:to>
      <xdr:col>50</xdr:col>
      <xdr:colOff>114300</xdr:colOff>
      <xdr:row>38</xdr:row>
      <xdr:rowOff>55245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9456"/>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49911</xdr:rowOff>
    </xdr:from>
    <xdr:to>
      <xdr:col>45</xdr:col>
      <xdr:colOff>177800</xdr:colOff>
      <xdr:row>38</xdr:row>
      <xdr:rowOff>55245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6501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49911</xdr:rowOff>
    </xdr:from>
    <xdr:to>
      <xdr:col>41</xdr:col>
      <xdr:colOff>50800</xdr:colOff>
      <xdr:row>38</xdr:row>
      <xdr:rowOff>52705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65011"/>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4699</xdr:rowOff>
    </xdr:from>
    <xdr:to>
      <xdr:col>55</xdr:col>
      <xdr:colOff>50800</xdr:colOff>
      <xdr:row>38</xdr:row>
      <xdr:rowOff>106299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27576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3556</xdr:rowOff>
    </xdr:from>
    <xdr:to>
      <xdr:col>50</xdr:col>
      <xdr:colOff>165100</xdr:colOff>
      <xdr:row>38</xdr:row>
      <xdr:rowOff>105156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4445</xdr:rowOff>
    </xdr:from>
    <xdr:to>
      <xdr:col>46</xdr:col>
      <xdr:colOff>38100</xdr:colOff>
      <xdr:row>38</xdr:row>
      <xdr:rowOff>106045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122572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170561</xdr:rowOff>
    </xdr:from>
    <xdr:to>
      <xdr:col>41</xdr:col>
      <xdr:colOff>101600</xdr:colOff>
      <xdr:row>38</xdr:row>
      <xdr:rowOff>100711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117238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1905</xdr:rowOff>
    </xdr:from>
    <xdr:to>
      <xdr:col>36</xdr:col>
      <xdr:colOff>165100</xdr:colOff>
      <xdr:row>38</xdr:row>
      <xdr:rowOff>103505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120032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9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164427</xdr:rowOff>
    </xdr:from>
    <xdr:to>
      <xdr:col>55</xdr:col>
      <xdr:colOff>0</xdr:colOff>
      <xdr:row>57</xdr:row>
      <xdr:rowOff>168999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3707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158674</xdr:rowOff>
    </xdr:from>
    <xdr:to>
      <xdr:col>50</xdr:col>
      <xdr:colOff>114300</xdr:colOff>
      <xdr:row>57</xdr:row>
      <xdr:rowOff>168999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3132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155397</xdr:rowOff>
    </xdr:from>
    <xdr:to>
      <xdr:col>45</xdr:col>
      <xdr:colOff>177800</xdr:colOff>
      <xdr:row>57</xdr:row>
      <xdr:rowOff>158674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8047"/>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143167</xdr:rowOff>
    </xdr:from>
    <xdr:to>
      <xdr:col>41</xdr:col>
      <xdr:colOff>50800</xdr:colOff>
      <xdr:row>57</xdr:row>
      <xdr:rowOff>155397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15817"/>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113627</xdr:rowOff>
    </xdr:from>
    <xdr:to>
      <xdr:col>55</xdr:col>
      <xdr:colOff>50800</xdr:colOff>
      <xdr:row>58</xdr:row>
      <xdr:rowOff>43777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92054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118199</xdr:rowOff>
    </xdr:from>
    <xdr:to>
      <xdr:col>50</xdr:col>
      <xdr:colOff>165100</xdr:colOff>
      <xdr:row>58</xdr:row>
      <xdr:rowOff>48349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39476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8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107874</xdr:rowOff>
    </xdr:from>
    <xdr:to>
      <xdr:col>46</xdr:col>
      <xdr:colOff>38100</xdr:colOff>
      <xdr:row>58</xdr:row>
      <xdr:rowOff>38024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29151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104597</xdr:rowOff>
    </xdr:from>
    <xdr:to>
      <xdr:col>41</xdr:col>
      <xdr:colOff>101600</xdr:colOff>
      <xdr:row>58</xdr:row>
      <xdr:rowOff>34747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25874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6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92367</xdr:rowOff>
    </xdr:from>
    <xdr:to>
      <xdr:col>36</xdr:col>
      <xdr:colOff>165100</xdr:colOff>
      <xdr:row>58</xdr:row>
      <xdr:rowOff>22517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39044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4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6541</xdr:rowOff>
    </xdr:from>
    <xdr:to>
      <xdr:col>55</xdr:col>
      <xdr:colOff>0</xdr:colOff>
      <xdr:row>76</xdr:row>
      <xdr:rowOff>26124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36741"/>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113602</xdr:rowOff>
    </xdr:from>
    <xdr:to>
      <xdr:col>50</xdr:col>
      <xdr:colOff>114300</xdr:colOff>
      <xdr:row>76</xdr:row>
      <xdr:rowOff>26124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72352"/>
          <a:ext cx="8890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113602</xdr:rowOff>
    </xdr:from>
    <xdr:to>
      <xdr:col>45</xdr:col>
      <xdr:colOff>177800</xdr:colOff>
      <xdr:row>76</xdr:row>
      <xdr:rowOff>76225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72352"/>
          <a:ext cx="889000" cy="1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129566</xdr:rowOff>
    </xdr:from>
    <xdr:to>
      <xdr:col>41</xdr:col>
      <xdr:colOff>50800</xdr:colOff>
      <xdr:row>76</xdr:row>
      <xdr:rowOff>76225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988316"/>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127191</xdr:rowOff>
    </xdr:from>
    <xdr:to>
      <xdr:col>55</xdr:col>
      <xdr:colOff>50800</xdr:colOff>
      <xdr:row>76</xdr:row>
      <xdr:rowOff>57341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150068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146774</xdr:rowOff>
    </xdr:from>
    <xdr:to>
      <xdr:col>50</xdr:col>
      <xdr:colOff>165100</xdr:colOff>
      <xdr:row>76</xdr:row>
      <xdr:rowOff>76924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93451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62802</xdr:rowOff>
    </xdr:from>
    <xdr:to>
      <xdr:col>46</xdr:col>
      <xdr:colOff>38100</xdr:colOff>
      <xdr:row>75</xdr:row>
      <xdr:rowOff>164402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9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25425</xdr:rowOff>
    </xdr:from>
    <xdr:to>
      <xdr:col>41</xdr:col>
      <xdr:colOff>101600</xdr:colOff>
      <xdr:row>76</xdr:row>
      <xdr:rowOff>127025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143553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3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78766</xdr:rowOff>
    </xdr:from>
    <xdr:to>
      <xdr:col>36</xdr:col>
      <xdr:colOff>165100</xdr:colOff>
      <xdr:row>76</xdr:row>
      <xdr:rowOff>8916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25443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75978</xdr:rowOff>
    </xdr:from>
    <xdr:to>
      <xdr:col>55</xdr:col>
      <xdr:colOff>0</xdr:colOff>
      <xdr:row>97</xdr:row>
      <xdr:rowOff>20562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35178"/>
          <a:ext cx="838200" cy="1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124937</xdr:rowOff>
    </xdr:from>
    <xdr:to>
      <xdr:col>50</xdr:col>
      <xdr:colOff>114300</xdr:colOff>
      <xdr:row>97</xdr:row>
      <xdr:rowOff>20562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84137"/>
          <a:ext cx="889000" cy="6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22409</xdr:rowOff>
    </xdr:from>
    <xdr:to>
      <xdr:col>45</xdr:col>
      <xdr:colOff>177800</xdr:colOff>
      <xdr:row>96</xdr:row>
      <xdr:rowOff>124937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81609"/>
          <a:ext cx="889000" cy="10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22409</xdr:rowOff>
    </xdr:from>
    <xdr:to>
      <xdr:col>41</xdr:col>
      <xdr:colOff>50800</xdr:colOff>
      <xdr:row>97</xdr:row>
      <xdr:rowOff>73216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81609"/>
          <a:ext cx="889000" cy="22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25178</xdr:rowOff>
    </xdr:from>
    <xdr:to>
      <xdr:col>55</xdr:col>
      <xdr:colOff>50800</xdr:colOff>
      <xdr:row>96</xdr:row>
      <xdr:rowOff>126778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48055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141212</xdr:rowOff>
    </xdr:from>
    <xdr:to>
      <xdr:col>50</xdr:col>
      <xdr:colOff>165100</xdr:colOff>
      <xdr:row>97</xdr:row>
      <xdr:rowOff>71362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74137</xdr:rowOff>
    </xdr:from>
    <xdr:to>
      <xdr:col>46</xdr:col>
      <xdr:colOff>38100</xdr:colOff>
      <xdr:row>97</xdr:row>
      <xdr:rowOff>4287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20814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143059</xdr:rowOff>
    </xdr:from>
    <xdr:to>
      <xdr:col>41</xdr:col>
      <xdr:colOff>101600</xdr:colOff>
      <xdr:row>96</xdr:row>
      <xdr:rowOff>73209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3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89736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0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22416</xdr:rowOff>
    </xdr:from>
    <xdr:to>
      <xdr:col>36</xdr:col>
      <xdr:colOff>165100</xdr:colOff>
      <xdr:row>97</xdr:row>
      <xdr:rowOff>124016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115143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4997</xdr:rowOff>
    </xdr:from>
    <xdr:to>
      <xdr:col>85</xdr:col>
      <xdr:colOff>127000</xdr:colOff>
      <xdr:row>38</xdr:row>
      <xdr:rowOff>11799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20097"/>
          <a:ext cx="8382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xdr:rowOff>
    </xdr:from>
    <xdr:to>
      <xdr:col>81</xdr:col>
      <xdr:colOff>50800</xdr:colOff>
      <xdr:row>38</xdr:row>
      <xdr:rowOff>11799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16116"/>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1016</xdr:rowOff>
    </xdr:from>
    <xdr:to>
      <xdr:col>76</xdr:col>
      <xdr:colOff>114300</xdr:colOff>
      <xdr:row>38</xdr:row>
      <xdr:rowOff>17437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6116"/>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17437</xdr:rowOff>
    </xdr:from>
    <xdr:to>
      <xdr:col>71</xdr:col>
      <xdr:colOff>177800</xdr:colOff>
      <xdr:row>38</xdr:row>
      <xdr:rowOff>21209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3253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125647</xdr:rowOff>
    </xdr:from>
    <xdr:to>
      <xdr:col>85</xdr:col>
      <xdr:colOff>177800</xdr:colOff>
      <xdr:row>38</xdr:row>
      <xdr:rowOff>55797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40574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132448</xdr:rowOff>
    </xdr:from>
    <xdr:to>
      <xdr:col>81</xdr:col>
      <xdr:colOff>101600</xdr:colOff>
      <xdr:row>38</xdr:row>
      <xdr:rowOff>62598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53726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121666</xdr:rowOff>
    </xdr:from>
    <xdr:to>
      <xdr:col>76</xdr:col>
      <xdr:colOff>165100</xdr:colOff>
      <xdr:row>38</xdr:row>
      <xdr:rowOff>51815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42943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138087</xdr:rowOff>
    </xdr:from>
    <xdr:to>
      <xdr:col>72</xdr:col>
      <xdr:colOff>38100</xdr:colOff>
      <xdr:row>38</xdr:row>
      <xdr:rowOff>68237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59364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141859</xdr:rowOff>
    </xdr:from>
    <xdr:to>
      <xdr:col>67</xdr:col>
      <xdr:colOff>101600</xdr:colOff>
      <xdr:row>38</xdr:row>
      <xdr:rowOff>72010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63136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30328</xdr:rowOff>
    </xdr:from>
    <xdr:to>
      <xdr:col>85</xdr:col>
      <xdr:colOff>127000</xdr:colOff>
      <xdr:row>57</xdr:row>
      <xdr:rowOff>43904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02978"/>
          <a:ext cx="8382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43904</xdr:rowOff>
    </xdr:from>
    <xdr:to>
      <xdr:col>81</xdr:col>
      <xdr:colOff>50800</xdr:colOff>
      <xdr:row>57</xdr:row>
      <xdr:rowOff>146444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6554"/>
          <a:ext cx="889000" cy="1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146444</xdr:rowOff>
    </xdr:from>
    <xdr:to>
      <xdr:col>76</xdr:col>
      <xdr:colOff>114300</xdr:colOff>
      <xdr:row>58</xdr:row>
      <xdr:rowOff>37491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19094"/>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120866</xdr:rowOff>
    </xdr:from>
    <xdr:to>
      <xdr:col>71</xdr:col>
      <xdr:colOff>177800</xdr:colOff>
      <xdr:row>58</xdr:row>
      <xdr:rowOff>37491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93516"/>
          <a:ext cx="889000" cy="8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150978</xdr:rowOff>
    </xdr:from>
    <xdr:to>
      <xdr:col>85</xdr:col>
      <xdr:colOff>177800</xdr:colOff>
      <xdr:row>57</xdr:row>
      <xdr:rowOff>81128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2405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164554</xdr:rowOff>
    </xdr:from>
    <xdr:to>
      <xdr:col>81</xdr:col>
      <xdr:colOff>101600</xdr:colOff>
      <xdr:row>57</xdr:row>
      <xdr:rowOff>94704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111231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4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95644</xdr:rowOff>
    </xdr:from>
    <xdr:to>
      <xdr:col>76</xdr:col>
      <xdr:colOff>165100</xdr:colOff>
      <xdr:row>58</xdr:row>
      <xdr:rowOff>25794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42321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158141</xdr:rowOff>
    </xdr:from>
    <xdr:to>
      <xdr:col>72</xdr:col>
      <xdr:colOff>38100</xdr:colOff>
      <xdr:row>58</xdr:row>
      <xdr:rowOff>88291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79418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70066</xdr:rowOff>
    </xdr:from>
    <xdr:to>
      <xdr:col>67</xdr:col>
      <xdr:colOff>101600</xdr:colOff>
      <xdr:row>58</xdr:row>
      <xdr:rowOff>216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162793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55956</xdr:rowOff>
    </xdr:from>
    <xdr:to>
      <xdr:col>85</xdr:col>
      <xdr:colOff>127000</xdr:colOff>
      <xdr:row>79</xdr:row>
      <xdr:rowOff>80842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00506"/>
          <a:ext cx="838200" cy="2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55956</xdr:rowOff>
    </xdr:from>
    <xdr:to>
      <xdr:col>81</xdr:col>
      <xdr:colOff>50800</xdr:colOff>
      <xdr:row>79</xdr:row>
      <xdr:rowOff>74059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00506"/>
          <a:ext cx="889000" cy="1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74059</xdr:rowOff>
    </xdr:from>
    <xdr:to>
      <xdr:col>76</xdr:col>
      <xdr:colOff>114300</xdr:colOff>
      <xdr:row>79</xdr:row>
      <xdr:rowOff>78414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1860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78414</xdr:rowOff>
    </xdr:from>
    <xdr:to>
      <xdr:col>71</xdr:col>
      <xdr:colOff>177800</xdr:colOff>
      <xdr:row>79</xdr:row>
      <xdr:rowOff>80656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22964"/>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30042</xdr:rowOff>
    </xdr:from>
    <xdr:to>
      <xdr:col>85</xdr:col>
      <xdr:colOff>177800</xdr:colOff>
      <xdr:row>79</xdr:row>
      <xdr:rowOff>131642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160869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5156</xdr:rowOff>
    </xdr:from>
    <xdr:to>
      <xdr:col>81</xdr:col>
      <xdr:colOff>101600</xdr:colOff>
      <xdr:row>79</xdr:row>
      <xdr:rowOff>106756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123283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23259</xdr:rowOff>
    </xdr:from>
    <xdr:to>
      <xdr:col>76</xdr:col>
      <xdr:colOff>165100</xdr:colOff>
      <xdr:row>79</xdr:row>
      <xdr:rowOff>124859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141386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34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27614</xdr:rowOff>
    </xdr:from>
    <xdr:to>
      <xdr:col>72</xdr:col>
      <xdr:colOff>38100</xdr:colOff>
      <xdr:row>79</xdr:row>
      <xdr:rowOff>129214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145741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4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29856</xdr:rowOff>
    </xdr:from>
    <xdr:to>
      <xdr:col>67</xdr:col>
      <xdr:colOff>101600</xdr:colOff>
      <xdr:row>79</xdr:row>
      <xdr:rowOff>131456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147983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4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78130</xdr:rowOff>
    </xdr:from>
    <xdr:to>
      <xdr:col>85</xdr:col>
      <xdr:colOff>127000</xdr:colOff>
      <xdr:row>97</xdr:row>
      <xdr:rowOff>82169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08780"/>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82169</xdr:rowOff>
    </xdr:from>
    <xdr:to>
      <xdr:col>81</xdr:col>
      <xdr:colOff>50800</xdr:colOff>
      <xdr:row>97</xdr:row>
      <xdr:rowOff>87757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12819"/>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85026</xdr:rowOff>
    </xdr:from>
    <xdr:to>
      <xdr:col>76</xdr:col>
      <xdr:colOff>114300</xdr:colOff>
      <xdr:row>97</xdr:row>
      <xdr:rowOff>87757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15676"/>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85026</xdr:rowOff>
    </xdr:from>
    <xdr:to>
      <xdr:col>71</xdr:col>
      <xdr:colOff>177800</xdr:colOff>
      <xdr:row>97</xdr:row>
      <xdr:rowOff>87033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15676"/>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27330</xdr:rowOff>
    </xdr:from>
    <xdr:to>
      <xdr:col>85</xdr:col>
      <xdr:colOff>177800</xdr:colOff>
      <xdr:row>97</xdr:row>
      <xdr:rowOff>128930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31369</xdr:rowOff>
    </xdr:from>
    <xdr:to>
      <xdr:col>81</xdr:col>
      <xdr:colOff>101600</xdr:colOff>
      <xdr:row>97</xdr:row>
      <xdr:rowOff>132969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124096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36957</xdr:rowOff>
    </xdr:from>
    <xdr:to>
      <xdr:col>76</xdr:col>
      <xdr:colOff>165100</xdr:colOff>
      <xdr:row>97</xdr:row>
      <xdr:rowOff>138557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129684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34226</xdr:rowOff>
    </xdr:from>
    <xdr:to>
      <xdr:col>72</xdr:col>
      <xdr:colOff>38100</xdr:colOff>
      <xdr:row>97</xdr:row>
      <xdr:rowOff>135826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126953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36233</xdr:rowOff>
    </xdr:from>
    <xdr:to>
      <xdr:col>67</xdr:col>
      <xdr:colOff>101600</xdr:colOff>
      <xdr:row>97</xdr:row>
      <xdr:rowOff>137833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128960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歳出決算総額は、住民一人当たり４５０，０８８円となっている。総務費は新庁舎整備事業が完了を迎えつつあり、前年度から減少している。また、</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鳥栖・三養基西部環境施設組合負担金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新型コロナウイルスワクチン接種</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減等により、減少している。民生費は障害福祉関係経費、児童福祉関係経費等の増、</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道路改良事業や鳥栖駅周辺整備事業</a:t>
          </a:r>
          <a:r>
            <a:rPr kumimoji="1" lang="ja-JP" altLang="ja-JP" sz="1100">
              <a:solidFill>
                <a:schemeClr val="dk1"/>
              </a:solidFill>
              <a:effectLst/>
              <a:latin typeface="+mn-lt"/>
              <a:ea typeface="+mn-ea"/>
              <a:cs typeface="+mn-cs"/>
            </a:rPr>
            <a:t>による増等により、それぞれ前年度と比較して増となっている。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mn-lt"/>
              <a:ea typeface="+mn-ea"/>
              <a:cs typeface="+mn-cs"/>
            </a:rPr>
            <a:t>　財政調整基金残高は、積立額が取崩額を</a:t>
          </a:r>
          <a:r>
            <a:rPr kumimoji="1" lang="ja-JP" altLang="en-US" sz="1050">
              <a:solidFill>
                <a:sysClr val="windowText" lastClr="000000"/>
              </a:solidFill>
              <a:effectLst/>
              <a:latin typeface="+mn-lt"/>
              <a:ea typeface="+mn-ea"/>
              <a:cs typeface="+mn-cs"/>
            </a:rPr>
            <a:t>１１</a:t>
          </a:r>
          <a:r>
            <a:rPr kumimoji="1" lang="ja-JP" altLang="ja-JP" sz="1050">
              <a:solidFill>
                <a:sysClr val="windowText" lastClr="000000"/>
              </a:solidFill>
              <a:effectLst/>
              <a:latin typeface="+mn-lt"/>
              <a:ea typeface="+mn-ea"/>
              <a:cs typeface="+mn-cs"/>
            </a:rPr>
            <a:t>百万円上回った</a:t>
          </a:r>
          <a:r>
            <a:rPr kumimoji="1" lang="ja-JP" altLang="en-US" sz="1050">
              <a:solidFill>
                <a:sysClr val="windowText" lastClr="000000"/>
              </a:solidFill>
              <a:effectLst/>
              <a:latin typeface="+mn-lt"/>
              <a:ea typeface="+mn-ea"/>
              <a:cs typeface="+mn-cs"/>
            </a:rPr>
            <a:t>が</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分母である標準財政規模が５５０百万円増加したため、</a:t>
          </a:r>
          <a:r>
            <a:rPr kumimoji="1" lang="ja-JP" altLang="ja-JP" sz="1050">
              <a:solidFill>
                <a:sysClr val="windowText" lastClr="000000"/>
              </a:solidFill>
              <a:effectLst/>
              <a:latin typeface="+mn-lt"/>
              <a:ea typeface="+mn-ea"/>
              <a:cs typeface="+mn-cs"/>
            </a:rPr>
            <a:t>標準財政規模比は前年度から</a:t>
          </a:r>
          <a:r>
            <a:rPr kumimoji="1" lang="ja-JP" altLang="en-US" sz="1050">
              <a:solidFill>
                <a:sysClr val="windowText" lastClr="000000"/>
              </a:solidFill>
              <a:effectLst/>
              <a:latin typeface="+mn-lt"/>
              <a:ea typeface="+mn-ea"/>
              <a:cs typeface="+mn-cs"/>
            </a:rPr>
            <a:t>０．７</a:t>
          </a:r>
          <a:r>
            <a:rPr kumimoji="1" lang="ja-JP" altLang="ja-JP" sz="1050">
              <a:solidFill>
                <a:sysClr val="windowText" lastClr="000000"/>
              </a:solidFill>
              <a:effectLst/>
              <a:latin typeface="+mn-lt"/>
              <a:ea typeface="+mn-ea"/>
              <a:cs typeface="+mn-cs"/>
            </a:rPr>
            <a:t>ポイント</a:t>
          </a:r>
          <a:r>
            <a:rPr kumimoji="1" lang="ja-JP" altLang="en-US" sz="1050">
              <a:solidFill>
                <a:sysClr val="windowText" lastClr="000000"/>
              </a:solidFill>
              <a:effectLst/>
              <a:latin typeface="+mn-lt"/>
              <a:ea typeface="+mn-ea"/>
              <a:cs typeface="+mn-cs"/>
            </a:rPr>
            <a:t>減少</a:t>
          </a:r>
          <a:r>
            <a:rPr kumimoji="1" lang="ja-JP" altLang="ja-JP" sz="1050">
              <a:solidFill>
                <a:sysClr val="windowText" lastClr="000000"/>
              </a:solidFill>
              <a:effectLst/>
              <a:latin typeface="+mn-lt"/>
              <a:ea typeface="+mn-ea"/>
              <a:cs typeface="+mn-cs"/>
            </a:rPr>
            <a:t>し、</a:t>
          </a:r>
          <a:r>
            <a:rPr kumimoji="1" lang="ja-JP" altLang="en-US" sz="1050">
              <a:solidFill>
                <a:sysClr val="windowText" lastClr="000000"/>
              </a:solidFill>
              <a:effectLst/>
              <a:latin typeface="+mn-lt"/>
              <a:ea typeface="+mn-ea"/>
              <a:cs typeface="+mn-cs"/>
            </a:rPr>
            <a:t>２３</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３</a:t>
          </a:r>
          <a:r>
            <a:rPr kumimoji="1" lang="ja-JP" altLang="en-US" sz="1050">
              <a:solidFill>
                <a:schemeClr val="dk1"/>
              </a:solidFill>
              <a:effectLst/>
              <a:latin typeface="+mn-lt"/>
              <a:ea typeface="+mn-ea"/>
              <a:cs typeface="+mn-cs"/>
            </a:rPr>
            <a:t>０</a:t>
          </a:r>
          <a:r>
            <a:rPr kumimoji="1" lang="ja-JP" altLang="ja-JP" sz="1050">
              <a:solidFill>
                <a:schemeClr val="dk1"/>
              </a:solidFill>
              <a:effectLst/>
              <a:latin typeface="+mn-lt"/>
              <a:ea typeface="+mn-ea"/>
              <a:cs typeface="+mn-cs"/>
            </a:rPr>
            <a:t>％となった。</a:t>
          </a:r>
          <a:endParaRPr lang="ja-JP" altLang="ja-JP" sz="1050">
            <a:effectLst/>
          </a:endParaRPr>
        </a:p>
        <a:p>
          <a:r>
            <a:rPr kumimoji="1" lang="ja-JP" altLang="ja-JP" sz="1050">
              <a:solidFill>
                <a:schemeClr val="dk1"/>
              </a:solidFill>
              <a:effectLst/>
              <a:latin typeface="+mn-lt"/>
              <a:ea typeface="+mn-ea"/>
              <a:cs typeface="+mn-cs"/>
            </a:rPr>
            <a:t>　実質収支額が１</a:t>
          </a:r>
          <a:r>
            <a:rPr kumimoji="1" lang="ja-JP" altLang="en-US" sz="1050">
              <a:solidFill>
                <a:schemeClr val="dk1"/>
              </a:solidFill>
              <a:effectLst/>
              <a:latin typeface="+mn-lt"/>
              <a:ea typeface="+mn-ea"/>
              <a:cs typeface="+mn-cs"/>
            </a:rPr>
            <a:t>５８</a:t>
          </a:r>
          <a:r>
            <a:rPr kumimoji="1" lang="ja-JP" altLang="ja-JP" sz="1050">
              <a:solidFill>
                <a:schemeClr val="dk1"/>
              </a:solidFill>
              <a:effectLst/>
              <a:latin typeface="+mn-lt"/>
              <a:ea typeface="+mn-ea"/>
              <a:cs typeface="+mn-cs"/>
            </a:rPr>
            <a:t>百万円減少したことにより、標準財政規模比は前年度から</a:t>
          </a:r>
          <a:r>
            <a:rPr kumimoji="1" lang="ja-JP" altLang="en-US" sz="1050">
              <a:solidFill>
                <a:schemeClr val="dk1"/>
              </a:solidFill>
              <a:effectLst/>
              <a:latin typeface="+mn-lt"/>
              <a:ea typeface="+mn-ea"/>
              <a:cs typeface="+mn-cs"/>
            </a:rPr>
            <a:t>１</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１０</a:t>
          </a:r>
          <a:r>
            <a:rPr kumimoji="1" lang="ja-JP" altLang="ja-JP" sz="1050">
              <a:solidFill>
                <a:schemeClr val="dk1"/>
              </a:solidFill>
              <a:effectLst/>
              <a:latin typeface="+mn-lt"/>
              <a:ea typeface="+mn-ea"/>
              <a:cs typeface="+mn-cs"/>
            </a:rPr>
            <a:t>ポイント減少し、</a:t>
          </a:r>
          <a:r>
            <a:rPr kumimoji="1" lang="ja-JP" altLang="en-US" sz="1050">
              <a:solidFill>
                <a:schemeClr val="dk1"/>
              </a:solidFill>
              <a:effectLst/>
              <a:latin typeface="+mn-lt"/>
              <a:ea typeface="+mn-ea"/>
              <a:cs typeface="+mn-cs"/>
            </a:rPr>
            <a:t>４</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６８</a:t>
          </a:r>
          <a:r>
            <a:rPr kumimoji="1" lang="ja-JP" altLang="ja-JP" sz="1050">
              <a:solidFill>
                <a:schemeClr val="dk1"/>
              </a:solidFill>
              <a:effectLst/>
              <a:latin typeface="+mn-lt"/>
              <a:ea typeface="+mn-ea"/>
              <a:cs typeface="+mn-cs"/>
            </a:rPr>
            <a:t>％となった。</a:t>
          </a:r>
          <a:endParaRPr lang="ja-JP" altLang="ja-JP" sz="1050">
            <a:effectLst/>
          </a:endParaRPr>
        </a:p>
        <a:p>
          <a:r>
            <a:rPr kumimoji="1" lang="ja-JP" altLang="ja-JP" sz="1050">
              <a:solidFill>
                <a:schemeClr val="dk1"/>
              </a:solidFill>
              <a:effectLst/>
              <a:latin typeface="+mn-lt"/>
              <a:ea typeface="+mn-ea"/>
              <a:cs typeface="+mn-cs"/>
            </a:rPr>
            <a:t>　単年度収支が前年度から</a:t>
          </a:r>
          <a:r>
            <a:rPr kumimoji="1" lang="ja-JP" altLang="en-US" sz="1050">
              <a:solidFill>
                <a:schemeClr val="dk1"/>
              </a:solidFill>
              <a:effectLst/>
              <a:latin typeface="+mn-lt"/>
              <a:ea typeface="+mn-ea"/>
              <a:cs typeface="+mn-cs"/>
            </a:rPr>
            <a:t>４７</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し、実質単年度収支額も前年度から</a:t>
          </a:r>
          <a:r>
            <a:rPr kumimoji="1" lang="ja-JP" altLang="en-US" sz="1050">
              <a:solidFill>
                <a:schemeClr val="dk1"/>
              </a:solidFill>
              <a:effectLst/>
              <a:latin typeface="+mn-lt"/>
              <a:ea typeface="+mn-ea"/>
              <a:cs typeface="+mn-cs"/>
            </a:rPr>
            <a:t>９５８</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したため、標準財政規模比で</a:t>
          </a:r>
          <a:r>
            <a:rPr kumimoji="1" lang="ja-JP" altLang="en-US" sz="1050">
              <a:solidFill>
                <a:schemeClr val="dk1"/>
              </a:solidFill>
              <a:effectLst/>
              <a:latin typeface="+mn-lt"/>
              <a:ea typeface="+mn-ea"/>
              <a:cs typeface="+mn-cs"/>
            </a:rPr>
            <a:t>▲０．８５</a:t>
          </a:r>
          <a:r>
            <a:rPr kumimoji="1" lang="ja-JP" altLang="ja-JP" sz="1050">
              <a:solidFill>
                <a:schemeClr val="dk1"/>
              </a:solidFill>
              <a:effectLst/>
              <a:latin typeface="+mn-lt"/>
              <a:ea typeface="+mn-ea"/>
              <a:cs typeface="+mn-cs"/>
            </a:rPr>
            <a:t>％となり、前年度から</a:t>
          </a:r>
          <a:r>
            <a:rPr kumimoji="1" lang="ja-JP" altLang="en-US" sz="1050">
              <a:solidFill>
                <a:schemeClr val="dk1"/>
              </a:solidFill>
              <a:effectLst/>
              <a:latin typeface="+mn-lt"/>
              <a:ea typeface="+mn-ea"/>
              <a:cs typeface="+mn-cs"/>
            </a:rPr>
            <a:t>５．７５</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一般会計の実質収支は、</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年度国県支出金の超過収入の影響等により、</a:t>
          </a:r>
          <a:endParaRPr lang="ja-JP" altLang="ja-JP" sz="1400">
            <a:effectLst/>
          </a:endParaRPr>
        </a:p>
        <a:p>
          <a:r>
            <a:rPr lang="ja-JP" altLang="en-US" sz="1100">
              <a:solidFill>
                <a:schemeClr val="dk1"/>
              </a:solidFill>
              <a:effectLst/>
              <a:latin typeface="+mn-lt"/>
              <a:ea typeface="+mn-ea"/>
              <a:cs typeface="+mn-cs"/>
            </a:rPr>
            <a:t>８１０</a:t>
          </a:r>
          <a:r>
            <a:rPr lang="ja-JP" altLang="ja-JP" sz="1100">
              <a:solidFill>
                <a:schemeClr val="dk1"/>
              </a:solidFill>
              <a:effectLst/>
              <a:latin typeface="+mn-lt"/>
              <a:ea typeface="+mn-ea"/>
              <a:cs typeface="+mn-cs"/>
            </a:rPr>
            <a:t>百万円の黒字となったが、前年度から黒字幅が</a:t>
          </a:r>
          <a:r>
            <a:rPr lang="ja-JP" altLang="en-US" sz="1100">
              <a:solidFill>
                <a:schemeClr val="dk1"/>
              </a:solidFill>
              <a:effectLst/>
              <a:latin typeface="+mn-lt"/>
              <a:ea typeface="+mn-ea"/>
              <a:cs typeface="+mn-cs"/>
            </a:rPr>
            <a:t>１５８</a:t>
          </a:r>
          <a:r>
            <a:rPr lang="ja-JP" altLang="ja-JP" sz="1100">
              <a:solidFill>
                <a:schemeClr val="dk1"/>
              </a:solidFill>
              <a:effectLst/>
              <a:latin typeface="+mn-lt"/>
              <a:ea typeface="+mn-ea"/>
              <a:cs typeface="+mn-cs"/>
            </a:rPr>
            <a:t>百万円の減となったため、標準財政規模比は１．</a:t>
          </a:r>
          <a:r>
            <a:rPr lang="ja-JP" altLang="en-US" sz="1100">
              <a:solidFill>
                <a:schemeClr val="dk1"/>
              </a:solidFill>
              <a:effectLst/>
              <a:latin typeface="+mn-lt"/>
              <a:ea typeface="+mn-ea"/>
              <a:cs typeface="+mn-cs"/>
            </a:rPr>
            <a:t>０９</a:t>
          </a:r>
          <a:r>
            <a:rPr lang="ja-JP" altLang="ja-JP" sz="1100">
              <a:solidFill>
                <a:schemeClr val="dk1"/>
              </a:solidFill>
              <a:effectLst/>
              <a:latin typeface="+mn-lt"/>
              <a:ea typeface="+mn-ea"/>
              <a:cs typeface="+mn-cs"/>
            </a:rPr>
            <a:t>ポイント減少し、</a:t>
          </a:r>
          <a:r>
            <a:rPr lang="ja-JP" altLang="en-US" sz="1100">
              <a:solidFill>
                <a:schemeClr val="dk1"/>
              </a:solidFill>
              <a:effectLst/>
              <a:latin typeface="+mn-lt"/>
              <a:ea typeface="+mn-ea"/>
              <a:cs typeface="+mn-cs"/>
            </a:rPr>
            <a:t>４．６８</a:t>
          </a:r>
          <a:r>
            <a:rPr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また、全体の実質収支の黒字額は</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百円の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％）となり、標準財政規模が増（＋３．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％）となったため、全体の標準財政規模比は減となった。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34724625</v>
      </c>
      <c r="BO4" s="436"/>
      <c r="BP4" s="436"/>
      <c r="BQ4" s="436"/>
      <c r="BR4" s="436"/>
      <c r="BS4" s="436"/>
      <c r="BT4" s="436"/>
      <c r="BU4" s="437"/>
      <c r="BV4" s="435">
        <v>35422753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4.7</v>
      </c>
      <c r="CU4" s="576"/>
      <c r="CV4" s="576"/>
      <c r="CW4" s="576"/>
      <c r="CX4" s="576"/>
      <c r="CY4" s="576"/>
      <c r="CZ4" s="576"/>
      <c r="DA4" s="577"/>
      <c r="DB4" s="575">
        <v>5.8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33544615</v>
      </c>
      <c r="BO5" s="407"/>
      <c r="BP5" s="407"/>
      <c r="BQ5" s="407"/>
      <c r="BR5" s="407"/>
      <c r="BS5" s="407"/>
      <c r="BT5" s="407"/>
      <c r="BU5" s="408"/>
      <c r="BV5" s="406">
        <v>34203965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87.8</v>
      </c>
      <c r="CU5" s="404"/>
      <c r="CV5" s="404"/>
      <c r="CW5" s="404"/>
      <c r="CX5" s="404"/>
      <c r="CY5" s="404"/>
      <c r="CZ5" s="404"/>
      <c r="DA5" s="405"/>
      <c r="DB5" s="403">
        <v>84.9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1180010</v>
      </c>
      <c r="BO6" s="407"/>
      <c r="BP6" s="407"/>
      <c r="BQ6" s="407"/>
      <c r="BR6" s="407"/>
      <c r="BS6" s="407"/>
      <c r="BT6" s="407"/>
      <c r="BU6" s="408"/>
      <c r="BV6" s="406">
        <v>1218788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v>
      </c>
      <c r="CU6" s="550"/>
      <c r="CV6" s="550"/>
      <c r="CW6" s="550"/>
      <c r="CX6" s="550"/>
      <c r="CY6" s="550"/>
      <c r="CZ6" s="550"/>
      <c r="DA6" s="551"/>
      <c r="DB6" s="549">
        <v>85.1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369978</v>
      </c>
      <c r="BO7" s="407"/>
      <c r="BP7" s="407"/>
      <c r="BQ7" s="407"/>
      <c r="BR7" s="407"/>
      <c r="BS7" s="407"/>
      <c r="BT7" s="407"/>
      <c r="BU7" s="408"/>
      <c r="BV7" s="406">
        <v>250739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17302931</v>
      </c>
      <c r="CU7" s="407"/>
      <c r="CV7" s="407"/>
      <c r="CW7" s="407"/>
      <c r="CX7" s="407"/>
      <c r="CY7" s="407"/>
      <c r="CZ7" s="407"/>
      <c r="DA7" s="408"/>
      <c r="DB7" s="406">
        <v>16752802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810032</v>
      </c>
      <c r="BO8" s="407"/>
      <c r="BP8" s="407"/>
      <c r="BQ8" s="407"/>
      <c r="BR8" s="407"/>
      <c r="BS8" s="407"/>
      <c r="BT8" s="407"/>
      <c r="BU8" s="408"/>
      <c r="BV8" s="406">
        <v>968049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0.91</v>
      </c>
      <c r="CU8" s="510"/>
      <c r="CV8" s="510"/>
      <c r="CW8" s="510"/>
      <c r="CX8" s="510"/>
      <c r="CY8" s="510"/>
      <c r="CZ8" s="510"/>
      <c r="DA8" s="511"/>
      <c r="DB8" s="509">
        <v>0.91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74196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-158017</v>
      </c>
      <c r="BO9" s="407"/>
      <c r="BP9" s="407"/>
      <c r="BQ9" s="407"/>
      <c r="BR9" s="407"/>
      <c r="BS9" s="407"/>
      <c r="BT9" s="407"/>
      <c r="BU9" s="408"/>
      <c r="BV9" s="406">
        <v>-205392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8.1</v>
      </c>
      <c r="CU9" s="404"/>
      <c r="CV9" s="404"/>
      <c r="CW9" s="404"/>
      <c r="CX9" s="404"/>
      <c r="CY9" s="404"/>
      <c r="CZ9" s="404"/>
      <c r="DA9" s="405"/>
      <c r="DB9" s="403">
        <v>7.7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72902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307521</v>
      </c>
      <c r="BO10" s="407"/>
      <c r="BP10" s="407"/>
      <c r="BQ10" s="407"/>
      <c r="BR10" s="407"/>
      <c r="BS10" s="407"/>
      <c r="BT10" s="407"/>
      <c r="BU10" s="408"/>
      <c r="BV10" s="406">
        <v>587000</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74529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296852</v>
      </c>
      <c r="BO12" s="407"/>
      <c r="BP12" s="407"/>
      <c r="BQ12" s="407"/>
      <c r="BR12" s="407"/>
      <c r="BS12" s="407"/>
      <c r="BT12" s="407"/>
      <c r="BU12" s="408"/>
      <c r="BV12" s="406">
        <v>1487448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72363</v>
      </c>
      <c r="S13" s="494"/>
      <c r="T13" s="494"/>
      <c r="U13" s="494"/>
      <c r="V13" s="495"/>
      <c r="W13" s="496" t="s">
        <v>131</v>
      </c>
      <c r="X13" s="392"/>
      <c r="Y13" s="392"/>
      <c r="Z13" s="392"/>
      <c r="AA13" s="392"/>
      <c r="AB13" s="393"/>
      <c r="AC13" s="359">
        <v>542</v>
      </c>
      <c r="AD13" s="360"/>
      <c r="AE13" s="360"/>
      <c r="AF13" s="360"/>
      <c r="AG13" s="361"/>
      <c r="AH13" s="359">
        <v>665</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-147348</v>
      </c>
      <c r="BO13" s="407"/>
      <c r="BP13" s="407"/>
      <c r="BQ13" s="407"/>
      <c r="BR13" s="407"/>
      <c r="BS13" s="407"/>
      <c r="BT13" s="407"/>
      <c r="BU13" s="408"/>
      <c r="BV13" s="406">
        <v>-1105840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0.8</v>
      </c>
      <c r="CU13" s="404"/>
      <c r="CV13" s="404"/>
      <c r="CW13" s="404"/>
      <c r="CX13" s="404"/>
      <c r="CY13" s="404"/>
      <c r="CZ13" s="404"/>
      <c r="DA13" s="405"/>
      <c r="DB13" s="403">
        <v>0.6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74492</v>
      </c>
      <c r="S14" s="494"/>
      <c r="T14" s="494"/>
      <c r="U14" s="494"/>
      <c r="V14" s="495"/>
      <c r="W14" s="497"/>
      <c r="X14" s="395"/>
      <c r="Y14" s="395"/>
      <c r="Z14" s="395"/>
      <c r="AA14" s="395"/>
      <c r="AB14" s="396"/>
      <c r="AC14" s="486">
        <v>1.6</v>
      </c>
      <c r="AD14" s="487"/>
      <c r="AE14" s="487"/>
      <c r="AF14" s="487"/>
      <c r="AG14" s="488"/>
      <c r="AH14" s="486">
        <v>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72586</v>
      </c>
      <c r="S15" s="494"/>
      <c r="T15" s="494"/>
      <c r="U15" s="494"/>
      <c r="V15" s="495"/>
      <c r="W15" s="496" t="s">
        <v>137</v>
      </c>
      <c r="X15" s="392"/>
      <c r="Y15" s="392"/>
      <c r="Z15" s="392"/>
      <c r="AA15" s="392"/>
      <c r="AB15" s="393"/>
      <c r="AC15" s="359">
        <v>8238</v>
      </c>
      <c r="AD15" s="360"/>
      <c r="AE15" s="360"/>
      <c r="AF15" s="360"/>
      <c r="AG15" s="361"/>
      <c r="AH15" s="359">
        <v>7981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12402993</v>
      </c>
      <c r="BO15" s="436"/>
      <c r="BP15" s="436"/>
      <c r="BQ15" s="436"/>
      <c r="BR15" s="436"/>
      <c r="BS15" s="436"/>
      <c r="BT15" s="436"/>
      <c r="BU15" s="437"/>
      <c r="BV15" s="435">
        <v>12057940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24.6</v>
      </c>
      <c r="AD16" s="487"/>
      <c r="AE16" s="487"/>
      <c r="AF16" s="487"/>
      <c r="AG16" s="488"/>
      <c r="AH16" s="486">
        <v>24.4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13817971</v>
      </c>
      <c r="BO16" s="407"/>
      <c r="BP16" s="407"/>
      <c r="BQ16" s="407"/>
      <c r="BR16" s="407"/>
      <c r="BS16" s="407"/>
      <c r="BT16" s="407"/>
      <c r="BU16" s="408"/>
      <c r="BV16" s="406">
        <v>13296850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24647</v>
      </c>
      <c r="AD17" s="360"/>
      <c r="AE17" s="360"/>
      <c r="AF17" s="360"/>
      <c r="AG17" s="361"/>
      <c r="AH17" s="359">
        <v>24127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15834114</v>
      </c>
      <c r="BO17" s="407"/>
      <c r="BP17" s="407"/>
      <c r="BQ17" s="407"/>
      <c r="BR17" s="407"/>
      <c r="BS17" s="407"/>
      <c r="BT17" s="407"/>
      <c r="BU17" s="408"/>
      <c r="BV17" s="406">
        <v>15381657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71.72</v>
      </c>
      <c r="M18" s="459"/>
      <c r="N18" s="459"/>
      <c r="O18" s="459"/>
      <c r="P18" s="459"/>
      <c r="Q18" s="459"/>
      <c r="R18" s="460"/>
      <c r="S18" s="460"/>
      <c r="T18" s="460"/>
      <c r="U18" s="460"/>
      <c r="V18" s="461"/>
      <c r="W18" s="477"/>
      <c r="X18" s="478"/>
      <c r="Y18" s="478"/>
      <c r="Z18" s="478"/>
      <c r="AA18" s="478"/>
      <c r="AB18" s="502"/>
      <c r="AC18" s="376">
        <v>73.7</v>
      </c>
      <c r="AD18" s="377"/>
      <c r="AE18" s="377"/>
      <c r="AF18" s="377"/>
      <c r="AG18" s="462"/>
      <c r="AH18" s="376">
        <v>73.599999999999994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15677574</v>
      </c>
      <c r="BO18" s="407"/>
      <c r="BP18" s="407"/>
      <c r="BQ18" s="407"/>
      <c r="BR18" s="407"/>
      <c r="BS18" s="407"/>
      <c r="BT18" s="407"/>
      <c r="BU18" s="408"/>
      <c r="BV18" s="406">
        <v>14592729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1035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22018548</v>
      </c>
      <c r="BO19" s="407"/>
      <c r="BP19" s="407"/>
      <c r="BQ19" s="407"/>
      <c r="BR19" s="407"/>
      <c r="BS19" s="407"/>
      <c r="BT19" s="407"/>
      <c r="BU19" s="408"/>
      <c r="BV19" s="406">
        <v>22921303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29816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22979646</v>
      </c>
      <c r="BO22" s="436"/>
      <c r="BP22" s="436"/>
      <c r="BQ22" s="436"/>
      <c r="BR22" s="436"/>
      <c r="BS22" s="436"/>
      <c r="BT22" s="436"/>
      <c r="BU22" s="437"/>
      <c r="BV22" s="435">
        <v>23161405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20511394</v>
      </c>
      <c r="BO23" s="407"/>
      <c r="BP23" s="407"/>
      <c r="BQ23" s="407"/>
      <c r="BR23" s="407"/>
      <c r="BS23" s="407"/>
      <c r="BT23" s="407"/>
      <c r="BU23" s="408"/>
      <c r="BV23" s="406">
        <v>20852157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9560</v>
      </c>
      <c r="R24" s="360"/>
      <c r="S24" s="360"/>
      <c r="T24" s="360"/>
      <c r="U24" s="360"/>
      <c r="V24" s="361"/>
      <c r="W24" s="449"/>
      <c r="X24" s="386"/>
      <c r="Y24" s="387"/>
      <c r="Z24" s="362" t="s">
        <v>162</v>
      </c>
      <c r="AA24" s="363"/>
      <c r="AB24" s="363"/>
      <c r="AC24" s="363"/>
      <c r="AD24" s="363"/>
      <c r="AE24" s="363"/>
      <c r="AF24" s="363"/>
      <c r="AG24" s="364"/>
      <c r="AH24" s="359">
        <v>429</v>
      </c>
      <c r="AI24" s="360"/>
      <c r="AJ24" s="360"/>
      <c r="AK24" s="360"/>
      <c r="AL24" s="361"/>
      <c r="AM24" s="359">
        <v>1341912</v>
      </c>
      <c r="AN24" s="360"/>
      <c r="AO24" s="360"/>
      <c r="AP24" s="360"/>
      <c r="AQ24" s="360"/>
      <c r="AR24" s="361"/>
      <c r="AS24" s="359">
        <v>3128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16262819</v>
      </c>
      <c r="BO24" s="407"/>
      <c r="BP24" s="407"/>
      <c r="BQ24" s="407"/>
      <c r="BR24" s="407"/>
      <c r="BS24" s="407"/>
      <c r="BT24" s="407"/>
      <c r="BU24" s="408"/>
      <c r="BV24" s="406">
        <v>15725241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7660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5781397</v>
      </c>
      <c r="BO25" s="436"/>
      <c r="BP25" s="436"/>
      <c r="BQ25" s="436"/>
      <c r="BR25" s="436"/>
      <c r="BS25" s="436"/>
      <c r="BT25" s="436"/>
      <c r="BU25" s="437"/>
      <c r="BV25" s="435">
        <v>5863092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6290</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32517</v>
      </c>
      <c r="AN26" s="360"/>
      <c r="AO26" s="360"/>
      <c r="AP26" s="360"/>
      <c r="AQ26" s="360"/>
      <c r="AR26" s="361"/>
      <c r="AS26" s="359">
        <v>3613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100800</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4930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15848</v>
      </c>
      <c r="AN27" s="360"/>
      <c r="AO27" s="360"/>
      <c r="AP27" s="360"/>
      <c r="AQ27" s="360"/>
      <c r="AR27" s="361"/>
      <c r="AS27" s="359">
        <v>3962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774369</v>
      </c>
      <c r="BO27" s="441"/>
      <c r="BP27" s="441"/>
      <c r="BQ27" s="441"/>
      <c r="BR27" s="441"/>
      <c r="BS27" s="441"/>
      <c r="BT27" s="441"/>
      <c r="BU27" s="442"/>
      <c r="BV27" s="440">
        <v>772963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4410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4031617</v>
      </c>
      <c r="BO28" s="436"/>
      <c r="BP28" s="436"/>
      <c r="BQ28" s="436"/>
      <c r="BR28" s="436"/>
      <c r="BS28" s="436"/>
      <c r="BT28" s="436"/>
      <c r="BU28" s="437"/>
      <c r="BV28" s="435">
        <v>4020533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20</v>
      </c>
      <c r="M29" s="360"/>
      <c r="N29" s="360"/>
      <c r="O29" s="360"/>
      <c r="P29" s="361"/>
      <c r="Q29" s="359">
        <v>4130</v>
      </c>
      <c r="R29" s="360"/>
      <c r="S29" s="360"/>
      <c r="T29" s="360"/>
      <c r="U29" s="360"/>
      <c r="V29" s="361"/>
      <c r="W29" s="450"/>
      <c r="X29" s="451"/>
      <c r="Y29" s="452"/>
      <c r="Z29" s="362" t="s">
        <v>177</v>
      </c>
      <c r="AA29" s="363"/>
      <c r="AB29" s="363"/>
      <c r="AC29" s="363"/>
      <c r="AD29" s="363"/>
      <c r="AE29" s="363"/>
      <c r="AF29" s="363"/>
      <c r="AG29" s="364"/>
      <c r="AH29" s="359">
        <v>433</v>
      </c>
      <c r="AI29" s="360"/>
      <c r="AJ29" s="360"/>
      <c r="AK29" s="360"/>
      <c r="AL29" s="361"/>
      <c r="AM29" s="359">
        <v>1357760</v>
      </c>
      <c r="AN29" s="360"/>
      <c r="AO29" s="360"/>
      <c r="AP29" s="360"/>
      <c r="AQ29" s="360"/>
      <c r="AR29" s="361"/>
      <c r="AS29" s="359">
        <v>3136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3591835</v>
      </c>
      <c r="BO29" s="407"/>
      <c r="BP29" s="407"/>
      <c r="BQ29" s="407"/>
      <c r="BR29" s="407"/>
      <c r="BS29" s="407"/>
      <c r="BT29" s="407"/>
      <c r="BU29" s="408"/>
      <c r="BV29" s="406">
        <v>3208648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6910990</v>
      </c>
      <c r="BO30" s="441"/>
      <c r="BP30" s="441"/>
      <c r="BQ30" s="441"/>
      <c r="BR30" s="441"/>
      <c r="BS30" s="441"/>
      <c r="BT30" s="441"/>
      <c r="BU30" s="442"/>
      <c r="BV30" s="440">
        <v>6377968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f>IF(BG34="","",MAX(C34:D43,U34:V43,AM34:AN43)+1)</f>
        <v>6</v>
      </c>
      <c r="BF34" s="354"/>
      <c r="BG34" s="355" t="str">
        <f>IF('各会計、関係団体の財政状況及び健全化判断比率'!B32="","",'各会計、関係団体の財政状況及び健全化判断比率'!B32)</f>
        <v>産業団地造成特別会計</v>
      </c>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鳥栖地区広域市町村圏組合・一般会計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鳥栖市土地開発公社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鳥栖地区広域市町村圏組合・介護保険特別会計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佐賀県後期高齢者連合・一般会計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佐賀県後期高齢者連合・後期高齢者医療特別会計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鳥栖・三養基西部環境施設組合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佐賀県東部環境施設組合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鳥栖・三養基地区消防事務組合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佐賀県競馬組合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佐賀県市町総合事務組合・一般会計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佐賀県市町総合事務組合・交通災害共済事業特別会計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Duw2aQ0Tjh6ywnlqVOaIImOy8K29s/9KwbUWj/6eHImF80WtfQAatkFpZmcBz8bvgt/afLZxamwSQHRxHvhiFA==" saltValue="Yv4HyWuPrCd/eoiZhbbp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9.6199999999999992</v>
      </c>
      <c r="G34" s="33">
        <v>9.3000000000000007</v>
      </c>
      <c r="H34" s="33">
        <v>11.5</v>
      </c>
      <c r="I34" s="33">
        <v>10.64</v>
      </c>
      <c r="J34" s="34">
        <v>11.15</v>
      </c>
      <c r="K34" s="22"/>
      <c r="L34" s="22"/>
      <c r="M34" s="22"/>
      <c r="N34" s="22"/>
      <c r="O34" s="22"/>
      <c r="P34" s="22"/>
    </row>
    <row r="35" spans="1:16" ht="39" customHeight="1" x14ac:dyDescent="0.2">
      <c r="A35" s="22"/>
      <c r="B35" s="35"/>
      <c r="C35" s="1132" t="s">
        <v>533</v>
      </c>
      <c r="D35" s="1132"/>
      <c r="E35" s="1133"/>
      <c r="F35" s="36">
        <v>5.58</v>
      </c>
      <c r="G35" s="37">
        <v>7.78</v>
      </c>
      <c r="H35" s="37">
        <v>7.21</v>
      </c>
      <c r="I35" s="37">
        <v>5.77</v>
      </c>
      <c r="J35" s="38">
        <v>4.68</v>
      </c>
      <c r="K35" s="22"/>
      <c r="L35" s="22"/>
      <c r="M35" s="22"/>
      <c r="N35" s="22"/>
      <c r="O35" s="22"/>
      <c r="P35" s="22"/>
    </row>
    <row r="36" spans="1:16" ht="39" customHeight="1" x14ac:dyDescent="0.2">
      <c r="A36" s="22"/>
      <c r="B36" s="35"/>
      <c r="C36" s="1132" t="s">
        <v>534</v>
      </c>
      <c r="D36" s="1132"/>
      <c r="E36" s="1133"/>
      <c r="F36" s="36">
        <v>0.9</v>
      </c>
      <c r="G36" s="37">
        <v>1.34</v>
      </c>
      <c r="H36" s="37">
        <v>0.28999999999999998</v>
      </c>
      <c r="I36" s="37">
        <v>0.78</v>
      </c>
      <c r="J36" s="38">
        <v>1.1000000000000001</v>
      </c>
      <c r="K36" s="22"/>
      <c r="L36" s="22"/>
      <c r="M36" s="22"/>
      <c r="N36" s="22"/>
      <c r="O36" s="22"/>
      <c r="P36" s="22"/>
    </row>
    <row r="37" spans="1:16" ht="39" customHeight="1" x14ac:dyDescent="0.2">
      <c r="A37" s="22"/>
      <c r="B37" s="35"/>
      <c r="C37" s="1132" t="s">
        <v>535</v>
      </c>
      <c r="D37" s="1132"/>
      <c r="E37" s="1133"/>
      <c r="F37" s="36">
        <v>0.77</v>
      </c>
      <c r="G37" s="37">
        <v>0.67</v>
      </c>
      <c r="H37" s="37">
        <v>0.65</v>
      </c>
      <c r="I37" s="37">
        <v>0.66</v>
      </c>
      <c r="J37" s="38">
        <v>0.65</v>
      </c>
      <c r="K37" s="22"/>
      <c r="L37" s="22"/>
      <c r="M37" s="22"/>
      <c r="N37" s="22"/>
      <c r="O37" s="22"/>
      <c r="P37" s="22"/>
    </row>
    <row r="38" spans="1:16" ht="39" customHeight="1" x14ac:dyDescent="0.2">
      <c r="A38" s="22"/>
      <c r="B38" s="35"/>
      <c r="C38" s="1132" t="s">
        <v>536</v>
      </c>
      <c r="D38" s="1132"/>
      <c r="E38" s="1133"/>
      <c r="F38" s="36">
        <v>0.01</v>
      </c>
      <c r="G38" s="37">
        <v>0.02</v>
      </c>
      <c r="H38" s="37">
        <v>0.02</v>
      </c>
      <c r="I38" s="37">
        <v>0.15</v>
      </c>
      <c r="J38" s="38">
        <v>0.04</v>
      </c>
      <c r="K38" s="22"/>
      <c r="L38" s="22"/>
      <c r="M38" s="22"/>
      <c r="N38" s="22"/>
      <c r="O38" s="22"/>
      <c r="P38" s="22"/>
    </row>
    <row r="39" spans="1:16" ht="39" customHeight="1" x14ac:dyDescent="0.2">
      <c r="A39" s="22"/>
      <c r="B39" s="35"/>
      <c r="C39" s="1132" t="s">
        <v>537</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HCsilte1c7uWlalR6R43dPbE+/qR0MfRw0xsSbsK2Tixpiodi8tkdG9y/2L72SLWwKnuKGW3l7IgKMBepfTCA==" saltValue="uKXrONeOLssJoPYYnRtf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topLeftCell="A2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1749</v>
      </c>
      <c r="L45" s="58">
        <v>1748</v>
      </c>
      <c r="M45" s="58">
        <v>1758</v>
      </c>
      <c r="N45" s="58">
        <v>1790</v>
      </c>
      <c r="O45" s="59">
        <v>1814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v>20</v>
      </c>
      <c r="L47" s="62">
        <v>20</v>
      </c>
      <c r="M47" s="62">
        <v>20</v>
      </c>
      <c r="N47" s="62">
        <v>20</v>
      </c>
      <c r="O47" s="63">
        <v>20</v>
      </c>
      <c r="P47" s="46"/>
      <c r="Q47" s="46"/>
      <c r="R47" s="46"/>
      <c r="S47" s="46"/>
      <c r="T47" s="46"/>
      <c r="U47" s="46"/>
    </row>
    <row r="48" spans="1:21" ht="30.75" customHeight="1" x14ac:dyDescent="0.2">
      <c r="A48" s="46"/>
      <c r="B48" s="1163"/>
      <c r="C48" s="1164"/>
      <c r="D48" s="60"/>
      <c r="E48" s="1140" t="s">
        <v>13</v>
      </c>
      <c r="F48" s="1140"/>
      <c r="G48" s="1140"/>
      <c r="H48" s="1140"/>
      <c r="I48" s="1140"/>
      <c r="J48" s="1141"/>
      <c r="K48" s="61">
        <v>504</v>
      </c>
      <c r="L48" s="62">
        <v>481</v>
      </c>
      <c r="M48" s="62">
        <v>513</v>
      </c>
      <c r="N48" s="62">
        <v>629</v>
      </c>
      <c r="O48" s="63">
        <v>506</v>
      </c>
      <c r="P48" s="46"/>
      <c r="Q48" s="46"/>
      <c r="R48" s="46"/>
      <c r="S48" s="46"/>
      <c r="T48" s="46"/>
      <c r="U48" s="46"/>
    </row>
    <row r="49" spans="1:21" ht="30.75" customHeight="1" x14ac:dyDescent="0.2">
      <c r="A49" s="46"/>
      <c r="B49" s="1163"/>
      <c r="C49" s="1164"/>
      <c r="D49" s="60"/>
      <c r="E49" s="1140" t="s">
        <v>14</v>
      </c>
      <c r="F49" s="1140"/>
      <c r="G49" s="1140"/>
      <c r="H49" s="1140"/>
      <c r="I49" s="1140"/>
      <c r="J49" s="1141"/>
      <c r="K49" s="61">
        <v>46</v>
      </c>
      <c r="L49" s="62">
        <v>46</v>
      </c>
      <c r="M49" s="62">
        <v>39</v>
      </c>
      <c r="N49" s="62">
        <v>43</v>
      </c>
      <c r="O49" s="63">
        <v>56</v>
      </c>
      <c r="P49" s="46"/>
      <c r="Q49" s="46"/>
      <c r="R49" s="46"/>
      <c r="S49" s="46"/>
      <c r="T49" s="46"/>
      <c r="U49" s="46"/>
    </row>
    <row r="50" spans="1:21" ht="30.75" customHeight="1" x14ac:dyDescent="0.2">
      <c r="A50" s="46"/>
      <c r="B50" s="1163"/>
      <c r="C50" s="1164"/>
      <c r="D50" s="60"/>
      <c r="E50" s="1140" t="s">
        <v>15</v>
      </c>
      <c r="F50" s="1140"/>
      <c r="G50" s="1140"/>
      <c r="H50" s="1140"/>
      <c r="I50" s="1140"/>
      <c r="J50" s="1141"/>
      <c r="K50" s="61">
        <v>74</v>
      </c>
      <c r="L50" s="62">
        <v>61</v>
      </c>
      <c r="M50" s="62">
        <v>47</v>
      </c>
      <c r="N50" s="62">
        <v>44</v>
      </c>
      <c r="O50" s="63">
        <v>44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2338</v>
      </c>
      <c r="L52" s="62">
        <v>2360</v>
      </c>
      <c r="M52" s="62">
        <v>2296</v>
      </c>
      <c r="N52" s="62">
        <v>2296</v>
      </c>
      <c r="O52" s="63">
        <v>2353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55</v>
      </c>
      <c r="L53" s="67">
        <v>-4</v>
      </c>
      <c r="M53" s="67">
        <v>81</v>
      </c>
      <c r="N53" s="67">
        <v>230</v>
      </c>
      <c r="O53" s="68">
        <v>87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sheetData>
  <sheetProtection algorithmName="SHA-512" hashValue="f1liKIckdCSd40506/cFPMfbdzw8NqKyzqPFsFThkmLJnrzel0cOQY8gqykd6qBe/ACVURp+Y93aLE2JWrcg8Q==" saltValue="zc539AX2L6NLmHa5QJd1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17797</v>
      </c>
      <c r="J41" s="331">
        <v>19444</v>
      </c>
      <c r="K41" s="331">
        <v>23036</v>
      </c>
      <c r="L41" s="331">
        <v>23161</v>
      </c>
      <c r="M41" s="332">
        <v>22980</v>
      </c>
    </row>
    <row r="42" spans="2:13" ht="27.75" customHeight="1" x14ac:dyDescent="0.2">
      <c r="B42" s="1171"/>
      <c r="C42" s="1172"/>
      <c r="D42" s="104"/>
      <c r="E42" s="1175" t="s">
        <v>32</v>
      </c>
      <c r="F42" s="1175"/>
      <c r="G42" s="1175"/>
      <c r="H42" s="1176"/>
      <c r="I42" s="333">
        <v>300</v>
      </c>
      <c r="J42" s="334">
        <v>245</v>
      </c>
      <c r="K42" s="334">
        <v>202</v>
      </c>
      <c r="L42" s="334">
        <v>162</v>
      </c>
      <c r="M42" s="335">
        <v>121</v>
      </c>
    </row>
    <row r="43" spans="2:13" ht="27.75" customHeight="1" x14ac:dyDescent="0.2">
      <c r="B43" s="1171"/>
      <c r="C43" s="1172"/>
      <c r="D43" s="104"/>
      <c r="E43" s="1175" t="s">
        <v>33</v>
      </c>
      <c r="F43" s="1175"/>
      <c r="G43" s="1175"/>
      <c r="H43" s="1176"/>
      <c r="I43" s="333">
        <v>5323</v>
      </c>
      <c r="J43" s="334">
        <v>5057</v>
      </c>
      <c r="K43" s="334">
        <v>7118</v>
      </c>
      <c r="L43" s="334">
        <v>5451</v>
      </c>
      <c r="M43" s="335">
        <v>5780</v>
      </c>
    </row>
    <row r="44" spans="2:13" ht="27.75" customHeight="1" x14ac:dyDescent="0.2">
      <c r="B44" s="1171"/>
      <c r="C44" s="1172"/>
      <c r="D44" s="104"/>
      <c r="E44" s="1175" t="s">
        <v>34</v>
      </c>
      <c r="F44" s="1175"/>
      <c r="G44" s="1175"/>
      <c r="H44" s="1176"/>
      <c r="I44" s="333">
        <v>142</v>
      </c>
      <c r="J44" s="334">
        <v>293</v>
      </c>
      <c r="K44" s="334">
        <v>1621</v>
      </c>
      <c r="L44" s="334">
        <v>5145</v>
      </c>
      <c r="M44" s="335">
        <v>5094</v>
      </c>
    </row>
    <row r="45" spans="2:13" ht="27.75" customHeight="1" x14ac:dyDescent="0.2">
      <c r="B45" s="1171"/>
      <c r="C45" s="1172"/>
      <c r="D45" s="104"/>
      <c r="E45" s="1175" t="s">
        <v>35</v>
      </c>
      <c r="F45" s="1175"/>
      <c r="G45" s="1175"/>
      <c r="H45" s="1176"/>
      <c r="I45" s="333">
        <v>3233</v>
      </c>
      <c r="J45" s="334">
        <v>3249</v>
      </c>
      <c r="K45" s="334">
        <v>3298</v>
      </c>
      <c r="L45" s="334">
        <v>3429</v>
      </c>
      <c r="M45" s="335">
        <v>3487</v>
      </c>
    </row>
    <row r="46" spans="2:13" ht="27.75" customHeight="1" x14ac:dyDescent="0.2">
      <c r="B46" s="1171"/>
      <c r="C46" s="1172"/>
      <c r="D46" s="105"/>
      <c r="E46" s="1175" t="s">
        <v>36</v>
      </c>
      <c r="F46" s="1175"/>
      <c r="G46" s="1175"/>
      <c r="H46" s="1176"/>
      <c r="I46" s="333">
        <v>2659</v>
      </c>
      <c r="J46" s="334">
        <v>2459</v>
      </c>
      <c r="K46" s="334">
        <v>2259</v>
      </c>
      <c r="L46" s="334">
        <v>2060</v>
      </c>
      <c r="M46" s="335">
        <v>1865</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v>90</v>
      </c>
      <c r="K49" s="334" t="s">
        <v>486</v>
      </c>
      <c r="L49" s="334" t="s">
        <v>486</v>
      </c>
      <c r="M49" s="335" t="s">
        <v>486</v>
      </c>
    </row>
    <row r="50" spans="2:13" ht="27.75" customHeight="1" x14ac:dyDescent="0.2">
      <c r="B50" s="1169" t="s">
        <v>40</v>
      </c>
      <c r="C50" s="1170"/>
      <c r="D50" s="107"/>
      <c r="E50" s="1175" t="s">
        <v>41</v>
      </c>
      <c r="F50" s="1175"/>
      <c r="G50" s="1175"/>
      <c r="H50" s="1176"/>
      <c r="I50" s="333">
        <v>11768</v>
      </c>
      <c r="J50" s="334">
        <v>13804</v>
      </c>
      <c r="K50" s="334">
        <v>14019</v>
      </c>
      <c r="L50" s="334">
        <v>14161</v>
      </c>
      <c r="M50" s="335">
        <v>15018</v>
      </c>
    </row>
    <row r="51" spans="2:13" ht="27.75" customHeight="1" x14ac:dyDescent="0.2">
      <c r="B51" s="1171"/>
      <c r="C51" s="1172"/>
      <c r="D51" s="104"/>
      <c r="E51" s="1175" t="s">
        <v>42</v>
      </c>
      <c r="F51" s="1175"/>
      <c r="G51" s="1175"/>
      <c r="H51" s="1176"/>
      <c r="I51" s="333">
        <v>4304</v>
      </c>
      <c r="J51" s="334">
        <v>4534</v>
      </c>
      <c r="K51" s="334">
        <v>4656</v>
      </c>
      <c r="L51" s="334">
        <v>4835</v>
      </c>
      <c r="M51" s="335">
        <v>5205</v>
      </c>
    </row>
    <row r="52" spans="2:13" ht="27.75" customHeight="1" x14ac:dyDescent="0.2">
      <c r="B52" s="1173"/>
      <c r="C52" s="1174"/>
      <c r="D52" s="104"/>
      <c r="E52" s="1175" t="s">
        <v>43</v>
      </c>
      <c r="F52" s="1175"/>
      <c r="G52" s="1175"/>
      <c r="H52" s="1176"/>
      <c r="I52" s="333">
        <v>22703</v>
      </c>
      <c r="J52" s="334">
        <v>22877</v>
      </c>
      <c r="K52" s="334">
        <v>23887</v>
      </c>
      <c r="L52" s="334">
        <v>24479</v>
      </c>
      <c r="M52" s="335">
        <v>23518</v>
      </c>
    </row>
    <row r="53" spans="2:13" ht="27.75" customHeight="1" thickBot="1" x14ac:dyDescent="0.25">
      <c r="B53" s="1177" t="s">
        <v>19</v>
      </c>
      <c r="C53" s="1178"/>
      <c r="D53" s="108"/>
      <c r="E53" s="1179" t="s">
        <v>44</v>
      </c>
      <c r="F53" s="1179"/>
      <c r="G53" s="1179"/>
      <c r="H53" s="1180"/>
      <c r="I53" s="336">
        <v>-9320</v>
      </c>
      <c r="J53" s="337">
        <v>-10377</v>
      </c>
      <c r="K53" s="337">
        <v>-5029</v>
      </c>
      <c r="L53" s="337">
        <v>-4068</v>
      </c>
      <c r="M53" s="338">
        <v>-4414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ZfbotR23j3aIYmkzOaNOvH5kkzmL1/gyT9W4GAGhXJjBXyCgqkGHMxPucfSVKBFFuxgi+YsREcfs+9pRi1eJA==" saltValue="5sbOUxZCzZMzKCAtaNmi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0" zoomScaleNormal="5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4921</v>
      </c>
      <c r="G55" s="339">
        <v>4021</v>
      </c>
      <c r="H55" s="340">
        <v>4032</v>
      </c>
    </row>
    <row r="56" spans="2:8" ht="52.5" customHeight="1" x14ac:dyDescent="0.2">
      <c r="B56" s="120"/>
      <c r="C56" s="1198" t="s">
        <v>47</v>
      </c>
      <c r="D56" s="1198"/>
      <c r="E56" s="1199"/>
      <c r="F56" s="341">
        <v>2549</v>
      </c>
      <c r="G56" s="341">
        <v>3209</v>
      </c>
      <c r="H56" s="342">
        <v>3592</v>
      </c>
    </row>
    <row r="57" spans="2:8" ht="53.25" customHeight="1" x14ac:dyDescent="0.2">
      <c r="B57" s="120"/>
      <c r="C57" s="1200" t="s">
        <v>48</v>
      </c>
      <c r="D57" s="1200"/>
      <c r="E57" s="1201"/>
      <c r="F57" s="343">
        <v>6008</v>
      </c>
      <c r="G57" s="343">
        <v>6378</v>
      </c>
      <c r="H57" s="344">
        <v>6911</v>
      </c>
    </row>
    <row r="58" spans="2:8" ht="45.75" customHeight="1" x14ac:dyDescent="0.2">
      <c r="B58" s="121"/>
      <c r="C58" s="1188" t="s">
        <v>558</v>
      </c>
      <c r="D58" s="1189"/>
      <c r="E58" s="1190"/>
      <c r="F58" s="345">
        <v>3430</v>
      </c>
      <c r="G58" s="345">
        <v>3543</v>
      </c>
      <c r="H58" s="346">
        <v>3374</v>
      </c>
    </row>
    <row r="59" spans="2:8" ht="45.75" customHeight="1" x14ac:dyDescent="0.2">
      <c r="B59" s="121"/>
      <c r="C59" s="1188" t="s">
        <v>559</v>
      </c>
      <c r="D59" s="1189"/>
      <c r="E59" s="1190"/>
      <c r="F59" s="345">
        <v>1225</v>
      </c>
      <c r="G59" s="345">
        <v>1325</v>
      </c>
      <c r="H59" s="346">
        <v>1426</v>
      </c>
    </row>
    <row r="60" spans="2:8" ht="45.75" customHeight="1" x14ac:dyDescent="0.2">
      <c r="B60" s="121"/>
      <c r="C60" s="1188" t="s">
        <v>560</v>
      </c>
      <c r="D60" s="1189"/>
      <c r="E60" s="1190"/>
      <c r="F60" s="345">
        <v>392</v>
      </c>
      <c r="G60" s="345">
        <v>492</v>
      </c>
      <c r="H60" s="346">
        <v>752</v>
      </c>
    </row>
    <row r="61" spans="2:8" ht="45.75" customHeight="1" x14ac:dyDescent="0.2">
      <c r="B61" s="121"/>
      <c r="C61" s="1188" t="s">
        <v>561</v>
      </c>
      <c r="D61" s="1189"/>
      <c r="E61" s="1190"/>
      <c r="F61" s="345">
        <v>345</v>
      </c>
      <c r="G61" s="345">
        <v>345</v>
      </c>
      <c r="H61" s="346">
        <v>345</v>
      </c>
    </row>
    <row r="62" spans="2:8" ht="45.75" customHeight="1" thickBot="1" x14ac:dyDescent="0.25">
      <c r="B62" s="122"/>
      <c r="C62" s="1191" t="s">
        <v>562</v>
      </c>
      <c r="D62" s="1192"/>
      <c r="E62" s="1193"/>
      <c r="F62" s="347">
        <v>339</v>
      </c>
      <c r="G62" s="347">
        <v>339</v>
      </c>
      <c r="H62" s="348">
        <v>339</v>
      </c>
    </row>
    <row r="63" spans="2:8" ht="52.5" customHeight="1" thickBot="1" x14ac:dyDescent="0.25">
      <c r="B63" s="123"/>
      <c r="C63" s="1194" t="s">
        <v>49</v>
      </c>
      <c r="D63" s="1194"/>
      <c r="E63" s="1195"/>
      <c r="F63" s="349">
        <v>13478</v>
      </c>
      <c r="G63" s="349">
        <v>13607</v>
      </c>
      <c r="H63" s="350">
        <v>14534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v4Fr7sIKP2g628odjhE78H4Lj7fRPtw6JkV8TlWrxOzxTfDbLgilt8rAZh7uOBzperbvY0NaTLac6hqpgmYWFQ==" saltValue="Q/uBW48Tz6p2TMyv4D2Q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45870</v>
      </c>
      <c r="E3" s="142"/>
      <c r="F3" s="143">
        <v>45483</v>
      </c>
      <c r="G3" s="144"/>
      <c r="H3" s="145"/>
    </row>
    <row r="4" spans="1:8" x14ac:dyDescent="0.2">
      <c r="A4" s="146"/>
      <c r="B4" s="147"/>
      <c r="C4" s="148"/>
      <c r="D4" s="149">
        <v>19888</v>
      </c>
      <c r="E4" s="150"/>
      <c r="F4" s="151">
        <v>24241</v>
      </c>
      <c r="G4" s="152"/>
      <c r="H4" s="153"/>
    </row>
    <row r="5" spans="1:8" x14ac:dyDescent="0.2">
      <c r="A5" s="134" t="s">
        <v>519</v>
      </c>
      <c r="B5" s="139"/>
      <c r="C5" s="140"/>
      <c r="D5" s="141">
        <v>72717</v>
      </c>
      <c r="E5" s="142"/>
      <c r="F5" s="143">
        <v>45945</v>
      </c>
      <c r="G5" s="144"/>
      <c r="H5" s="145"/>
    </row>
    <row r="6" spans="1:8" x14ac:dyDescent="0.2">
      <c r="A6" s="146"/>
      <c r="B6" s="147"/>
      <c r="C6" s="148"/>
      <c r="D6" s="149">
        <v>43941</v>
      </c>
      <c r="E6" s="150"/>
      <c r="F6" s="151">
        <v>25180</v>
      </c>
      <c r="G6" s="152"/>
      <c r="H6" s="153"/>
    </row>
    <row r="7" spans="1:8" x14ac:dyDescent="0.2">
      <c r="A7" s="134" t="s">
        <v>520</v>
      </c>
      <c r="B7" s="139"/>
      <c r="C7" s="140"/>
      <c r="D7" s="141">
        <v>120073</v>
      </c>
      <c r="E7" s="142"/>
      <c r="F7" s="143">
        <v>44475</v>
      </c>
      <c r="G7" s="144"/>
      <c r="H7" s="145"/>
    </row>
    <row r="8" spans="1:8" x14ac:dyDescent="0.2">
      <c r="A8" s="146"/>
      <c r="B8" s="147"/>
      <c r="C8" s="148"/>
      <c r="D8" s="149">
        <v>92133</v>
      </c>
      <c r="E8" s="150"/>
      <c r="F8" s="151">
        <v>24780</v>
      </c>
      <c r="G8" s="152"/>
      <c r="H8" s="153"/>
    </row>
    <row r="9" spans="1:8" x14ac:dyDescent="0.2">
      <c r="A9" s="134" t="s">
        <v>521</v>
      </c>
      <c r="B9" s="139"/>
      <c r="C9" s="140"/>
      <c r="D9" s="141">
        <v>68709</v>
      </c>
      <c r="E9" s="142"/>
      <c r="F9" s="143">
        <v>45982</v>
      </c>
      <c r="G9" s="144"/>
      <c r="H9" s="145"/>
    </row>
    <row r="10" spans="1:8" x14ac:dyDescent="0.2">
      <c r="A10" s="146"/>
      <c r="B10" s="147"/>
      <c r="C10" s="148"/>
      <c r="D10" s="149">
        <v>42317</v>
      </c>
      <c r="E10" s="150"/>
      <c r="F10" s="151">
        <v>25583</v>
      </c>
      <c r="G10" s="152"/>
      <c r="H10" s="153"/>
    </row>
    <row r="11" spans="1:8" x14ac:dyDescent="0.2">
      <c r="A11" s="134" t="s">
        <v>522</v>
      </c>
      <c r="B11" s="139"/>
      <c r="C11" s="140"/>
      <c r="D11" s="141">
        <v>50716</v>
      </c>
      <c r="E11" s="142"/>
      <c r="F11" s="143">
        <v>50538</v>
      </c>
      <c r="G11" s="144"/>
      <c r="H11" s="145"/>
    </row>
    <row r="12" spans="1:8" x14ac:dyDescent="0.2">
      <c r="A12" s="146"/>
      <c r="B12" s="147"/>
      <c r="C12" s="154"/>
      <c r="D12" s="149">
        <v>31963</v>
      </c>
      <c r="E12" s="150"/>
      <c r="F12" s="151">
        <v>29053</v>
      </c>
      <c r="G12" s="152"/>
      <c r="H12" s="153"/>
    </row>
    <row r="13" spans="1:8" x14ac:dyDescent="0.2">
      <c r="A13" s="134"/>
      <c r="B13" s="139"/>
      <c r="C13" s="140"/>
      <c r="D13" s="141">
        <v>71617</v>
      </c>
      <c r="E13" s="142"/>
      <c r="F13" s="143">
        <v>46485</v>
      </c>
      <c r="G13" s="155"/>
      <c r="H13" s="145"/>
    </row>
    <row r="14" spans="1:8" x14ac:dyDescent="0.2">
      <c r="A14" s="146"/>
      <c r="B14" s="147"/>
      <c r="C14" s="148"/>
      <c r="D14" s="149">
        <v>46048</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5.58</v>
      </c>
      <c r="C19" s="156">
        <f>ROUND(VALUE(SUBSTITUTE(実質収支比率等に係る経年分析!G$48,"▲","-")),2)</f>
        <v>7.78</v>
      </c>
      <c r="D19" s="156">
        <f>ROUND(VALUE(SUBSTITUTE(実質収支比率等に係る経年分析!H$48,"▲","-")),2)</f>
        <v>7.21</v>
      </c>
      <c r="E19" s="156">
        <f>ROUND(VALUE(SUBSTITUTE(実質収支比率等に係る経年分析!I$48,"▲","-")),2)</f>
        <v>5.78</v>
      </c>
      <c r="F19" s="156">
        <f>ROUND(VALUE(SUBSTITUTE(実質収支比率等に係る経年分析!J$48,"▲","-")),2)</f>
        <v>4.68</v>
      </c>
    </row>
    <row r="20" spans="1:11" x14ac:dyDescent="0.2">
      <c r="A20" s="156" t="s">
        <v>53</v>
      </c>
      <c r="B20" s="156">
        <f>ROUND(VALUE(SUBSTITUTE(実質収支比率等に係る経年分析!F$47,"▲","-")),2)</f>
        <v>26.22</v>
      </c>
      <c r="C20" s="156">
        <f>ROUND(VALUE(SUBSTITUTE(実質収支比率等に係る経年分析!G$47,"▲","-")),2)</f>
        <v>28.07</v>
      </c>
      <c r="D20" s="156">
        <f>ROUND(VALUE(SUBSTITUTE(実質収支比率等に係る経年分析!H$47,"▲","-")),2)</f>
        <v>30.25</v>
      </c>
      <c r="E20" s="156">
        <f>ROUND(VALUE(SUBSTITUTE(実質収支比率等に係る経年分析!I$47,"▲","-")),2)</f>
        <v>24</v>
      </c>
      <c r="F20" s="156">
        <f>ROUND(VALUE(SUBSTITUTE(実質収支比率等に係る経年分析!J$47,"▲","-")),2)</f>
        <v>23.3</v>
      </c>
    </row>
    <row r="21" spans="1:11" x14ac:dyDescent="0.2">
      <c r="A21" s="156" t="s">
        <v>54</v>
      </c>
      <c r="B21" s="156">
        <f>IF(ISNUMBER(VALUE(SUBSTITUTE(実質収支比率等に係る経年分析!F$49,"▲","-"))),ROUND(VALUE(SUBSTITUTE(実質収支比率等に係る経年分析!F$49,"▲","-")),2),NA())</f>
        <v>2.02</v>
      </c>
      <c r="C21" s="156">
        <f>IF(ISNUMBER(VALUE(SUBSTITUTE(実質収支比率等に係る経年分析!G$49,"▲","-"))),ROUND(VALUE(SUBSTITUTE(実質収支比率等に係る経年分析!G$49,"▲","-")),2),NA())</f>
        <v>5.56</v>
      </c>
      <c r="D21" s="156">
        <f>IF(ISNUMBER(VALUE(SUBSTITUTE(実質収支比率等に係る経年分析!H$49,"▲","-"))),ROUND(VALUE(SUBSTITUTE(実質収支比率等に係る経年分析!H$49,"▲","-")),2),NA())</f>
        <v>1.27</v>
      </c>
      <c r="E21" s="156">
        <f>IF(ISNUMBER(VALUE(SUBSTITUTE(実質収支比率等に係る経年分析!I$49,"▲","-"))),ROUND(VALUE(SUBSTITUTE(実質収支比率等に係る経年分析!I$49,"▲","-")),2),NA())</f>
        <v>-6.6</v>
      </c>
      <c r="F21" s="156">
        <f>IF(ISNUMBER(VALUE(SUBSTITUTE(実質収支比率等に係る経年分析!J$49,"▲","-"))),ROUND(VALUE(SUBSTITUTE(実質収支比率等に係る経年分析!J$49,"▲","-")),2),NA())</f>
        <v>-0.85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産業団地造成特別会計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0.65</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0.28999999999999998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1.1000000000000001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7.78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9.6199999999999992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9.3000000000000007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11.15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2338</v>
      </c>
      <c r="E42" s="158"/>
      <c r="F42" s="158"/>
      <c r="G42" s="158">
        <f>'実質公債費比率（分子）の構造'!L$52</f>
        <v>2360</v>
      </c>
      <c r="H42" s="158"/>
      <c r="I42" s="158"/>
      <c r="J42" s="158">
        <f>'実質公債費比率（分子）の構造'!M$52</f>
        <v>2296</v>
      </c>
      <c r="K42" s="158"/>
      <c r="L42" s="158"/>
      <c r="M42" s="158">
        <f>'実質公債費比率（分子）の構造'!N$52</f>
        <v>2296</v>
      </c>
      <c r="N42" s="158"/>
      <c r="O42" s="158"/>
      <c r="P42" s="158">
        <f>'実質公債費比率（分子）の構造'!O$52</f>
        <v>2353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74</v>
      </c>
      <c r="C44" s="158"/>
      <c r="D44" s="158"/>
      <c r="E44" s="158">
        <f>'実質公債費比率（分子）の構造'!L$50</f>
        <v>61</v>
      </c>
      <c r="F44" s="158"/>
      <c r="G44" s="158"/>
      <c r="H44" s="158">
        <f>'実質公債費比率（分子）の構造'!M$50</f>
        <v>47</v>
      </c>
      <c r="I44" s="158"/>
      <c r="J44" s="158"/>
      <c r="K44" s="158">
        <f>'実質公債費比率（分子）の構造'!N$50</f>
        <v>44</v>
      </c>
      <c r="L44" s="158"/>
      <c r="M44" s="158"/>
      <c r="N44" s="158">
        <f>'実質公債費比率（分子）の構造'!O$50</f>
        <v>44</v>
      </c>
      <c r="O44" s="158"/>
      <c r="P44" s="158"/>
    </row>
    <row r="45" spans="1:16" x14ac:dyDescent="0.2">
      <c r="A45" s="158" t="s">
        <v>63</v>
      </c>
      <c r="B45" s="158">
        <f>'実質公債費比率（分子）の構造'!K$49</f>
        <v>46</v>
      </c>
      <c r="C45" s="158"/>
      <c r="D45" s="158"/>
      <c r="E45" s="158">
        <f>'実質公債費比率（分子）の構造'!L$49</f>
        <v>46</v>
      </c>
      <c r="F45" s="158"/>
      <c r="G45" s="158"/>
      <c r="H45" s="158">
        <f>'実質公債費比率（分子）の構造'!M$49</f>
        <v>39</v>
      </c>
      <c r="I45" s="158"/>
      <c r="J45" s="158"/>
      <c r="K45" s="158">
        <f>'実質公債費比率（分子）の構造'!N$49</f>
        <v>43</v>
      </c>
      <c r="L45" s="158"/>
      <c r="M45" s="158"/>
      <c r="N45" s="158">
        <f>'実質公債費比率（分子）の構造'!O$49</f>
        <v>56</v>
      </c>
      <c r="O45" s="158"/>
      <c r="P45" s="158"/>
    </row>
    <row r="46" spans="1:16" x14ac:dyDescent="0.2">
      <c r="A46" s="158" t="s">
        <v>64</v>
      </c>
      <c r="B46" s="158">
        <f>'実質公債費比率（分子）の構造'!K$48</f>
        <v>504</v>
      </c>
      <c r="C46" s="158"/>
      <c r="D46" s="158"/>
      <c r="E46" s="158">
        <f>'実質公債費比率（分子）の構造'!L$48</f>
        <v>481</v>
      </c>
      <c r="F46" s="158"/>
      <c r="G46" s="158"/>
      <c r="H46" s="158">
        <f>'実質公債費比率（分子）の構造'!M$48</f>
        <v>513</v>
      </c>
      <c r="I46" s="158"/>
      <c r="J46" s="158"/>
      <c r="K46" s="158">
        <f>'実質公債費比率（分子）の構造'!N$48</f>
        <v>629</v>
      </c>
      <c r="L46" s="158"/>
      <c r="M46" s="158"/>
      <c r="N46" s="158">
        <f>'実質公債費比率（分子）の構造'!O$48</f>
        <v>506</v>
      </c>
      <c r="O46" s="158"/>
      <c r="P46" s="158"/>
    </row>
    <row r="47" spans="1:16" x14ac:dyDescent="0.2">
      <c r="A47" s="158" t="s">
        <v>12</v>
      </c>
      <c r="B47" s="158">
        <f>'実質公債費比率（分子）の構造'!K$47</f>
        <v>20</v>
      </c>
      <c r="C47" s="158"/>
      <c r="D47" s="158"/>
      <c r="E47" s="158">
        <f>'実質公債費比率（分子）の構造'!L$47</f>
        <v>20</v>
      </c>
      <c r="F47" s="158"/>
      <c r="G47" s="158"/>
      <c r="H47" s="158">
        <f>'実質公債費比率（分子）の構造'!M$47</f>
        <v>20</v>
      </c>
      <c r="I47" s="158"/>
      <c r="J47" s="158"/>
      <c r="K47" s="158">
        <f>'実質公債費比率（分子）の構造'!N$47</f>
        <v>20</v>
      </c>
      <c r="L47" s="158"/>
      <c r="M47" s="158"/>
      <c r="N47" s="158">
        <f>'実質公債費比率（分子）の構造'!O$47</f>
        <v>20</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1749</v>
      </c>
      <c r="C49" s="158"/>
      <c r="D49" s="158"/>
      <c r="E49" s="158">
        <f>'実質公債費比率（分子）の構造'!L$45</f>
        <v>1748</v>
      </c>
      <c r="F49" s="158"/>
      <c r="G49" s="158"/>
      <c r="H49" s="158">
        <f>'実質公債費比率（分子）の構造'!M$45</f>
        <v>1758</v>
      </c>
      <c r="I49" s="158"/>
      <c r="J49" s="158"/>
      <c r="K49" s="158">
        <f>'実質公債費比率（分子）の構造'!N$45</f>
        <v>1790</v>
      </c>
      <c r="L49" s="158"/>
      <c r="M49" s="158"/>
      <c r="N49" s="158">
        <f>'実質公債費比率（分子）の構造'!O$45</f>
        <v>1814</v>
      </c>
      <c r="O49" s="158"/>
      <c r="P49" s="158"/>
    </row>
    <row r="50" spans="1:16" x14ac:dyDescent="0.2">
      <c r="A50" s="158" t="s">
        <v>67</v>
      </c>
      <c r="B50" s="158" t="e">
        <f>NA()</f>
        <v>#N/A</v>
      </c>
      <c r="C50" s="158">
        <f>IF(ISNUMBER('実質公債費比率（分子）の構造'!K$53),'実質公債費比率（分子）の構造'!K$53,NA())</f>
        <v>55</v>
      </c>
      <c r="D50" s="158" t="e">
        <f>NA()</f>
        <v>#N/A</v>
      </c>
      <c r="E50" s="158" t="e">
        <f>NA()</f>
        <v>#N/A</v>
      </c>
      <c r="F50" s="158">
        <f>IF(ISNUMBER('実質公債費比率（分子）の構造'!L$53),'実質公債費比率（分子）の構造'!L$53,NA())</f>
        <v>-4</v>
      </c>
      <c r="G50" s="158" t="e">
        <f>NA()</f>
        <v>#N/A</v>
      </c>
      <c r="H50" s="158" t="e">
        <f>NA()</f>
        <v>#N/A</v>
      </c>
      <c r="I50" s="158">
        <f>IF(ISNUMBER('実質公債費比率（分子）の構造'!M$53),'実質公債費比率（分子）の構造'!M$53,NA())</f>
        <v>81</v>
      </c>
      <c r="J50" s="158" t="e">
        <f>NA()</f>
        <v>#N/A</v>
      </c>
      <c r="K50" s="158" t="e">
        <f>NA()</f>
        <v>#N/A</v>
      </c>
      <c r="L50" s="158">
        <f>IF(ISNUMBER('実質公債費比率（分子）の構造'!N$53),'実質公債費比率（分子）の構造'!N$53,NA())</f>
        <v>230</v>
      </c>
      <c r="M50" s="158" t="e">
        <f>NA()</f>
        <v>#N/A</v>
      </c>
      <c r="N50" s="158" t="e">
        <f>NA()</f>
        <v>#N/A</v>
      </c>
      <c r="O50" s="158">
        <f>IF(ISNUMBER('実質公債費比率（分子）の構造'!O$53),'実質公債費比率（分子）の構造'!O$53,NA())</f>
        <v>87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22703</v>
      </c>
      <c r="E56" s="157"/>
      <c r="F56" s="157"/>
      <c r="G56" s="157">
        <f>'将来負担比率（分子）の構造'!J$52</f>
        <v>22877</v>
      </c>
      <c r="H56" s="157"/>
      <c r="I56" s="157"/>
      <c r="J56" s="157">
        <f>'将来負担比率（分子）の構造'!K$52</f>
        <v>23887</v>
      </c>
      <c r="K56" s="157"/>
      <c r="L56" s="157"/>
      <c r="M56" s="157">
        <f>'将来負担比率（分子）の構造'!L$52</f>
        <v>24479</v>
      </c>
      <c r="N56" s="157"/>
      <c r="O56" s="157"/>
      <c r="P56" s="157">
        <f>'将来負担比率（分子）の構造'!M$52</f>
        <v>23518</v>
      </c>
    </row>
    <row r="57" spans="1:16" x14ac:dyDescent="0.2">
      <c r="A57" s="157" t="s">
        <v>42</v>
      </c>
      <c r="B57" s="157"/>
      <c r="C57" s="157"/>
      <c r="D57" s="157">
        <f>'将来負担比率（分子）の構造'!I$51</f>
        <v>4304</v>
      </c>
      <c r="E57" s="157"/>
      <c r="F57" s="157"/>
      <c r="G57" s="157">
        <f>'将来負担比率（分子）の構造'!J$51</f>
        <v>4534</v>
      </c>
      <c r="H57" s="157"/>
      <c r="I57" s="157"/>
      <c r="J57" s="157">
        <f>'将来負担比率（分子）の構造'!K$51</f>
        <v>4656</v>
      </c>
      <c r="K57" s="157"/>
      <c r="L57" s="157"/>
      <c r="M57" s="157">
        <f>'将来負担比率（分子）の構造'!L$51</f>
        <v>4835</v>
      </c>
      <c r="N57" s="157"/>
      <c r="O57" s="157"/>
      <c r="P57" s="157">
        <f>'将来負担比率（分子）の構造'!M$51</f>
        <v>5205</v>
      </c>
    </row>
    <row r="58" spans="1:16" x14ac:dyDescent="0.2">
      <c r="A58" s="157" t="s">
        <v>41</v>
      </c>
      <c r="B58" s="157"/>
      <c r="C58" s="157"/>
      <c r="D58" s="157">
        <f>'将来負担比率（分子）の構造'!I$50</f>
        <v>11768</v>
      </c>
      <c r="E58" s="157"/>
      <c r="F58" s="157"/>
      <c r="G58" s="157">
        <f>'将来負担比率（分子）の構造'!J$50</f>
        <v>13804</v>
      </c>
      <c r="H58" s="157"/>
      <c r="I58" s="157"/>
      <c r="J58" s="157">
        <f>'将来負担比率（分子）の構造'!K$50</f>
        <v>14019</v>
      </c>
      <c r="K58" s="157"/>
      <c r="L58" s="157"/>
      <c r="M58" s="157">
        <f>'将来負担比率（分子）の構造'!L$50</f>
        <v>14161</v>
      </c>
      <c r="N58" s="157"/>
      <c r="O58" s="157"/>
      <c r="P58" s="157">
        <f>'将来負担比率（分子）の構造'!M$50</f>
        <v>15018</v>
      </c>
    </row>
    <row r="59" spans="1:16" x14ac:dyDescent="0.2">
      <c r="A59" s="157" t="s">
        <v>39</v>
      </c>
      <c r="B59" s="157" t="str">
        <f>'将来負担比率（分子）の構造'!I$49</f>
        <v>-</v>
      </c>
      <c r="C59" s="157"/>
      <c r="D59" s="157"/>
      <c r="E59" s="157">
        <f>'将来負担比率（分子）の構造'!J$49</f>
        <v>90</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2659</v>
      </c>
      <c r="C61" s="157"/>
      <c r="D61" s="157"/>
      <c r="E61" s="157">
        <f>'将来負担比率（分子）の構造'!J$46</f>
        <v>2459</v>
      </c>
      <c r="F61" s="157"/>
      <c r="G61" s="157"/>
      <c r="H61" s="157">
        <f>'将来負担比率（分子）の構造'!K$46</f>
        <v>2259</v>
      </c>
      <c r="I61" s="157"/>
      <c r="J61" s="157"/>
      <c r="K61" s="157">
        <f>'将来負担比率（分子）の構造'!L$46</f>
        <v>2060</v>
      </c>
      <c r="L61" s="157"/>
      <c r="M61" s="157"/>
      <c r="N61" s="157">
        <f>'将来負担比率（分子）の構造'!M$46</f>
        <v>1865</v>
      </c>
      <c r="O61" s="157"/>
      <c r="P61" s="157"/>
    </row>
    <row r="62" spans="1:16" x14ac:dyDescent="0.2">
      <c r="A62" s="157" t="s">
        <v>35</v>
      </c>
      <c r="B62" s="157">
        <f>'将来負担比率（分子）の構造'!I$45</f>
        <v>3233</v>
      </c>
      <c r="C62" s="157"/>
      <c r="D62" s="157"/>
      <c r="E62" s="157">
        <f>'将来負担比率（分子）の構造'!J$45</f>
        <v>3249</v>
      </c>
      <c r="F62" s="157"/>
      <c r="G62" s="157"/>
      <c r="H62" s="157">
        <f>'将来負担比率（分子）の構造'!K$45</f>
        <v>3298</v>
      </c>
      <c r="I62" s="157"/>
      <c r="J62" s="157"/>
      <c r="K62" s="157">
        <f>'将来負担比率（分子）の構造'!L$45</f>
        <v>3429</v>
      </c>
      <c r="L62" s="157"/>
      <c r="M62" s="157"/>
      <c r="N62" s="157">
        <f>'将来負担比率（分子）の構造'!M$45</f>
        <v>3487</v>
      </c>
      <c r="O62" s="157"/>
      <c r="P62" s="157"/>
    </row>
    <row r="63" spans="1:16" x14ac:dyDescent="0.2">
      <c r="A63" s="157" t="s">
        <v>34</v>
      </c>
      <c r="B63" s="157">
        <f>'将来負担比率（分子）の構造'!I$44</f>
        <v>142</v>
      </c>
      <c r="C63" s="157"/>
      <c r="D63" s="157"/>
      <c r="E63" s="157">
        <f>'将来負担比率（分子）の構造'!J$44</f>
        <v>293</v>
      </c>
      <c r="F63" s="157"/>
      <c r="G63" s="157"/>
      <c r="H63" s="157">
        <f>'将来負担比率（分子）の構造'!K$44</f>
        <v>1621</v>
      </c>
      <c r="I63" s="157"/>
      <c r="J63" s="157"/>
      <c r="K63" s="157">
        <f>'将来負担比率（分子）の構造'!L$44</f>
        <v>5145</v>
      </c>
      <c r="L63" s="157"/>
      <c r="M63" s="157"/>
      <c r="N63" s="157">
        <f>'将来負担比率（分子）の構造'!M$44</f>
        <v>5094</v>
      </c>
      <c r="O63" s="157"/>
      <c r="P63" s="157"/>
    </row>
    <row r="64" spans="1:16" x14ac:dyDescent="0.2">
      <c r="A64" s="157" t="s">
        <v>33</v>
      </c>
      <c r="B64" s="157">
        <f>'将来負担比率（分子）の構造'!I$43</f>
        <v>5323</v>
      </c>
      <c r="C64" s="157"/>
      <c r="D64" s="157"/>
      <c r="E64" s="157">
        <f>'将来負担比率（分子）の構造'!J$43</f>
        <v>5057</v>
      </c>
      <c r="F64" s="157"/>
      <c r="G64" s="157"/>
      <c r="H64" s="157">
        <f>'将来負担比率（分子）の構造'!K$43</f>
        <v>7118</v>
      </c>
      <c r="I64" s="157"/>
      <c r="J64" s="157"/>
      <c r="K64" s="157">
        <f>'将来負担比率（分子）の構造'!L$43</f>
        <v>5451</v>
      </c>
      <c r="L64" s="157"/>
      <c r="M64" s="157"/>
      <c r="N64" s="157">
        <f>'将来負担比率（分子）の構造'!M$43</f>
        <v>5780</v>
      </c>
      <c r="O64" s="157"/>
      <c r="P64" s="157"/>
    </row>
    <row r="65" spans="1:16" x14ac:dyDescent="0.2">
      <c r="A65" s="157" t="s">
        <v>32</v>
      </c>
      <c r="B65" s="157">
        <f>'将来負担比率（分子）の構造'!I$42</f>
        <v>300</v>
      </c>
      <c r="C65" s="157"/>
      <c r="D65" s="157"/>
      <c r="E65" s="157">
        <f>'将来負担比率（分子）の構造'!J$42</f>
        <v>245</v>
      </c>
      <c r="F65" s="157"/>
      <c r="G65" s="157"/>
      <c r="H65" s="157">
        <f>'将来負担比率（分子）の構造'!K$42</f>
        <v>202</v>
      </c>
      <c r="I65" s="157"/>
      <c r="J65" s="157"/>
      <c r="K65" s="157">
        <f>'将来負担比率（分子）の構造'!L$42</f>
        <v>162</v>
      </c>
      <c r="L65" s="157"/>
      <c r="M65" s="157"/>
      <c r="N65" s="157">
        <f>'将来負担比率（分子）の構造'!M$42</f>
        <v>121</v>
      </c>
      <c r="O65" s="157"/>
      <c r="P65" s="157"/>
    </row>
    <row r="66" spans="1:16" x14ac:dyDescent="0.2">
      <c r="A66" s="157" t="s">
        <v>31</v>
      </c>
      <c r="B66" s="157">
        <f>'将来負担比率（分子）の構造'!I$41</f>
        <v>17797</v>
      </c>
      <c r="C66" s="157"/>
      <c r="D66" s="157"/>
      <c r="E66" s="157">
        <f>'将来負担比率（分子）の構造'!J$41</f>
        <v>19444</v>
      </c>
      <c r="F66" s="157"/>
      <c r="G66" s="157"/>
      <c r="H66" s="157">
        <f>'将来負担比率（分子）の構造'!K$41</f>
        <v>23036</v>
      </c>
      <c r="I66" s="157"/>
      <c r="J66" s="157"/>
      <c r="K66" s="157">
        <f>'将来負担比率（分子）の構造'!L$41</f>
        <v>23161</v>
      </c>
      <c r="L66" s="157"/>
      <c r="M66" s="157"/>
      <c r="N66" s="157">
        <f>'将来負担比率（分子）の構造'!M$41</f>
        <v>22980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4921</v>
      </c>
      <c r="C72" s="161">
        <f>基金残高に係る経年分析!G55</f>
        <v>4021</v>
      </c>
      <c r="D72" s="161">
        <f>基金残高に係る経年分析!H55</f>
        <v>4032</v>
      </c>
    </row>
    <row r="73" spans="1:16" x14ac:dyDescent="0.2">
      <c r="A73" s="160" t="s">
        <v>74</v>
      </c>
      <c r="B73" s="161">
        <f>基金残高に係る経年分析!F56</f>
        <v>2549</v>
      </c>
      <c r="C73" s="161">
        <f>基金残高に係る経年分析!G56</f>
        <v>3209</v>
      </c>
      <c r="D73" s="161">
        <f>基金残高に係る経年分析!H56</f>
        <v>3592</v>
      </c>
    </row>
    <row r="74" spans="1:16" x14ac:dyDescent="0.2">
      <c r="A74" s="160" t="s">
        <v>75</v>
      </c>
      <c r="B74" s="161">
        <f>基金残高に係る経年分析!F57</f>
        <v>6008</v>
      </c>
      <c r="C74" s="161">
        <f>基金残高に係る経年分析!G57</f>
        <v>6378</v>
      </c>
      <c r="D74" s="161">
        <f>基金残高に係る経年分析!H57</f>
        <v>6911</v>
      </c>
    </row>
  </sheetData>
  <sheetProtection algorithmName="SHA-512" hashValue="faK44kvKxmA3DoRMnOUGjVDYfcyrP3PPh7Lu4GE9TJcLXabR+2G2o8gCrIfB2FhWvY6d4mYDCSzykparYMHE6w==" saltValue="e9HVrHXYxo8rqM0huZWF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13872728</v>
      </c>
      <c r="S5" s="664"/>
      <c r="T5" s="664"/>
      <c r="U5" s="664"/>
      <c r="V5" s="664"/>
      <c r="W5" s="664"/>
      <c r="X5" s="664"/>
      <c r="Y5" s="689"/>
      <c r="Z5" s="702">
        <v>40</v>
      </c>
      <c r="AA5" s="702"/>
      <c r="AB5" s="702"/>
      <c r="AC5" s="702"/>
      <c r="AD5" s="703">
        <v>13144508</v>
      </c>
      <c r="AE5" s="703"/>
      <c r="AF5" s="703"/>
      <c r="AG5" s="703"/>
      <c r="AH5" s="703"/>
      <c r="AI5" s="703"/>
      <c r="AJ5" s="703"/>
      <c r="AK5" s="703"/>
      <c r="AL5" s="690">
        <v>73.8</v>
      </c>
      <c r="AM5" s="672"/>
      <c r="AN5" s="672"/>
      <c r="AO5" s="691"/>
      <c r="AP5" s="666" t="s">
        <v>216</v>
      </c>
      <c r="AQ5" s="667"/>
      <c r="AR5" s="667"/>
      <c r="AS5" s="667"/>
      <c r="AT5" s="667"/>
      <c r="AU5" s="667"/>
      <c r="AV5" s="667"/>
      <c r="AW5" s="667"/>
      <c r="AX5" s="667"/>
      <c r="AY5" s="667"/>
      <c r="AZ5" s="667"/>
      <c r="BA5" s="667"/>
      <c r="BB5" s="667"/>
      <c r="BC5" s="667"/>
      <c r="BD5" s="667"/>
      <c r="BE5" s="667"/>
      <c r="BF5" s="668"/>
      <c r="BG5" s="608">
        <v>13139823</v>
      </c>
      <c r="BH5" s="609"/>
      <c r="BI5" s="609"/>
      <c r="BJ5" s="609"/>
      <c r="BK5" s="609"/>
      <c r="BL5" s="609"/>
      <c r="BM5" s="609"/>
      <c r="BN5" s="610"/>
      <c r="BO5" s="646">
        <v>94.7</v>
      </c>
      <c r="BP5" s="646"/>
      <c r="BQ5" s="646"/>
      <c r="BR5" s="646"/>
      <c r="BS5" s="647">
        <v>406797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247579</v>
      </c>
      <c r="S6" s="609"/>
      <c r="T6" s="609"/>
      <c r="U6" s="609"/>
      <c r="V6" s="609"/>
      <c r="W6" s="609"/>
      <c r="X6" s="609"/>
      <c r="Y6" s="610"/>
      <c r="Z6" s="646">
        <v>0.7</v>
      </c>
      <c r="AA6" s="646"/>
      <c r="AB6" s="646"/>
      <c r="AC6" s="646"/>
      <c r="AD6" s="647">
        <v>247579</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13139823</v>
      </c>
      <c r="BH6" s="609"/>
      <c r="BI6" s="609"/>
      <c r="BJ6" s="609"/>
      <c r="BK6" s="609"/>
      <c r="BL6" s="609"/>
      <c r="BM6" s="609"/>
      <c r="BN6" s="610"/>
      <c r="BO6" s="646">
        <v>94.7</v>
      </c>
      <c r="BP6" s="646"/>
      <c r="BQ6" s="646"/>
      <c r="BR6" s="646"/>
      <c r="BS6" s="647">
        <v>406797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263989</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263399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3932</v>
      </c>
      <c r="S7" s="609"/>
      <c r="T7" s="609"/>
      <c r="U7" s="609"/>
      <c r="V7" s="609"/>
      <c r="W7" s="609"/>
      <c r="X7" s="609"/>
      <c r="Y7" s="610"/>
      <c r="Z7" s="646">
        <v>0</v>
      </c>
      <c r="AA7" s="646"/>
      <c r="AB7" s="646"/>
      <c r="AC7" s="646"/>
      <c r="AD7" s="647">
        <v>3932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5304351</v>
      </c>
      <c r="BH7" s="609"/>
      <c r="BI7" s="609"/>
      <c r="BJ7" s="609"/>
      <c r="BK7" s="609"/>
      <c r="BL7" s="609"/>
      <c r="BM7" s="609"/>
      <c r="BN7" s="610"/>
      <c r="BO7" s="646">
        <v>38.200000000000003</v>
      </c>
      <c r="BP7" s="646"/>
      <c r="BQ7" s="646"/>
      <c r="BR7" s="646"/>
      <c r="BS7" s="647">
        <v>406797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5158320</v>
      </c>
      <c r="CS7" s="609"/>
      <c r="CT7" s="609"/>
      <c r="CU7" s="609"/>
      <c r="CV7" s="609"/>
      <c r="CW7" s="609"/>
      <c r="CX7" s="609"/>
      <c r="CY7" s="610"/>
      <c r="CZ7" s="646">
        <v>15.4</v>
      </c>
      <c r="DA7" s="646"/>
      <c r="DB7" s="646"/>
      <c r="DC7" s="646"/>
      <c r="DD7" s="614">
        <v>550749</v>
      </c>
      <c r="DE7" s="609"/>
      <c r="DF7" s="609"/>
      <c r="DG7" s="609"/>
      <c r="DH7" s="609"/>
      <c r="DI7" s="609"/>
      <c r="DJ7" s="609"/>
      <c r="DK7" s="609"/>
      <c r="DL7" s="609"/>
      <c r="DM7" s="609"/>
      <c r="DN7" s="609"/>
      <c r="DO7" s="609"/>
      <c r="DP7" s="610"/>
      <c r="DQ7" s="614">
        <v>4212056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60318</v>
      </c>
      <c r="S8" s="609"/>
      <c r="T8" s="609"/>
      <c r="U8" s="609"/>
      <c r="V8" s="609"/>
      <c r="W8" s="609"/>
      <c r="X8" s="609"/>
      <c r="Y8" s="610"/>
      <c r="Z8" s="646">
        <v>0.2</v>
      </c>
      <c r="AA8" s="646"/>
      <c r="AB8" s="646"/>
      <c r="AC8" s="646"/>
      <c r="AD8" s="647">
        <v>60318</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122489</v>
      </c>
      <c r="BH8" s="609"/>
      <c r="BI8" s="609"/>
      <c r="BJ8" s="609"/>
      <c r="BK8" s="609"/>
      <c r="BL8" s="609"/>
      <c r="BM8" s="609"/>
      <c r="BN8" s="610"/>
      <c r="BO8" s="646">
        <v>0.9</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13801821</v>
      </c>
      <c r="CS8" s="609"/>
      <c r="CT8" s="609"/>
      <c r="CU8" s="609"/>
      <c r="CV8" s="609"/>
      <c r="CW8" s="609"/>
      <c r="CX8" s="609"/>
      <c r="CY8" s="610"/>
      <c r="CZ8" s="646">
        <v>41.1</v>
      </c>
      <c r="DA8" s="646"/>
      <c r="DB8" s="646"/>
      <c r="DC8" s="646"/>
      <c r="DD8" s="614">
        <v>161322</v>
      </c>
      <c r="DE8" s="609"/>
      <c r="DF8" s="609"/>
      <c r="DG8" s="609"/>
      <c r="DH8" s="609"/>
      <c r="DI8" s="609"/>
      <c r="DJ8" s="609"/>
      <c r="DK8" s="609"/>
      <c r="DL8" s="609"/>
      <c r="DM8" s="609"/>
      <c r="DN8" s="609"/>
      <c r="DO8" s="609"/>
      <c r="DP8" s="610"/>
      <c r="DQ8" s="614">
        <v>6653875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74473</v>
      </c>
      <c r="S9" s="609"/>
      <c r="T9" s="609"/>
      <c r="U9" s="609"/>
      <c r="V9" s="609"/>
      <c r="W9" s="609"/>
      <c r="X9" s="609"/>
      <c r="Y9" s="610"/>
      <c r="Z9" s="646">
        <v>0.2</v>
      </c>
      <c r="AA9" s="646"/>
      <c r="AB9" s="646"/>
      <c r="AC9" s="646"/>
      <c r="AD9" s="647">
        <v>74473</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3580741</v>
      </c>
      <c r="BH9" s="609"/>
      <c r="BI9" s="609"/>
      <c r="BJ9" s="609"/>
      <c r="BK9" s="609"/>
      <c r="BL9" s="609"/>
      <c r="BM9" s="609"/>
      <c r="BN9" s="610"/>
      <c r="BO9" s="646">
        <v>25.8</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2236145</v>
      </c>
      <c r="CS9" s="609"/>
      <c r="CT9" s="609"/>
      <c r="CU9" s="609"/>
      <c r="CV9" s="609"/>
      <c r="CW9" s="609"/>
      <c r="CX9" s="609"/>
      <c r="CY9" s="610"/>
      <c r="CZ9" s="646">
        <v>6.7</v>
      </c>
      <c r="DA9" s="646"/>
      <c r="DB9" s="646"/>
      <c r="DC9" s="646"/>
      <c r="DD9" s="614">
        <v>156654</v>
      </c>
      <c r="DE9" s="609"/>
      <c r="DF9" s="609"/>
      <c r="DG9" s="609"/>
      <c r="DH9" s="609"/>
      <c r="DI9" s="609"/>
      <c r="DJ9" s="609"/>
      <c r="DK9" s="609"/>
      <c r="DL9" s="609"/>
      <c r="DM9" s="609"/>
      <c r="DN9" s="609"/>
      <c r="DO9" s="609"/>
      <c r="DP9" s="610"/>
      <c r="DQ9" s="614">
        <v>1616875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424822</v>
      </c>
      <c r="BH10" s="609"/>
      <c r="BI10" s="609"/>
      <c r="BJ10" s="609"/>
      <c r="BK10" s="609"/>
      <c r="BL10" s="609"/>
      <c r="BM10" s="609"/>
      <c r="BN10" s="610"/>
      <c r="BO10" s="646">
        <v>3.1</v>
      </c>
      <c r="BP10" s="646"/>
      <c r="BQ10" s="646"/>
      <c r="BR10" s="646"/>
      <c r="BS10" s="647">
        <v>70663</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94112</v>
      </c>
      <c r="CS10" s="609"/>
      <c r="CT10" s="609"/>
      <c r="CU10" s="609"/>
      <c r="CV10" s="609"/>
      <c r="CW10" s="609"/>
      <c r="CX10" s="609"/>
      <c r="CY10" s="610"/>
      <c r="CZ10" s="646">
        <v>0.3</v>
      </c>
      <c r="DA10" s="646"/>
      <c r="DB10" s="646"/>
      <c r="DC10" s="646"/>
      <c r="DD10" s="614" t="s">
        <v>121</v>
      </c>
      <c r="DE10" s="609"/>
      <c r="DF10" s="609"/>
      <c r="DG10" s="609"/>
      <c r="DH10" s="609"/>
      <c r="DI10" s="609"/>
      <c r="DJ10" s="609"/>
      <c r="DK10" s="609"/>
      <c r="DL10" s="609"/>
      <c r="DM10" s="609"/>
      <c r="DN10" s="609"/>
      <c r="DO10" s="609"/>
      <c r="DP10" s="610"/>
      <c r="DQ10" s="614">
        <v>9112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2063755</v>
      </c>
      <c r="S11" s="609"/>
      <c r="T11" s="609"/>
      <c r="U11" s="609"/>
      <c r="V11" s="609"/>
      <c r="W11" s="609"/>
      <c r="X11" s="609"/>
      <c r="Y11" s="610"/>
      <c r="Z11" s="611">
        <v>5.9</v>
      </c>
      <c r="AA11" s="612"/>
      <c r="AB11" s="612"/>
      <c r="AC11" s="613"/>
      <c r="AD11" s="614">
        <v>2063755</v>
      </c>
      <c r="AE11" s="609"/>
      <c r="AF11" s="609"/>
      <c r="AG11" s="609"/>
      <c r="AH11" s="609"/>
      <c r="AI11" s="609"/>
      <c r="AJ11" s="609"/>
      <c r="AK11" s="610"/>
      <c r="AL11" s="611">
        <v>11.6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1176299</v>
      </c>
      <c r="BH11" s="609"/>
      <c r="BI11" s="609"/>
      <c r="BJ11" s="609"/>
      <c r="BK11" s="609"/>
      <c r="BL11" s="609"/>
      <c r="BM11" s="609"/>
      <c r="BN11" s="610"/>
      <c r="BO11" s="646">
        <v>8.5</v>
      </c>
      <c r="BP11" s="646"/>
      <c r="BQ11" s="646"/>
      <c r="BR11" s="646"/>
      <c r="BS11" s="647">
        <v>336134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436103</v>
      </c>
      <c r="CS11" s="609"/>
      <c r="CT11" s="609"/>
      <c r="CU11" s="609"/>
      <c r="CV11" s="609"/>
      <c r="CW11" s="609"/>
      <c r="CX11" s="609"/>
      <c r="CY11" s="610"/>
      <c r="CZ11" s="646">
        <v>1.3</v>
      </c>
      <c r="DA11" s="646"/>
      <c r="DB11" s="646"/>
      <c r="DC11" s="646"/>
      <c r="DD11" s="614">
        <v>139162</v>
      </c>
      <c r="DE11" s="609"/>
      <c r="DF11" s="609"/>
      <c r="DG11" s="609"/>
      <c r="DH11" s="609"/>
      <c r="DI11" s="609"/>
      <c r="DJ11" s="609"/>
      <c r="DK11" s="609"/>
      <c r="DL11" s="609"/>
      <c r="DM11" s="609"/>
      <c r="DN11" s="609"/>
      <c r="DO11" s="609"/>
      <c r="DP11" s="610"/>
      <c r="DQ11" s="614">
        <v>276948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14213</v>
      </c>
      <c r="S12" s="609"/>
      <c r="T12" s="609"/>
      <c r="U12" s="609"/>
      <c r="V12" s="609"/>
      <c r="W12" s="609"/>
      <c r="X12" s="609"/>
      <c r="Y12" s="610"/>
      <c r="Z12" s="646">
        <v>0</v>
      </c>
      <c r="AA12" s="646"/>
      <c r="AB12" s="646"/>
      <c r="AC12" s="646"/>
      <c r="AD12" s="647">
        <v>14213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6926069</v>
      </c>
      <c r="BH12" s="609"/>
      <c r="BI12" s="609"/>
      <c r="BJ12" s="609"/>
      <c r="BK12" s="609"/>
      <c r="BL12" s="609"/>
      <c r="BM12" s="609"/>
      <c r="BN12" s="610"/>
      <c r="BO12" s="646">
        <v>49.9</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1080333</v>
      </c>
      <c r="CS12" s="609"/>
      <c r="CT12" s="609"/>
      <c r="CU12" s="609"/>
      <c r="CV12" s="609"/>
      <c r="CW12" s="609"/>
      <c r="CX12" s="609"/>
      <c r="CY12" s="610"/>
      <c r="CZ12" s="646">
        <v>3.2</v>
      </c>
      <c r="DA12" s="646"/>
      <c r="DB12" s="646"/>
      <c r="DC12" s="646"/>
      <c r="DD12" s="614">
        <v>23973</v>
      </c>
      <c r="DE12" s="609"/>
      <c r="DF12" s="609"/>
      <c r="DG12" s="609"/>
      <c r="DH12" s="609"/>
      <c r="DI12" s="609"/>
      <c r="DJ12" s="609"/>
      <c r="DK12" s="609"/>
      <c r="DL12" s="609"/>
      <c r="DM12" s="609"/>
      <c r="DN12" s="609"/>
      <c r="DO12" s="609"/>
      <c r="DP12" s="610"/>
      <c r="DQ12" s="614">
        <v>719265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6908175</v>
      </c>
      <c r="BH13" s="609"/>
      <c r="BI13" s="609"/>
      <c r="BJ13" s="609"/>
      <c r="BK13" s="609"/>
      <c r="BL13" s="609"/>
      <c r="BM13" s="609"/>
      <c r="BN13" s="610"/>
      <c r="BO13" s="646">
        <v>49.8</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3379545</v>
      </c>
      <c r="CS13" s="609"/>
      <c r="CT13" s="609"/>
      <c r="CU13" s="609"/>
      <c r="CV13" s="609"/>
      <c r="CW13" s="609"/>
      <c r="CX13" s="609"/>
      <c r="CY13" s="610"/>
      <c r="CZ13" s="646">
        <v>10.1</v>
      </c>
      <c r="DA13" s="646"/>
      <c r="DB13" s="646"/>
      <c r="DC13" s="646"/>
      <c r="DD13" s="614">
        <v>1942007</v>
      </c>
      <c r="DE13" s="609"/>
      <c r="DF13" s="609"/>
      <c r="DG13" s="609"/>
      <c r="DH13" s="609"/>
      <c r="DI13" s="609"/>
      <c r="DJ13" s="609"/>
      <c r="DK13" s="609"/>
      <c r="DL13" s="609"/>
      <c r="DM13" s="609"/>
      <c r="DN13" s="609"/>
      <c r="DO13" s="609"/>
      <c r="DP13" s="610"/>
      <c r="DQ13" s="614">
        <v>1844406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257134</v>
      </c>
      <c r="BH14" s="609"/>
      <c r="BI14" s="609"/>
      <c r="BJ14" s="609"/>
      <c r="BK14" s="609"/>
      <c r="BL14" s="609"/>
      <c r="BM14" s="609"/>
      <c r="BN14" s="610"/>
      <c r="BO14" s="646">
        <v>1.9</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825104</v>
      </c>
      <c r="CS14" s="609"/>
      <c r="CT14" s="609"/>
      <c r="CU14" s="609"/>
      <c r="CV14" s="609"/>
      <c r="CW14" s="609"/>
      <c r="CX14" s="609"/>
      <c r="CY14" s="610"/>
      <c r="CZ14" s="646">
        <v>2.5</v>
      </c>
      <c r="DA14" s="646"/>
      <c r="DB14" s="646"/>
      <c r="DC14" s="646"/>
      <c r="DD14" s="614">
        <v>389</v>
      </c>
      <c r="DE14" s="609"/>
      <c r="DF14" s="609"/>
      <c r="DG14" s="609"/>
      <c r="DH14" s="609"/>
      <c r="DI14" s="609"/>
      <c r="DJ14" s="609"/>
      <c r="DK14" s="609"/>
      <c r="DL14" s="609"/>
      <c r="DM14" s="609"/>
      <c r="DN14" s="609"/>
      <c r="DO14" s="609"/>
      <c r="DP14" s="610"/>
      <c r="DQ14" s="614">
        <v>807518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23904</v>
      </c>
      <c r="S15" s="609"/>
      <c r="T15" s="609"/>
      <c r="U15" s="609"/>
      <c r="V15" s="609"/>
      <c r="W15" s="609"/>
      <c r="X15" s="609"/>
      <c r="Y15" s="610"/>
      <c r="Z15" s="646">
        <v>0.1</v>
      </c>
      <c r="AA15" s="646"/>
      <c r="AB15" s="646"/>
      <c r="AC15" s="646"/>
      <c r="AD15" s="647">
        <v>23904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652269</v>
      </c>
      <c r="BH15" s="609"/>
      <c r="BI15" s="609"/>
      <c r="BJ15" s="609"/>
      <c r="BK15" s="609"/>
      <c r="BL15" s="609"/>
      <c r="BM15" s="609"/>
      <c r="BN15" s="610"/>
      <c r="BO15" s="646">
        <v>4.7</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4331018</v>
      </c>
      <c r="CS15" s="609"/>
      <c r="CT15" s="609"/>
      <c r="CU15" s="609"/>
      <c r="CV15" s="609"/>
      <c r="CW15" s="609"/>
      <c r="CX15" s="609"/>
      <c r="CY15" s="610"/>
      <c r="CZ15" s="646">
        <v>12.9</v>
      </c>
      <c r="DA15" s="646"/>
      <c r="DB15" s="646"/>
      <c r="DC15" s="646"/>
      <c r="DD15" s="614">
        <v>805532</v>
      </c>
      <c r="DE15" s="609"/>
      <c r="DF15" s="609"/>
      <c r="DG15" s="609"/>
      <c r="DH15" s="609"/>
      <c r="DI15" s="609"/>
      <c r="DJ15" s="609"/>
      <c r="DK15" s="609"/>
      <c r="DL15" s="609"/>
      <c r="DM15" s="609"/>
      <c r="DN15" s="609"/>
      <c r="DO15" s="609"/>
      <c r="DP15" s="610"/>
      <c r="DQ15" s="614">
        <v>2610523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215757</v>
      </c>
      <c r="S16" s="609"/>
      <c r="T16" s="609"/>
      <c r="U16" s="609"/>
      <c r="V16" s="609"/>
      <c r="W16" s="609"/>
      <c r="X16" s="609"/>
      <c r="Y16" s="610"/>
      <c r="Z16" s="646">
        <v>0.6</v>
      </c>
      <c r="AA16" s="646"/>
      <c r="AB16" s="646"/>
      <c r="AC16" s="646"/>
      <c r="AD16" s="647">
        <v>215757</v>
      </c>
      <c r="AE16" s="647"/>
      <c r="AF16" s="647"/>
      <c r="AG16" s="647"/>
      <c r="AH16" s="647"/>
      <c r="AI16" s="647"/>
      <c r="AJ16" s="647"/>
      <c r="AK16" s="647"/>
      <c r="AL16" s="611">
        <v>1.2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123513</v>
      </c>
      <c r="CS16" s="609"/>
      <c r="CT16" s="609"/>
      <c r="CU16" s="609"/>
      <c r="CV16" s="609"/>
      <c r="CW16" s="609"/>
      <c r="CX16" s="609"/>
      <c r="CY16" s="610"/>
      <c r="CZ16" s="646">
        <v>0.4</v>
      </c>
      <c r="DA16" s="646"/>
      <c r="DB16" s="646"/>
      <c r="DC16" s="646"/>
      <c r="DD16" s="614" t="s">
        <v>121</v>
      </c>
      <c r="DE16" s="609"/>
      <c r="DF16" s="609"/>
      <c r="DG16" s="609"/>
      <c r="DH16" s="609"/>
      <c r="DI16" s="609"/>
      <c r="DJ16" s="609"/>
      <c r="DK16" s="609"/>
      <c r="DL16" s="609"/>
      <c r="DM16" s="609"/>
      <c r="DN16" s="609"/>
      <c r="DO16" s="609"/>
      <c r="DP16" s="610"/>
      <c r="DQ16" s="614">
        <v>34912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446764</v>
      </c>
      <c r="S17" s="609"/>
      <c r="T17" s="609"/>
      <c r="U17" s="609"/>
      <c r="V17" s="609"/>
      <c r="W17" s="609"/>
      <c r="X17" s="609"/>
      <c r="Y17" s="610"/>
      <c r="Z17" s="646">
        <v>1.3</v>
      </c>
      <c r="AA17" s="646"/>
      <c r="AB17" s="646"/>
      <c r="AC17" s="646"/>
      <c r="AD17" s="647">
        <v>446764</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1814612</v>
      </c>
      <c r="CS17" s="609"/>
      <c r="CT17" s="609"/>
      <c r="CU17" s="609"/>
      <c r="CV17" s="609"/>
      <c r="CW17" s="609"/>
      <c r="CX17" s="609"/>
      <c r="CY17" s="610"/>
      <c r="CZ17" s="646">
        <v>5.4</v>
      </c>
      <c r="DA17" s="646"/>
      <c r="DB17" s="646"/>
      <c r="DC17" s="646"/>
      <c r="DD17" s="614" t="s">
        <v>121</v>
      </c>
      <c r="DE17" s="609"/>
      <c r="DF17" s="609"/>
      <c r="DG17" s="609"/>
      <c r="DH17" s="609"/>
      <c r="DI17" s="609"/>
      <c r="DJ17" s="609"/>
      <c r="DK17" s="609"/>
      <c r="DL17" s="609"/>
      <c r="DM17" s="609"/>
      <c r="DN17" s="609"/>
      <c r="DO17" s="609"/>
      <c r="DP17" s="610"/>
      <c r="DQ17" s="614">
        <v>1789649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92220</v>
      </c>
      <c r="S18" s="609"/>
      <c r="T18" s="609"/>
      <c r="U18" s="609"/>
      <c r="V18" s="609"/>
      <c r="W18" s="609"/>
      <c r="X18" s="609"/>
      <c r="Y18" s="610"/>
      <c r="Z18" s="646">
        <v>0.3</v>
      </c>
      <c r="AA18" s="646"/>
      <c r="AB18" s="646"/>
      <c r="AC18" s="646"/>
      <c r="AD18" s="647">
        <v>92220</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348620</v>
      </c>
      <c r="S19" s="609"/>
      <c r="T19" s="609"/>
      <c r="U19" s="609"/>
      <c r="V19" s="609"/>
      <c r="W19" s="609"/>
      <c r="X19" s="609"/>
      <c r="Y19" s="610"/>
      <c r="Z19" s="646">
        <v>1</v>
      </c>
      <c r="AA19" s="646"/>
      <c r="AB19" s="646"/>
      <c r="AC19" s="646"/>
      <c r="AD19" s="647">
        <v>348620</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732905</v>
      </c>
      <c r="BH19" s="609"/>
      <c r="BI19" s="609"/>
      <c r="BJ19" s="609"/>
      <c r="BK19" s="609"/>
      <c r="BL19" s="609"/>
      <c r="BM19" s="609"/>
      <c r="BN19" s="610"/>
      <c r="BO19" s="646">
        <v>5.3</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5924</v>
      </c>
      <c r="S20" s="609"/>
      <c r="T20" s="609"/>
      <c r="U20" s="609"/>
      <c r="V20" s="609"/>
      <c r="W20" s="609"/>
      <c r="X20" s="609"/>
      <c r="Y20" s="610"/>
      <c r="Z20" s="646">
        <v>0</v>
      </c>
      <c r="AA20" s="646"/>
      <c r="AB20" s="646"/>
      <c r="AC20" s="646"/>
      <c r="AD20" s="647">
        <v>5924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732905</v>
      </c>
      <c r="BH20" s="609"/>
      <c r="BI20" s="609"/>
      <c r="BJ20" s="609"/>
      <c r="BK20" s="609"/>
      <c r="BL20" s="609"/>
      <c r="BM20" s="609"/>
      <c r="BN20" s="610"/>
      <c r="BO20" s="646">
        <v>5.3</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33544615</v>
      </c>
      <c r="CS20" s="609"/>
      <c r="CT20" s="609"/>
      <c r="CU20" s="609"/>
      <c r="CV20" s="609"/>
      <c r="CW20" s="609"/>
      <c r="CX20" s="609"/>
      <c r="CY20" s="610"/>
      <c r="CZ20" s="646">
        <v>100</v>
      </c>
      <c r="DA20" s="646"/>
      <c r="DB20" s="646"/>
      <c r="DC20" s="646"/>
      <c r="DD20" s="614">
        <v>3779788</v>
      </c>
      <c r="DE20" s="609"/>
      <c r="DF20" s="609"/>
      <c r="DG20" s="609"/>
      <c r="DH20" s="609"/>
      <c r="DI20" s="609"/>
      <c r="DJ20" s="609"/>
      <c r="DK20" s="609"/>
      <c r="DL20" s="609"/>
      <c r="DM20" s="609"/>
      <c r="DN20" s="609"/>
      <c r="DO20" s="609"/>
      <c r="DP20" s="610"/>
      <c r="DQ20" s="614">
        <v>20838538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1807988</v>
      </c>
      <c r="S21" s="609"/>
      <c r="T21" s="609"/>
      <c r="U21" s="609"/>
      <c r="V21" s="609"/>
      <c r="W21" s="609"/>
      <c r="X21" s="609"/>
      <c r="Y21" s="610"/>
      <c r="Z21" s="646">
        <v>5.2</v>
      </c>
      <c r="AA21" s="646"/>
      <c r="AB21" s="646"/>
      <c r="AC21" s="646"/>
      <c r="AD21" s="647">
        <v>1414978</v>
      </c>
      <c r="AE21" s="647"/>
      <c r="AF21" s="647"/>
      <c r="AG21" s="647"/>
      <c r="AH21" s="647"/>
      <c r="AI21" s="647"/>
      <c r="AJ21" s="647"/>
      <c r="AK21" s="647"/>
      <c r="AL21" s="611">
        <v>7.9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4685</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1414978</v>
      </c>
      <c r="S22" s="609"/>
      <c r="T22" s="609"/>
      <c r="U22" s="609"/>
      <c r="V22" s="609"/>
      <c r="W22" s="609"/>
      <c r="X22" s="609"/>
      <c r="Y22" s="610"/>
      <c r="Z22" s="646">
        <v>4.0999999999999996</v>
      </c>
      <c r="AA22" s="646"/>
      <c r="AB22" s="646"/>
      <c r="AC22" s="646"/>
      <c r="AD22" s="647">
        <v>1414978</v>
      </c>
      <c r="AE22" s="647"/>
      <c r="AF22" s="647"/>
      <c r="AG22" s="647"/>
      <c r="AH22" s="647"/>
      <c r="AI22" s="647"/>
      <c r="AJ22" s="647"/>
      <c r="AK22" s="647"/>
      <c r="AL22" s="611">
        <v>7.9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393010</v>
      </c>
      <c r="S23" s="609"/>
      <c r="T23" s="609"/>
      <c r="U23" s="609"/>
      <c r="V23" s="609"/>
      <c r="W23" s="609"/>
      <c r="X23" s="609"/>
      <c r="Y23" s="610"/>
      <c r="Z23" s="646">
        <v>1.1000000000000001</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728220</v>
      </c>
      <c r="BH23" s="609"/>
      <c r="BI23" s="609"/>
      <c r="BJ23" s="609"/>
      <c r="BK23" s="609"/>
      <c r="BL23" s="609"/>
      <c r="BM23" s="609"/>
      <c r="BN23" s="610"/>
      <c r="BO23" s="646">
        <v>5.2</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16762554</v>
      </c>
      <c r="CS24" s="664"/>
      <c r="CT24" s="664"/>
      <c r="CU24" s="664"/>
      <c r="CV24" s="664"/>
      <c r="CW24" s="664"/>
      <c r="CX24" s="664"/>
      <c r="CY24" s="689"/>
      <c r="CZ24" s="690">
        <v>50</v>
      </c>
      <c r="DA24" s="672"/>
      <c r="DB24" s="672"/>
      <c r="DC24" s="692"/>
      <c r="DD24" s="688">
        <v>9726635</v>
      </c>
      <c r="DE24" s="664"/>
      <c r="DF24" s="664"/>
      <c r="DG24" s="664"/>
      <c r="DH24" s="664"/>
      <c r="DI24" s="664"/>
      <c r="DJ24" s="664"/>
      <c r="DK24" s="689"/>
      <c r="DL24" s="688">
        <v>8933752</v>
      </c>
      <c r="DM24" s="664"/>
      <c r="DN24" s="664"/>
      <c r="DO24" s="664"/>
      <c r="DP24" s="664"/>
      <c r="DQ24" s="664"/>
      <c r="DR24" s="664"/>
      <c r="DS24" s="664"/>
      <c r="DT24" s="664"/>
      <c r="DU24" s="664"/>
      <c r="DV24" s="689"/>
      <c r="DW24" s="690">
        <v>50</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18831411</v>
      </c>
      <c r="S25" s="609"/>
      <c r="T25" s="609"/>
      <c r="U25" s="609"/>
      <c r="V25" s="609"/>
      <c r="W25" s="609"/>
      <c r="X25" s="609"/>
      <c r="Y25" s="610"/>
      <c r="Z25" s="646">
        <v>54.2</v>
      </c>
      <c r="AA25" s="646"/>
      <c r="AB25" s="646"/>
      <c r="AC25" s="646"/>
      <c r="AD25" s="647">
        <v>17710181</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5046202</v>
      </c>
      <c r="CS25" s="621"/>
      <c r="CT25" s="621"/>
      <c r="CU25" s="621"/>
      <c r="CV25" s="621"/>
      <c r="CW25" s="621"/>
      <c r="CX25" s="621"/>
      <c r="CY25" s="622"/>
      <c r="CZ25" s="611">
        <v>15</v>
      </c>
      <c r="DA25" s="623"/>
      <c r="DB25" s="623"/>
      <c r="DC25" s="624"/>
      <c r="DD25" s="614">
        <v>4579123</v>
      </c>
      <c r="DE25" s="621"/>
      <c r="DF25" s="621"/>
      <c r="DG25" s="621"/>
      <c r="DH25" s="621"/>
      <c r="DI25" s="621"/>
      <c r="DJ25" s="621"/>
      <c r="DK25" s="622"/>
      <c r="DL25" s="614">
        <v>4501425</v>
      </c>
      <c r="DM25" s="621"/>
      <c r="DN25" s="621"/>
      <c r="DO25" s="621"/>
      <c r="DP25" s="621"/>
      <c r="DQ25" s="621"/>
      <c r="DR25" s="621"/>
      <c r="DS25" s="621"/>
      <c r="DT25" s="621"/>
      <c r="DU25" s="621"/>
      <c r="DV25" s="622"/>
      <c r="DW25" s="611">
        <v>25.2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11945</v>
      </c>
      <c r="S26" s="609"/>
      <c r="T26" s="609"/>
      <c r="U26" s="609"/>
      <c r="V26" s="609"/>
      <c r="W26" s="609"/>
      <c r="X26" s="609"/>
      <c r="Y26" s="610"/>
      <c r="Z26" s="646">
        <v>0</v>
      </c>
      <c r="AA26" s="646"/>
      <c r="AB26" s="646"/>
      <c r="AC26" s="646"/>
      <c r="AD26" s="647">
        <v>11945</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2724699</v>
      </c>
      <c r="CS26" s="609"/>
      <c r="CT26" s="609"/>
      <c r="CU26" s="609"/>
      <c r="CV26" s="609"/>
      <c r="CW26" s="609"/>
      <c r="CX26" s="609"/>
      <c r="CY26" s="610"/>
      <c r="CZ26" s="611">
        <v>8.1</v>
      </c>
      <c r="DA26" s="623"/>
      <c r="DB26" s="623"/>
      <c r="DC26" s="624"/>
      <c r="DD26" s="614">
        <v>2410392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324885</v>
      </c>
      <c r="S27" s="609"/>
      <c r="T27" s="609"/>
      <c r="U27" s="609"/>
      <c r="V27" s="609"/>
      <c r="W27" s="609"/>
      <c r="X27" s="609"/>
      <c r="Y27" s="610"/>
      <c r="Z27" s="646">
        <v>0.9</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13872728</v>
      </c>
      <c r="BH27" s="609"/>
      <c r="BI27" s="609"/>
      <c r="BJ27" s="609"/>
      <c r="BK27" s="609"/>
      <c r="BL27" s="609"/>
      <c r="BM27" s="609"/>
      <c r="BN27" s="610"/>
      <c r="BO27" s="646">
        <v>100</v>
      </c>
      <c r="BP27" s="646"/>
      <c r="BQ27" s="646"/>
      <c r="BR27" s="646"/>
      <c r="BS27" s="647">
        <v>406797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9901740</v>
      </c>
      <c r="CS27" s="621"/>
      <c r="CT27" s="621"/>
      <c r="CU27" s="621"/>
      <c r="CV27" s="621"/>
      <c r="CW27" s="621"/>
      <c r="CX27" s="621"/>
      <c r="CY27" s="622"/>
      <c r="CZ27" s="611">
        <v>29.5</v>
      </c>
      <c r="DA27" s="623"/>
      <c r="DB27" s="623"/>
      <c r="DC27" s="624"/>
      <c r="DD27" s="614">
        <v>3357863</v>
      </c>
      <c r="DE27" s="621"/>
      <c r="DF27" s="621"/>
      <c r="DG27" s="621"/>
      <c r="DH27" s="621"/>
      <c r="DI27" s="621"/>
      <c r="DJ27" s="621"/>
      <c r="DK27" s="622"/>
      <c r="DL27" s="614">
        <v>2642678</v>
      </c>
      <c r="DM27" s="621"/>
      <c r="DN27" s="621"/>
      <c r="DO27" s="621"/>
      <c r="DP27" s="621"/>
      <c r="DQ27" s="621"/>
      <c r="DR27" s="621"/>
      <c r="DS27" s="621"/>
      <c r="DT27" s="621"/>
      <c r="DU27" s="621"/>
      <c r="DV27" s="622"/>
      <c r="DW27" s="611">
        <v>14.8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428857</v>
      </c>
      <c r="S28" s="609"/>
      <c r="T28" s="609"/>
      <c r="U28" s="609"/>
      <c r="V28" s="609"/>
      <c r="W28" s="609"/>
      <c r="X28" s="609"/>
      <c r="Y28" s="610"/>
      <c r="Z28" s="646">
        <v>1.2</v>
      </c>
      <c r="AA28" s="646"/>
      <c r="AB28" s="646"/>
      <c r="AC28" s="646"/>
      <c r="AD28" s="647">
        <v>38223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1814612</v>
      </c>
      <c r="CS28" s="609"/>
      <c r="CT28" s="609"/>
      <c r="CU28" s="609"/>
      <c r="CV28" s="609"/>
      <c r="CW28" s="609"/>
      <c r="CX28" s="609"/>
      <c r="CY28" s="610"/>
      <c r="CZ28" s="611">
        <v>5.4</v>
      </c>
      <c r="DA28" s="623"/>
      <c r="DB28" s="623"/>
      <c r="DC28" s="624"/>
      <c r="DD28" s="614">
        <v>1789649</v>
      </c>
      <c r="DE28" s="609"/>
      <c r="DF28" s="609"/>
      <c r="DG28" s="609"/>
      <c r="DH28" s="609"/>
      <c r="DI28" s="609"/>
      <c r="DJ28" s="609"/>
      <c r="DK28" s="610"/>
      <c r="DL28" s="614">
        <v>1789649</v>
      </c>
      <c r="DM28" s="609"/>
      <c r="DN28" s="609"/>
      <c r="DO28" s="609"/>
      <c r="DP28" s="609"/>
      <c r="DQ28" s="609"/>
      <c r="DR28" s="609"/>
      <c r="DS28" s="609"/>
      <c r="DT28" s="609"/>
      <c r="DU28" s="609"/>
      <c r="DV28" s="610"/>
      <c r="DW28" s="611">
        <v>10</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165168</v>
      </c>
      <c r="S29" s="609"/>
      <c r="T29" s="609"/>
      <c r="U29" s="609"/>
      <c r="V29" s="609"/>
      <c r="W29" s="609"/>
      <c r="X29" s="609"/>
      <c r="Y29" s="610"/>
      <c r="Z29" s="646">
        <v>0.5</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1813870</v>
      </c>
      <c r="CS29" s="621"/>
      <c r="CT29" s="621"/>
      <c r="CU29" s="621"/>
      <c r="CV29" s="621"/>
      <c r="CW29" s="621"/>
      <c r="CX29" s="621"/>
      <c r="CY29" s="622"/>
      <c r="CZ29" s="611">
        <v>5.4</v>
      </c>
      <c r="DA29" s="623"/>
      <c r="DB29" s="623"/>
      <c r="DC29" s="624"/>
      <c r="DD29" s="614">
        <v>1788907</v>
      </c>
      <c r="DE29" s="621"/>
      <c r="DF29" s="621"/>
      <c r="DG29" s="621"/>
      <c r="DH29" s="621"/>
      <c r="DI29" s="621"/>
      <c r="DJ29" s="621"/>
      <c r="DK29" s="622"/>
      <c r="DL29" s="614">
        <v>1788907</v>
      </c>
      <c r="DM29" s="621"/>
      <c r="DN29" s="621"/>
      <c r="DO29" s="621"/>
      <c r="DP29" s="621"/>
      <c r="DQ29" s="621"/>
      <c r="DR29" s="621"/>
      <c r="DS29" s="621"/>
      <c r="DT29" s="621"/>
      <c r="DU29" s="621"/>
      <c r="DV29" s="622"/>
      <c r="DW29" s="611">
        <v>10</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6906038</v>
      </c>
      <c r="S30" s="609"/>
      <c r="T30" s="609"/>
      <c r="U30" s="609"/>
      <c r="V30" s="609"/>
      <c r="W30" s="609"/>
      <c r="X30" s="609"/>
      <c r="Y30" s="610"/>
      <c r="Z30" s="646">
        <v>19.899999999999999</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1687558</v>
      </c>
      <c r="CS30" s="609"/>
      <c r="CT30" s="609"/>
      <c r="CU30" s="609"/>
      <c r="CV30" s="609"/>
      <c r="CW30" s="609"/>
      <c r="CX30" s="609"/>
      <c r="CY30" s="610"/>
      <c r="CZ30" s="611">
        <v>5</v>
      </c>
      <c r="DA30" s="623"/>
      <c r="DB30" s="623"/>
      <c r="DC30" s="624"/>
      <c r="DD30" s="614">
        <v>1662595</v>
      </c>
      <c r="DE30" s="609"/>
      <c r="DF30" s="609"/>
      <c r="DG30" s="609"/>
      <c r="DH30" s="609"/>
      <c r="DI30" s="609"/>
      <c r="DJ30" s="609"/>
      <c r="DK30" s="610"/>
      <c r="DL30" s="614">
        <v>1662595</v>
      </c>
      <c r="DM30" s="609"/>
      <c r="DN30" s="609"/>
      <c r="DO30" s="609"/>
      <c r="DP30" s="609"/>
      <c r="DQ30" s="609"/>
      <c r="DR30" s="609"/>
      <c r="DS30" s="609"/>
      <c r="DT30" s="609"/>
      <c r="DU30" s="609"/>
      <c r="DV30" s="610"/>
      <c r="DW30" s="611">
        <v>9.3000000000000007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18663</v>
      </c>
      <c r="S31" s="609"/>
      <c r="T31" s="609"/>
      <c r="U31" s="609"/>
      <c r="V31" s="609"/>
      <c r="W31" s="609"/>
      <c r="X31" s="609"/>
      <c r="Y31" s="610"/>
      <c r="Z31" s="646">
        <v>0.1</v>
      </c>
      <c r="AA31" s="646"/>
      <c r="AB31" s="646"/>
      <c r="AC31" s="646"/>
      <c r="AD31" s="647">
        <v>18663</v>
      </c>
      <c r="AE31" s="647"/>
      <c r="AF31" s="647"/>
      <c r="AG31" s="647"/>
      <c r="AH31" s="647"/>
      <c r="AI31" s="647"/>
      <c r="AJ31" s="647"/>
      <c r="AK31" s="647"/>
      <c r="AL31" s="611">
        <v>0.1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98.7</v>
      </c>
      <c r="BN31" s="671"/>
      <c r="BO31" s="671"/>
      <c r="BP31" s="671"/>
      <c r="BQ31" s="673"/>
      <c r="BR31" s="670">
        <v>99.5</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126312</v>
      </c>
      <c r="CS31" s="621"/>
      <c r="CT31" s="621"/>
      <c r="CU31" s="621"/>
      <c r="CV31" s="621"/>
      <c r="CW31" s="621"/>
      <c r="CX31" s="621"/>
      <c r="CY31" s="622"/>
      <c r="CZ31" s="611">
        <v>0.4</v>
      </c>
      <c r="DA31" s="623"/>
      <c r="DB31" s="623"/>
      <c r="DC31" s="624"/>
      <c r="DD31" s="614">
        <v>126312</v>
      </c>
      <c r="DE31" s="621"/>
      <c r="DF31" s="621"/>
      <c r="DG31" s="621"/>
      <c r="DH31" s="621"/>
      <c r="DI31" s="621"/>
      <c r="DJ31" s="621"/>
      <c r="DK31" s="622"/>
      <c r="DL31" s="614">
        <v>126312</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2704733</v>
      </c>
      <c r="S32" s="609"/>
      <c r="T32" s="609"/>
      <c r="U32" s="609"/>
      <c r="V32" s="609"/>
      <c r="W32" s="609"/>
      <c r="X32" s="609"/>
      <c r="Y32" s="610"/>
      <c r="Z32" s="646">
        <v>7.8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98.1</v>
      </c>
      <c r="BN32" s="621"/>
      <c r="BO32" s="621"/>
      <c r="BP32" s="621"/>
      <c r="BQ32" s="644"/>
      <c r="BR32" s="674">
        <v>99.3</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v>742</v>
      </c>
      <c r="CS32" s="609"/>
      <c r="CT32" s="609"/>
      <c r="CU32" s="609"/>
      <c r="CV32" s="609"/>
      <c r="CW32" s="609"/>
      <c r="CX32" s="609"/>
      <c r="CY32" s="610"/>
      <c r="CZ32" s="611">
        <v>0</v>
      </c>
      <c r="DA32" s="623"/>
      <c r="DB32" s="623"/>
      <c r="DC32" s="624"/>
      <c r="DD32" s="614">
        <v>742</v>
      </c>
      <c r="DE32" s="609"/>
      <c r="DF32" s="609"/>
      <c r="DG32" s="609"/>
      <c r="DH32" s="609"/>
      <c r="DI32" s="609"/>
      <c r="DJ32" s="609"/>
      <c r="DK32" s="610"/>
      <c r="DL32" s="614">
        <v>742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27827</v>
      </c>
      <c r="S33" s="609"/>
      <c r="T33" s="609"/>
      <c r="U33" s="609"/>
      <c r="V33" s="609"/>
      <c r="W33" s="609"/>
      <c r="X33" s="609"/>
      <c r="Y33" s="610"/>
      <c r="Z33" s="646">
        <v>0.1</v>
      </c>
      <c r="AA33" s="646"/>
      <c r="AB33" s="646"/>
      <c r="AC33" s="646"/>
      <c r="AD33" s="647">
        <v>7100</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99.1</v>
      </c>
      <c r="BN33" s="593"/>
      <c r="BO33" s="593"/>
      <c r="BP33" s="593"/>
      <c r="BQ33" s="656"/>
      <c r="BR33" s="669">
        <v>99.7</v>
      </c>
      <c r="BS33" s="593"/>
      <c r="BT33" s="593"/>
      <c r="BU33" s="593"/>
      <c r="BV33" s="593"/>
      <c r="BW33" s="593"/>
      <c r="BX33" s="639">
        <v>99</v>
      </c>
      <c r="BY33" s="593"/>
      <c r="BZ33" s="593"/>
      <c r="CA33" s="593"/>
      <c r="CB33" s="656"/>
      <c r="CD33" s="605" t="s">
        <v>307</v>
      </c>
      <c r="CE33" s="606"/>
      <c r="CF33" s="606"/>
      <c r="CG33" s="606"/>
      <c r="CH33" s="606"/>
      <c r="CI33" s="606"/>
      <c r="CJ33" s="606"/>
      <c r="CK33" s="606"/>
      <c r="CL33" s="606"/>
      <c r="CM33" s="606"/>
      <c r="CN33" s="606"/>
      <c r="CO33" s="606"/>
      <c r="CP33" s="606"/>
      <c r="CQ33" s="607"/>
      <c r="CR33" s="608">
        <v>12878760</v>
      </c>
      <c r="CS33" s="621"/>
      <c r="CT33" s="621"/>
      <c r="CU33" s="621"/>
      <c r="CV33" s="621"/>
      <c r="CW33" s="621"/>
      <c r="CX33" s="621"/>
      <c r="CY33" s="622"/>
      <c r="CZ33" s="611">
        <v>38.4</v>
      </c>
      <c r="DA33" s="623"/>
      <c r="DB33" s="623"/>
      <c r="DC33" s="624"/>
      <c r="DD33" s="614">
        <v>10030300</v>
      </c>
      <c r="DE33" s="621"/>
      <c r="DF33" s="621"/>
      <c r="DG33" s="621"/>
      <c r="DH33" s="621"/>
      <c r="DI33" s="621"/>
      <c r="DJ33" s="621"/>
      <c r="DK33" s="622"/>
      <c r="DL33" s="614">
        <v>6743822</v>
      </c>
      <c r="DM33" s="621"/>
      <c r="DN33" s="621"/>
      <c r="DO33" s="621"/>
      <c r="DP33" s="621"/>
      <c r="DQ33" s="621"/>
      <c r="DR33" s="621"/>
      <c r="DS33" s="621"/>
      <c r="DT33" s="621"/>
      <c r="DU33" s="621"/>
      <c r="DV33" s="622"/>
      <c r="DW33" s="611">
        <v>37.700000000000003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270349</v>
      </c>
      <c r="S34" s="609"/>
      <c r="T34" s="609"/>
      <c r="U34" s="609"/>
      <c r="V34" s="609"/>
      <c r="W34" s="609"/>
      <c r="X34" s="609"/>
      <c r="Y34" s="610"/>
      <c r="Z34" s="646">
        <v>0.8</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4407785</v>
      </c>
      <c r="CS34" s="609"/>
      <c r="CT34" s="609"/>
      <c r="CU34" s="609"/>
      <c r="CV34" s="609"/>
      <c r="CW34" s="609"/>
      <c r="CX34" s="609"/>
      <c r="CY34" s="610"/>
      <c r="CZ34" s="611">
        <v>13.1</v>
      </c>
      <c r="DA34" s="623"/>
      <c r="DB34" s="623"/>
      <c r="DC34" s="624"/>
      <c r="DD34" s="614">
        <v>3128668</v>
      </c>
      <c r="DE34" s="609"/>
      <c r="DF34" s="609"/>
      <c r="DG34" s="609"/>
      <c r="DH34" s="609"/>
      <c r="DI34" s="609"/>
      <c r="DJ34" s="609"/>
      <c r="DK34" s="610"/>
      <c r="DL34" s="614">
        <v>2671604</v>
      </c>
      <c r="DM34" s="609"/>
      <c r="DN34" s="609"/>
      <c r="DO34" s="609"/>
      <c r="DP34" s="609"/>
      <c r="DQ34" s="609"/>
      <c r="DR34" s="609"/>
      <c r="DS34" s="609"/>
      <c r="DT34" s="609"/>
      <c r="DU34" s="609"/>
      <c r="DV34" s="610"/>
      <c r="DW34" s="611">
        <v>15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895815</v>
      </c>
      <c r="S35" s="609"/>
      <c r="T35" s="609"/>
      <c r="U35" s="609"/>
      <c r="V35" s="609"/>
      <c r="W35" s="609"/>
      <c r="X35" s="609"/>
      <c r="Y35" s="610"/>
      <c r="Z35" s="646">
        <v>2.6</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77545</v>
      </c>
      <c r="CS35" s="621"/>
      <c r="CT35" s="621"/>
      <c r="CU35" s="621"/>
      <c r="CV35" s="621"/>
      <c r="CW35" s="621"/>
      <c r="CX35" s="621"/>
      <c r="CY35" s="622"/>
      <c r="CZ35" s="611">
        <v>0.2</v>
      </c>
      <c r="DA35" s="623"/>
      <c r="DB35" s="623"/>
      <c r="DC35" s="624"/>
      <c r="DD35" s="614">
        <v>39908</v>
      </c>
      <c r="DE35" s="621"/>
      <c r="DF35" s="621"/>
      <c r="DG35" s="621"/>
      <c r="DH35" s="621"/>
      <c r="DI35" s="621"/>
      <c r="DJ35" s="621"/>
      <c r="DK35" s="622"/>
      <c r="DL35" s="614">
        <v>38211</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1218788</v>
      </c>
      <c r="S36" s="609"/>
      <c r="T36" s="609"/>
      <c r="U36" s="609"/>
      <c r="V36" s="609"/>
      <c r="W36" s="609"/>
      <c r="X36" s="609"/>
      <c r="Y36" s="610"/>
      <c r="Z36" s="646">
        <v>3.5</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3099277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191915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3604951</v>
      </c>
      <c r="CS36" s="609"/>
      <c r="CT36" s="609"/>
      <c r="CU36" s="609"/>
      <c r="CV36" s="609"/>
      <c r="CW36" s="609"/>
      <c r="CX36" s="609"/>
      <c r="CY36" s="610"/>
      <c r="CZ36" s="611">
        <v>10.7</v>
      </c>
      <c r="DA36" s="623"/>
      <c r="DB36" s="623"/>
      <c r="DC36" s="624"/>
      <c r="DD36" s="614">
        <v>3057440</v>
      </c>
      <c r="DE36" s="609"/>
      <c r="DF36" s="609"/>
      <c r="DG36" s="609"/>
      <c r="DH36" s="609"/>
      <c r="DI36" s="609"/>
      <c r="DJ36" s="609"/>
      <c r="DK36" s="610"/>
      <c r="DL36" s="614">
        <v>2036504</v>
      </c>
      <c r="DM36" s="609"/>
      <c r="DN36" s="609"/>
      <c r="DO36" s="609"/>
      <c r="DP36" s="609"/>
      <c r="DQ36" s="609"/>
      <c r="DR36" s="609"/>
      <c r="DS36" s="609"/>
      <c r="DT36" s="609"/>
      <c r="DU36" s="609"/>
      <c r="DV36" s="610"/>
      <c r="DW36" s="611">
        <v>11.4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1414346</v>
      </c>
      <c r="S37" s="609"/>
      <c r="T37" s="609"/>
      <c r="U37" s="609"/>
      <c r="V37" s="609"/>
      <c r="W37" s="609"/>
      <c r="X37" s="609"/>
      <c r="Y37" s="610"/>
      <c r="Z37" s="646">
        <v>4.0999999999999996</v>
      </c>
      <c r="AA37" s="646"/>
      <c r="AB37" s="646"/>
      <c r="AC37" s="646"/>
      <c r="AD37" s="647">
        <v>25844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533903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126711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1300378</v>
      </c>
      <c r="CS37" s="621"/>
      <c r="CT37" s="621"/>
      <c r="CU37" s="621"/>
      <c r="CV37" s="621"/>
      <c r="CW37" s="621"/>
      <c r="CX37" s="621"/>
      <c r="CY37" s="622"/>
      <c r="CZ37" s="611">
        <v>3.9</v>
      </c>
      <c r="DA37" s="623"/>
      <c r="DB37" s="623"/>
      <c r="DC37" s="624"/>
      <c r="DD37" s="614">
        <v>1285878</v>
      </c>
      <c r="DE37" s="621"/>
      <c r="DF37" s="621"/>
      <c r="DG37" s="621"/>
      <c r="DH37" s="621"/>
      <c r="DI37" s="621"/>
      <c r="DJ37" s="621"/>
      <c r="DK37" s="622"/>
      <c r="DL37" s="614">
        <v>1176620</v>
      </c>
      <c r="DM37" s="621"/>
      <c r="DN37" s="621"/>
      <c r="DO37" s="621"/>
      <c r="DP37" s="621"/>
      <c r="DQ37" s="621"/>
      <c r="DR37" s="621"/>
      <c r="DS37" s="621"/>
      <c r="DT37" s="621"/>
      <c r="DU37" s="621"/>
      <c r="DV37" s="622"/>
      <c r="DW37" s="611">
        <v>6.6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1505800</v>
      </c>
      <c r="S38" s="609"/>
      <c r="T38" s="609"/>
      <c r="U38" s="609"/>
      <c r="V38" s="609"/>
      <c r="W38" s="609"/>
      <c r="X38" s="609"/>
      <c r="Y38" s="610"/>
      <c r="Z38" s="646">
        <v>4.3</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7070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7888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2558304</v>
      </c>
      <c r="CS38" s="609"/>
      <c r="CT38" s="609"/>
      <c r="CU38" s="609"/>
      <c r="CV38" s="609"/>
      <c r="CW38" s="609"/>
      <c r="CX38" s="609"/>
      <c r="CY38" s="610"/>
      <c r="CZ38" s="611">
        <v>7.6</v>
      </c>
      <c r="DA38" s="623"/>
      <c r="DB38" s="623"/>
      <c r="DC38" s="624"/>
      <c r="DD38" s="614">
        <v>2082547</v>
      </c>
      <c r="DE38" s="609"/>
      <c r="DF38" s="609"/>
      <c r="DG38" s="609"/>
      <c r="DH38" s="609"/>
      <c r="DI38" s="609"/>
      <c r="DJ38" s="609"/>
      <c r="DK38" s="610"/>
      <c r="DL38" s="614">
        <v>1997503</v>
      </c>
      <c r="DM38" s="609"/>
      <c r="DN38" s="609"/>
      <c r="DO38" s="609"/>
      <c r="DP38" s="609"/>
      <c r="DQ38" s="609"/>
      <c r="DR38" s="609"/>
      <c r="DS38" s="609"/>
      <c r="DT38" s="609"/>
      <c r="DU38" s="609"/>
      <c r="DV38" s="610"/>
      <c r="DW38" s="611">
        <v>11.2</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1144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11141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1803954</v>
      </c>
      <c r="CS39" s="621"/>
      <c r="CT39" s="621"/>
      <c r="CU39" s="621"/>
      <c r="CV39" s="621"/>
      <c r="CW39" s="621"/>
      <c r="CX39" s="621"/>
      <c r="CY39" s="622"/>
      <c r="CZ39" s="611">
        <v>5.4</v>
      </c>
      <c r="DA39" s="623"/>
      <c r="DB39" s="623"/>
      <c r="DC39" s="624"/>
      <c r="DD39" s="614">
        <v>1718516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53000</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123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426221</v>
      </c>
      <c r="CS40" s="609"/>
      <c r="CT40" s="609"/>
      <c r="CU40" s="609"/>
      <c r="CV40" s="609"/>
      <c r="CW40" s="609"/>
      <c r="CX40" s="609"/>
      <c r="CY40" s="610"/>
      <c r="CZ40" s="611">
        <v>1.3</v>
      </c>
      <c r="DA40" s="623"/>
      <c r="DB40" s="623"/>
      <c r="DC40" s="624"/>
      <c r="DD40" s="614">
        <v>3221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34724625</v>
      </c>
      <c r="S41" s="633"/>
      <c r="T41" s="633"/>
      <c r="U41" s="633"/>
      <c r="V41" s="633"/>
      <c r="W41" s="633"/>
      <c r="X41" s="633"/>
      <c r="Y41" s="636"/>
      <c r="Z41" s="637">
        <v>100</v>
      </c>
      <c r="AA41" s="637"/>
      <c r="AB41" s="637"/>
      <c r="AC41" s="637"/>
      <c r="AD41" s="638">
        <v>17811956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577503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1979657</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3903301</v>
      </c>
      <c r="CS42" s="621"/>
      <c r="CT42" s="621"/>
      <c r="CU42" s="621"/>
      <c r="CV42" s="621"/>
      <c r="CW42" s="621"/>
      <c r="CX42" s="621"/>
      <c r="CY42" s="622"/>
      <c r="CZ42" s="611">
        <v>11.6</v>
      </c>
      <c r="DA42" s="623"/>
      <c r="DB42" s="623"/>
      <c r="DC42" s="624"/>
      <c r="DD42" s="614">
        <v>1081603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102475</v>
      </c>
      <c r="CS43" s="621"/>
      <c r="CT43" s="621"/>
      <c r="CU43" s="621"/>
      <c r="CV43" s="621"/>
      <c r="CW43" s="621"/>
      <c r="CX43" s="621"/>
      <c r="CY43" s="622"/>
      <c r="CZ43" s="611">
        <v>0.3</v>
      </c>
      <c r="DA43" s="623"/>
      <c r="DB43" s="623"/>
      <c r="DC43" s="624"/>
      <c r="DD43" s="614">
        <v>87127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3779788</v>
      </c>
      <c r="CS44" s="609"/>
      <c r="CT44" s="609"/>
      <c r="CU44" s="609"/>
      <c r="CV44" s="609"/>
      <c r="CW44" s="609"/>
      <c r="CX44" s="609"/>
      <c r="CY44" s="610"/>
      <c r="CZ44" s="611">
        <v>11.3</v>
      </c>
      <c r="DA44" s="612"/>
      <c r="DB44" s="612"/>
      <c r="DC44" s="613"/>
      <c r="DD44" s="614">
        <v>1046691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1338991</v>
      </c>
      <c r="CS45" s="621"/>
      <c r="CT45" s="621"/>
      <c r="CU45" s="621"/>
      <c r="CV45" s="621"/>
      <c r="CW45" s="621"/>
      <c r="CX45" s="621"/>
      <c r="CY45" s="622"/>
      <c r="CZ45" s="611">
        <v>4</v>
      </c>
      <c r="DA45" s="623"/>
      <c r="DB45" s="623"/>
      <c r="DC45" s="624"/>
      <c r="DD45" s="614">
        <v>113875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2382172</v>
      </c>
      <c r="CS46" s="609"/>
      <c r="CT46" s="609"/>
      <c r="CU46" s="609"/>
      <c r="CV46" s="609"/>
      <c r="CW46" s="609"/>
      <c r="CX46" s="609"/>
      <c r="CY46" s="610"/>
      <c r="CZ46" s="611">
        <v>7.1</v>
      </c>
      <c r="DA46" s="612"/>
      <c r="DB46" s="612"/>
      <c r="DC46" s="613"/>
      <c r="DD46" s="614">
        <v>905291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123513</v>
      </c>
      <c r="CS47" s="621"/>
      <c r="CT47" s="621"/>
      <c r="CU47" s="621"/>
      <c r="CV47" s="621"/>
      <c r="CW47" s="621"/>
      <c r="CX47" s="621"/>
      <c r="CY47" s="622"/>
      <c r="CZ47" s="611">
        <v>0.4</v>
      </c>
      <c r="DA47" s="623"/>
      <c r="DB47" s="623"/>
      <c r="DC47" s="624"/>
      <c r="DD47" s="614">
        <v>34912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33544615</v>
      </c>
      <c r="CS49" s="593"/>
      <c r="CT49" s="593"/>
      <c r="CU49" s="593"/>
      <c r="CV49" s="593"/>
      <c r="CW49" s="593"/>
      <c r="CX49" s="593"/>
      <c r="CY49" s="594"/>
      <c r="CZ49" s="595">
        <v>100</v>
      </c>
      <c r="DA49" s="596"/>
      <c r="DB49" s="596"/>
      <c r="DC49" s="597"/>
      <c r="DD49" s="598">
        <v>20838538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FcH4NuHWMOXtQUyUU6OnTElkNLDGh8GmRxAyHzdBiPGPXXwNVnGvLoDnjaY9ZRds0lAnDBfkJO3vwy5GKBMzw==" saltValue="tASQNGXobzlo7c1KAkJH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34726</v>
      </c>
      <c r="R7" s="1090"/>
      <c r="S7" s="1090"/>
      <c r="T7" s="1090"/>
      <c r="U7" s="1090"/>
      <c r="V7" s="1090">
        <v>33546</v>
      </c>
      <c r="W7" s="1090"/>
      <c r="X7" s="1090"/>
      <c r="Y7" s="1090"/>
      <c r="Z7" s="1090"/>
      <c r="AA7" s="1090">
        <v>1180</v>
      </c>
      <c r="AB7" s="1090"/>
      <c r="AC7" s="1090"/>
      <c r="AD7" s="1090"/>
      <c r="AE7" s="1091"/>
      <c r="AF7" s="1092">
        <v>810</v>
      </c>
      <c r="AG7" s="1093"/>
      <c r="AH7" s="1093"/>
      <c r="AI7" s="1093"/>
      <c r="AJ7" s="1094"/>
      <c r="AK7" s="1095">
        <v>896</v>
      </c>
      <c r="AL7" s="1096"/>
      <c r="AM7" s="1096"/>
      <c r="AN7" s="1096"/>
      <c r="AO7" s="1096"/>
      <c r="AP7" s="1096">
        <v>22980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546</v>
      </c>
      <c r="BS7" s="1086" t="s">
        <v>547</v>
      </c>
      <c r="BT7" s="1087"/>
      <c r="BU7" s="1087"/>
      <c r="BV7" s="1087"/>
      <c r="BW7" s="1087"/>
      <c r="BX7" s="1087"/>
      <c r="BY7" s="1087"/>
      <c r="BZ7" s="1087"/>
      <c r="CA7" s="1087"/>
      <c r="CB7" s="1087"/>
      <c r="CC7" s="1087"/>
      <c r="CD7" s="1087"/>
      <c r="CE7" s="1087"/>
      <c r="CF7" s="1087"/>
      <c r="CG7" s="1099"/>
      <c r="CH7" s="1083">
        <v>-1</v>
      </c>
      <c r="CI7" s="1084"/>
      <c r="CJ7" s="1084"/>
      <c r="CK7" s="1084"/>
      <c r="CL7" s="1085"/>
      <c r="CM7" s="1083">
        <v>81</v>
      </c>
      <c r="CN7" s="1084"/>
      <c r="CO7" s="1084"/>
      <c r="CP7" s="1084"/>
      <c r="CQ7" s="1085"/>
      <c r="CR7" s="1083">
        <v>3</v>
      </c>
      <c r="CS7" s="1084"/>
      <c r="CT7" s="1084"/>
      <c r="CU7" s="1084"/>
      <c r="CV7" s="1085"/>
      <c r="CW7" s="1083" t="s">
        <v>545</v>
      </c>
      <c r="CX7" s="1084"/>
      <c r="CY7" s="1084"/>
      <c r="CZ7" s="1084"/>
      <c r="DA7" s="1085"/>
      <c r="DB7" s="1083" t="s">
        <v>545</v>
      </c>
      <c r="DC7" s="1084"/>
      <c r="DD7" s="1084"/>
      <c r="DE7" s="1084"/>
      <c r="DF7" s="1085"/>
      <c r="DG7" s="1083">
        <v>1883</v>
      </c>
      <c r="DH7" s="1084"/>
      <c r="DI7" s="1084"/>
      <c r="DJ7" s="1084"/>
      <c r="DK7" s="1085"/>
      <c r="DL7" s="1083" t="s">
        <v>545</v>
      </c>
      <c r="DM7" s="1084"/>
      <c r="DN7" s="1084"/>
      <c r="DO7" s="1084"/>
      <c r="DP7" s="1085"/>
      <c r="DQ7" s="1083">
        <v>1865</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34726</v>
      </c>
      <c r="R23" s="1048"/>
      <c r="S23" s="1048"/>
      <c r="T23" s="1048"/>
      <c r="U23" s="1048"/>
      <c r="V23" s="1048">
        <v>33546</v>
      </c>
      <c r="W23" s="1048"/>
      <c r="X23" s="1048"/>
      <c r="Y23" s="1048"/>
      <c r="Z23" s="1048"/>
      <c r="AA23" s="1048">
        <v>1180</v>
      </c>
      <c r="AB23" s="1048"/>
      <c r="AC23" s="1048"/>
      <c r="AD23" s="1048"/>
      <c r="AE23" s="1055"/>
      <c r="AF23" s="1056">
        <v>810</v>
      </c>
      <c r="AG23" s="1048"/>
      <c r="AH23" s="1048"/>
      <c r="AI23" s="1048"/>
      <c r="AJ23" s="1057"/>
      <c r="AK23" s="1058"/>
      <c r="AL23" s="1059"/>
      <c r="AM23" s="1059"/>
      <c r="AN23" s="1059"/>
      <c r="AO23" s="1059"/>
      <c r="AP23" s="1048">
        <v>22980</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7620</v>
      </c>
      <c r="R28" s="1038"/>
      <c r="S28" s="1038"/>
      <c r="T28" s="1038"/>
      <c r="U28" s="1038"/>
      <c r="V28" s="1038">
        <v>7428</v>
      </c>
      <c r="W28" s="1038"/>
      <c r="X28" s="1038"/>
      <c r="Y28" s="1038"/>
      <c r="Z28" s="1038"/>
      <c r="AA28" s="1038">
        <v>192</v>
      </c>
      <c r="AB28" s="1038"/>
      <c r="AC28" s="1038"/>
      <c r="AD28" s="1038"/>
      <c r="AE28" s="1039"/>
      <c r="AF28" s="1040">
        <v>192</v>
      </c>
      <c r="AG28" s="1038"/>
      <c r="AH28" s="1038"/>
      <c r="AI28" s="1038"/>
      <c r="AJ28" s="1041"/>
      <c r="AK28" s="1029">
        <v>578</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1182</v>
      </c>
      <c r="R29" s="1026"/>
      <c r="S29" s="1026"/>
      <c r="T29" s="1026"/>
      <c r="U29" s="1026"/>
      <c r="V29" s="1026">
        <v>1175</v>
      </c>
      <c r="W29" s="1026"/>
      <c r="X29" s="1026"/>
      <c r="Y29" s="1026"/>
      <c r="Z29" s="1026"/>
      <c r="AA29" s="1026">
        <v>7</v>
      </c>
      <c r="AB29" s="1026"/>
      <c r="AC29" s="1026"/>
      <c r="AD29" s="1026"/>
      <c r="AE29" s="1027"/>
      <c r="AF29" s="1022">
        <v>7</v>
      </c>
      <c r="AG29" s="1023"/>
      <c r="AH29" s="1023"/>
      <c r="AI29" s="1023"/>
      <c r="AJ29" s="1024"/>
      <c r="AK29" s="967">
        <v>237</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1519</v>
      </c>
      <c r="R30" s="1026"/>
      <c r="S30" s="1026"/>
      <c r="T30" s="1026"/>
      <c r="U30" s="1026"/>
      <c r="V30" s="1026">
        <v>1321</v>
      </c>
      <c r="W30" s="1026"/>
      <c r="X30" s="1026"/>
      <c r="Y30" s="1026"/>
      <c r="Z30" s="1026"/>
      <c r="AA30" s="1026">
        <v>198</v>
      </c>
      <c r="AB30" s="1026"/>
      <c r="AC30" s="1026"/>
      <c r="AD30" s="1026"/>
      <c r="AE30" s="1027"/>
      <c r="AF30" s="1022">
        <v>1931</v>
      </c>
      <c r="AG30" s="1023"/>
      <c r="AH30" s="1023"/>
      <c r="AI30" s="1023"/>
      <c r="AJ30" s="1024"/>
      <c r="AK30" s="967">
        <v>7</v>
      </c>
      <c r="AL30" s="958"/>
      <c r="AM30" s="958"/>
      <c r="AN30" s="958"/>
      <c r="AO30" s="958"/>
      <c r="AP30" s="958">
        <v>4924</v>
      </c>
      <c r="AQ30" s="958"/>
      <c r="AR30" s="958"/>
      <c r="AS30" s="958"/>
      <c r="AT30" s="958"/>
      <c r="AU30" s="958" t="s">
        <v>545</v>
      </c>
      <c r="AV30" s="958"/>
      <c r="AW30" s="958"/>
      <c r="AX30" s="958"/>
      <c r="AY30" s="958"/>
      <c r="AZ30" s="1028" t="s">
        <v>545</v>
      </c>
      <c r="BA30" s="1028"/>
      <c r="BB30" s="1028"/>
      <c r="BC30" s="1028"/>
      <c r="BD30" s="1028"/>
      <c r="BE30" s="959" t="s">
        <v>391</v>
      </c>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2618</v>
      </c>
      <c r="R31" s="1026"/>
      <c r="S31" s="1026"/>
      <c r="T31" s="1026"/>
      <c r="U31" s="1026"/>
      <c r="V31" s="1026">
        <v>2396</v>
      </c>
      <c r="W31" s="1026"/>
      <c r="X31" s="1026"/>
      <c r="Y31" s="1026"/>
      <c r="Z31" s="1026"/>
      <c r="AA31" s="1026">
        <v>222</v>
      </c>
      <c r="AB31" s="1026"/>
      <c r="AC31" s="1026"/>
      <c r="AD31" s="1026"/>
      <c r="AE31" s="1027"/>
      <c r="AF31" s="1022">
        <v>113</v>
      </c>
      <c r="AG31" s="1023"/>
      <c r="AH31" s="1023"/>
      <c r="AI31" s="1023"/>
      <c r="AJ31" s="1024"/>
      <c r="AK31" s="967">
        <v>534</v>
      </c>
      <c r="AL31" s="958"/>
      <c r="AM31" s="958"/>
      <c r="AN31" s="958"/>
      <c r="AO31" s="958"/>
      <c r="AP31" s="958">
        <v>17364</v>
      </c>
      <c r="AQ31" s="958"/>
      <c r="AR31" s="958"/>
      <c r="AS31" s="958"/>
      <c r="AT31" s="958"/>
      <c r="AU31" s="958">
        <v>4949</v>
      </c>
      <c r="AV31" s="958"/>
      <c r="AW31" s="958"/>
      <c r="AX31" s="958"/>
      <c r="AY31" s="958"/>
      <c r="AZ31" s="1028" t="s">
        <v>545</v>
      </c>
      <c r="BA31" s="1028"/>
      <c r="BB31" s="1028"/>
      <c r="BC31" s="1028"/>
      <c r="BD31" s="1028"/>
      <c r="BE31" s="959" t="s">
        <v>391</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1257</v>
      </c>
      <c r="R32" s="1026"/>
      <c r="S32" s="1026"/>
      <c r="T32" s="1026"/>
      <c r="U32" s="1026"/>
      <c r="V32" s="1026">
        <v>597</v>
      </c>
      <c r="W32" s="1026"/>
      <c r="X32" s="1026"/>
      <c r="Y32" s="1026"/>
      <c r="Z32" s="1026"/>
      <c r="AA32" s="1026">
        <v>660</v>
      </c>
      <c r="AB32" s="1026"/>
      <c r="AC32" s="1026"/>
      <c r="AD32" s="1026"/>
      <c r="AE32" s="1027"/>
      <c r="AF32" s="1022" t="s">
        <v>121</v>
      </c>
      <c r="AG32" s="1023"/>
      <c r="AH32" s="1023"/>
      <c r="AI32" s="1023"/>
      <c r="AJ32" s="1024"/>
      <c r="AK32" s="967">
        <v>1</v>
      </c>
      <c r="AL32" s="958"/>
      <c r="AM32" s="958"/>
      <c r="AN32" s="958"/>
      <c r="AO32" s="958"/>
      <c r="AP32" s="958">
        <v>831</v>
      </c>
      <c r="AQ32" s="958"/>
      <c r="AR32" s="958"/>
      <c r="AS32" s="958"/>
      <c r="AT32" s="958"/>
      <c r="AU32" s="958">
        <v>831</v>
      </c>
      <c r="AV32" s="958"/>
      <c r="AW32" s="958"/>
      <c r="AX32" s="958"/>
      <c r="AY32" s="958"/>
      <c r="AZ32" s="1028" t="s">
        <v>545</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2243</v>
      </c>
      <c r="AG63" s="946"/>
      <c r="AH63" s="946"/>
      <c r="AI63" s="946"/>
      <c r="AJ63" s="1009"/>
      <c r="AK63" s="1010"/>
      <c r="AL63" s="950"/>
      <c r="AM63" s="950"/>
      <c r="AN63" s="950"/>
      <c r="AO63" s="950"/>
      <c r="AP63" s="946">
        <v>23119</v>
      </c>
      <c r="AQ63" s="946"/>
      <c r="AR63" s="946"/>
      <c r="AS63" s="946"/>
      <c r="AT63" s="946"/>
      <c r="AU63" s="946">
        <v>5780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548</v>
      </c>
      <c r="C68" s="973"/>
      <c r="D68" s="973"/>
      <c r="E68" s="973"/>
      <c r="F68" s="973"/>
      <c r="G68" s="973"/>
      <c r="H68" s="973"/>
      <c r="I68" s="973"/>
      <c r="J68" s="973"/>
      <c r="K68" s="973"/>
      <c r="L68" s="973"/>
      <c r="M68" s="973"/>
      <c r="N68" s="973"/>
      <c r="O68" s="973"/>
      <c r="P68" s="974"/>
      <c r="Q68" s="975">
        <v>89</v>
      </c>
      <c r="R68" s="969"/>
      <c r="S68" s="969"/>
      <c r="T68" s="969"/>
      <c r="U68" s="969"/>
      <c r="V68" s="969">
        <v>89</v>
      </c>
      <c r="W68" s="969"/>
      <c r="X68" s="969"/>
      <c r="Y68" s="969"/>
      <c r="Z68" s="969"/>
      <c r="AA68" s="969">
        <v>0</v>
      </c>
      <c r="AB68" s="969"/>
      <c r="AC68" s="969"/>
      <c r="AD68" s="969"/>
      <c r="AE68" s="969"/>
      <c r="AF68" s="969">
        <v>0</v>
      </c>
      <c r="AG68" s="969"/>
      <c r="AH68" s="969"/>
      <c r="AI68" s="969"/>
      <c r="AJ68" s="969"/>
      <c r="AK68" s="969">
        <v>0</v>
      </c>
      <c r="AL68" s="969"/>
      <c r="AM68" s="969"/>
      <c r="AN68" s="969"/>
      <c r="AO68" s="969"/>
      <c r="AP68" s="969" t="s">
        <v>545</v>
      </c>
      <c r="AQ68" s="969"/>
      <c r="AR68" s="969"/>
      <c r="AS68" s="969"/>
      <c r="AT68" s="969"/>
      <c r="AU68" s="968" t="s">
        <v>545</v>
      </c>
      <c r="AV68" s="966"/>
      <c r="AW68" s="966"/>
      <c r="AX68" s="966"/>
      <c r="AY68" s="967"/>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549</v>
      </c>
      <c r="C69" s="962"/>
      <c r="D69" s="962"/>
      <c r="E69" s="962"/>
      <c r="F69" s="962"/>
      <c r="G69" s="962"/>
      <c r="H69" s="962"/>
      <c r="I69" s="962"/>
      <c r="J69" s="962"/>
      <c r="K69" s="962"/>
      <c r="L69" s="962"/>
      <c r="M69" s="962"/>
      <c r="N69" s="962"/>
      <c r="O69" s="962"/>
      <c r="P69" s="963"/>
      <c r="Q69" s="964">
        <v>10820</v>
      </c>
      <c r="R69" s="958"/>
      <c r="S69" s="958"/>
      <c r="T69" s="958"/>
      <c r="U69" s="958"/>
      <c r="V69" s="958">
        <v>10371</v>
      </c>
      <c r="W69" s="958"/>
      <c r="X69" s="958"/>
      <c r="Y69" s="958"/>
      <c r="Z69" s="958"/>
      <c r="AA69" s="958">
        <v>450</v>
      </c>
      <c r="AB69" s="958"/>
      <c r="AC69" s="958"/>
      <c r="AD69" s="958"/>
      <c r="AE69" s="958"/>
      <c r="AF69" s="958">
        <v>247</v>
      </c>
      <c r="AG69" s="958"/>
      <c r="AH69" s="958"/>
      <c r="AI69" s="958"/>
      <c r="AJ69" s="958"/>
      <c r="AK69" s="958">
        <v>1625</v>
      </c>
      <c r="AL69" s="958"/>
      <c r="AM69" s="958"/>
      <c r="AN69" s="958"/>
      <c r="AO69" s="958"/>
      <c r="AP69" s="958" t="s">
        <v>545</v>
      </c>
      <c r="AQ69" s="958"/>
      <c r="AR69" s="958"/>
      <c r="AS69" s="958"/>
      <c r="AT69" s="958"/>
      <c r="AU69" s="968" t="s">
        <v>545</v>
      </c>
      <c r="AV69" s="966"/>
      <c r="AW69" s="966"/>
      <c r="AX69" s="966"/>
      <c r="AY69" s="967"/>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550</v>
      </c>
      <c r="C70" s="962"/>
      <c r="D70" s="962"/>
      <c r="E70" s="962"/>
      <c r="F70" s="962"/>
      <c r="G70" s="962"/>
      <c r="H70" s="962"/>
      <c r="I70" s="962"/>
      <c r="J70" s="962"/>
      <c r="K70" s="962"/>
      <c r="L70" s="962"/>
      <c r="M70" s="962"/>
      <c r="N70" s="962"/>
      <c r="O70" s="962"/>
      <c r="P70" s="963"/>
      <c r="Q70" s="964">
        <v>127</v>
      </c>
      <c r="R70" s="958"/>
      <c r="S70" s="958"/>
      <c r="T70" s="958"/>
      <c r="U70" s="958"/>
      <c r="V70" s="958">
        <v>122</v>
      </c>
      <c r="W70" s="958"/>
      <c r="X70" s="958"/>
      <c r="Y70" s="958"/>
      <c r="Z70" s="958"/>
      <c r="AA70" s="958">
        <v>5</v>
      </c>
      <c r="AB70" s="958"/>
      <c r="AC70" s="958"/>
      <c r="AD70" s="958"/>
      <c r="AE70" s="958"/>
      <c r="AF70" s="958">
        <v>5</v>
      </c>
      <c r="AG70" s="958"/>
      <c r="AH70" s="958"/>
      <c r="AI70" s="958"/>
      <c r="AJ70" s="958"/>
      <c r="AK70" s="958">
        <v>40</v>
      </c>
      <c r="AL70" s="958"/>
      <c r="AM70" s="958"/>
      <c r="AN70" s="958"/>
      <c r="AO70" s="958"/>
      <c r="AP70" s="968" t="s">
        <v>545</v>
      </c>
      <c r="AQ70" s="966"/>
      <c r="AR70" s="966"/>
      <c r="AS70" s="966"/>
      <c r="AT70" s="967"/>
      <c r="AU70" s="968" t="s">
        <v>545</v>
      </c>
      <c r="AV70" s="966"/>
      <c r="AW70" s="966"/>
      <c r="AX70" s="966"/>
      <c r="AY70" s="967"/>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551</v>
      </c>
      <c r="C71" s="962"/>
      <c r="D71" s="962"/>
      <c r="E71" s="962"/>
      <c r="F71" s="962"/>
      <c r="G71" s="962"/>
      <c r="H71" s="962"/>
      <c r="I71" s="962"/>
      <c r="J71" s="962"/>
      <c r="K71" s="962"/>
      <c r="L71" s="962"/>
      <c r="M71" s="962"/>
      <c r="N71" s="962"/>
      <c r="O71" s="962"/>
      <c r="P71" s="963"/>
      <c r="Q71" s="964">
        <v>140745</v>
      </c>
      <c r="R71" s="958"/>
      <c r="S71" s="958"/>
      <c r="T71" s="958"/>
      <c r="U71" s="958"/>
      <c r="V71" s="958">
        <v>139623</v>
      </c>
      <c r="W71" s="958"/>
      <c r="X71" s="958"/>
      <c r="Y71" s="958"/>
      <c r="Z71" s="958"/>
      <c r="AA71" s="958">
        <v>1121</v>
      </c>
      <c r="AB71" s="958"/>
      <c r="AC71" s="958"/>
      <c r="AD71" s="958"/>
      <c r="AE71" s="958"/>
      <c r="AF71" s="958">
        <v>206</v>
      </c>
      <c r="AG71" s="958"/>
      <c r="AH71" s="958"/>
      <c r="AI71" s="958"/>
      <c r="AJ71" s="958"/>
      <c r="AK71" s="958">
        <v>773</v>
      </c>
      <c r="AL71" s="958"/>
      <c r="AM71" s="958"/>
      <c r="AN71" s="958"/>
      <c r="AO71" s="958"/>
      <c r="AP71" s="968" t="s">
        <v>545</v>
      </c>
      <c r="AQ71" s="966"/>
      <c r="AR71" s="966"/>
      <c r="AS71" s="966"/>
      <c r="AT71" s="967"/>
      <c r="AU71" s="968" t="s">
        <v>545</v>
      </c>
      <c r="AV71" s="966"/>
      <c r="AW71" s="966"/>
      <c r="AX71" s="966"/>
      <c r="AY71" s="967"/>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552</v>
      </c>
      <c r="C72" s="962"/>
      <c r="D72" s="962"/>
      <c r="E72" s="962"/>
      <c r="F72" s="962"/>
      <c r="G72" s="962"/>
      <c r="H72" s="962"/>
      <c r="I72" s="962"/>
      <c r="J72" s="962"/>
      <c r="K72" s="962"/>
      <c r="L72" s="962"/>
      <c r="M72" s="962"/>
      <c r="N72" s="962"/>
      <c r="O72" s="962"/>
      <c r="P72" s="963"/>
      <c r="Q72" s="964">
        <v>218</v>
      </c>
      <c r="R72" s="958"/>
      <c r="S72" s="958"/>
      <c r="T72" s="958"/>
      <c r="U72" s="958"/>
      <c r="V72" s="958">
        <v>211</v>
      </c>
      <c r="W72" s="958"/>
      <c r="X72" s="958"/>
      <c r="Y72" s="958"/>
      <c r="Z72" s="958"/>
      <c r="AA72" s="958">
        <v>7</v>
      </c>
      <c r="AB72" s="958"/>
      <c r="AC72" s="958"/>
      <c r="AD72" s="958"/>
      <c r="AE72" s="958"/>
      <c r="AF72" s="958">
        <v>7</v>
      </c>
      <c r="AG72" s="958"/>
      <c r="AH72" s="958"/>
      <c r="AI72" s="958"/>
      <c r="AJ72" s="958"/>
      <c r="AK72" s="958">
        <v>0</v>
      </c>
      <c r="AL72" s="958"/>
      <c r="AM72" s="958"/>
      <c r="AN72" s="958"/>
      <c r="AO72" s="958"/>
      <c r="AP72" s="968" t="s">
        <v>545</v>
      </c>
      <c r="AQ72" s="966"/>
      <c r="AR72" s="966"/>
      <c r="AS72" s="966"/>
      <c r="AT72" s="967"/>
      <c r="AU72" s="968" t="s">
        <v>545</v>
      </c>
      <c r="AV72" s="966"/>
      <c r="AW72" s="966"/>
      <c r="AX72" s="966"/>
      <c r="AY72" s="967"/>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553</v>
      </c>
      <c r="C73" s="962"/>
      <c r="D73" s="962"/>
      <c r="E73" s="962"/>
      <c r="F73" s="962"/>
      <c r="G73" s="962"/>
      <c r="H73" s="962"/>
      <c r="I73" s="962"/>
      <c r="J73" s="962"/>
      <c r="K73" s="962"/>
      <c r="L73" s="962"/>
      <c r="M73" s="962"/>
      <c r="N73" s="962"/>
      <c r="O73" s="962"/>
      <c r="P73" s="963"/>
      <c r="Q73" s="964">
        <v>1775</v>
      </c>
      <c r="R73" s="958"/>
      <c r="S73" s="958"/>
      <c r="T73" s="958"/>
      <c r="U73" s="958"/>
      <c r="V73" s="958">
        <v>1614</v>
      </c>
      <c r="W73" s="958"/>
      <c r="X73" s="958"/>
      <c r="Y73" s="958"/>
      <c r="Z73" s="958"/>
      <c r="AA73" s="958">
        <v>161</v>
      </c>
      <c r="AB73" s="958"/>
      <c r="AC73" s="958"/>
      <c r="AD73" s="958"/>
      <c r="AE73" s="958"/>
      <c r="AF73" s="958">
        <v>161</v>
      </c>
      <c r="AG73" s="958"/>
      <c r="AH73" s="958"/>
      <c r="AI73" s="958"/>
      <c r="AJ73" s="958"/>
      <c r="AK73" s="958">
        <v>0</v>
      </c>
      <c r="AL73" s="958"/>
      <c r="AM73" s="958"/>
      <c r="AN73" s="958"/>
      <c r="AO73" s="958"/>
      <c r="AP73" s="958">
        <v>10221</v>
      </c>
      <c r="AQ73" s="958"/>
      <c r="AR73" s="958"/>
      <c r="AS73" s="958"/>
      <c r="AT73" s="958"/>
      <c r="AU73" s="958">
        <v>4958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554</v>
      </c>
      <c r="C74" s="962"/>
      <c r="D74" s="962"/>
      <c r="E74" s="962"/>
      <c r="F74" s="962"/>
      <c r="G74" s="962"/>
      <c r="H74" s="962"/>
      <c r="I74" s="962"/>
      <c r="J74" s="962"/>
      <c r="K74" s="962"/>
      <c r="L74" s="962"/>
      <c r="M74" s="962"/>
      <c r="N74" s="962"/>
      <c r="O74" s="962"/>
      <c r="P74" s="963"/>
      <c r="Q74" s="964">
        <v>1695</v>
      </c>
      <c r="R74" s="958"/>
      <c r="S74" s="958"/>
      <c r="T74" s="958"/>
      <c r="U74" s="958"/>
      <c r="V74" s="958">
        <v>1672</v>
      </c>
      <c r="W74" s="958"/>
      <c r="X74" s="958"/>
      <c r="Y74" s="958"/>
      <c r="Z74" s="958"/>
      <c r="AA74" s="958">
        <v>22</v>
      </c>
      <c r="AB74" s="958"/>
      <c r="AC74" s="958"/>
      <c r="AD74" s="958"/>
      <c r="AE74" s="958"/>
      <c r="AF74" s="958">
        <v>22</v>
      </c>
      <c r="AG74" s="958"/>
      <c r="AH74" s="958"/>
      <c r="AI74" s="958"/>
      <c r="AJ74" s="958"/>
      <c r="AK74" s="958">
        <v>75</v>
      </c>
      <c r="AL74" s="958"/>
      <c r="AM74" s="958"/>
      <c r="AN74" s="958"/>
      <c r="AO74" s="958"/>
      <c r="AP74" s="958">
        <v>280</v>
      </c>
      <c r="AQ74" s="958"/>
      <c r="AR74" s="958"/>
      <c r="AS74" s="958"/>
      <c r="AT74" s="958"/>
      <c r="AU74" s="958">
        <v>136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555</v>
      </c>
      <c r="C75" s="962"/>
      <c r="D75" s="962"/>
      <c r="E75" s="962"/>
      <c r="F75" s="962"/>
      <c r="G75" s="962"/>
      <c r="H75" s="962"/>
      <c r="I75" s="962"/>
      <c r="J75" s="962"/>
      <c r="K75" s="962"/>
      <c r="L75" s="962"/>
      <c r="M75" s="962"/>
      <c r="N75" s="962"/>
      <c r="O75" s="962"/>
      <c r="P75" s="963"/>
      <c r="Q75" s="965">
        <v>81107</v>
      </c>
      <c r="R75" s="966"/>
      <c r="S75" s="966"/>
      <c r="T75" s="966"/>
      <c r="U75" s="967"/>
      <c r="V75" s="968">
        <v>80012</v>
      </c>
      <c r="W75" s="966"/>
      <c r="X75" s="966"/>
      <c r="Y75" s="966"/>
      <c r="Z75" s="967"/>
      <c r="AA75" s="968">
        <v>1095</v>
      </c>
      <c r="AB75" s="966"/>
      <c r="AC75" s="966"/>
      <c r="AD75" s="966"/>
      <c r="AE75" s="967"/>
      <c r="AF75" s="968">
        <v>374</v>
      </c>
      <c r="AG75" s="966"/>
      <c r="AH75" s="966"/>
      <c r="AI75" s="966"/>
      <c r="AJ75" s="967"/>
      <c r="AK75" s="968">
        <v>46</v>
      </c>
      <c r="AL75" s="966"/>
      <c r="AM75" s="966"/>
      <c r="AN75" s="966"/>
      <c r="AO75" s="967"/>
      <c r="AP75" s="968" t="s">
        <v>545</v>
      </c>
      <c r="AQ75" s="966"/>
      <c r="AR75" s="966"/>
      <c r="AS75" s="966"/>
      <c r="AT75" s="967"/>
      <c r="AU75" s="968" t="s">
        <v>545</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556</v>
      </c>
      <c r="C76" s="962"/>
      <c r="D76" s="962"/>
      <c r="E76" s="962"/>
      <c r="F76" s="962"/>
      <c r="G76" s="962"/>
      <c r="H76" s="962"/>
      <c r="I76" s="962"/>
      <c r="J76" s="962"/>
      <c r="K76" s="962"/>
      <c r="L76" s="962"/>
      <c r="M76" s="962"/>
      <c r="N76" s="962"/>
      <c r="O76" s="962"/>
      <c r="P76" s="963"/>
      <c r="Q76" s="965">
        <v>2877</v>
      </c>
      <c r="R76" s="966"/>
      <c r="S76" s="966"/>
      <c r="T76" s="966"/>
      <c r="U76" s="967"/>
      <c r="V76" s="968">
        <v>2785</v>
      </c>
      <c r="W76" s="966"/>
      <c r="X76" s="966"/>
      <c r="Y76" s="966"/>
      <c r="Z76" s="967"/>
      <c r="AA76" s="968">
        <v>92</v>
      </c>
      <c r="AB76" s="966"/>
      <c r="AC76" s="966"/>
      <c r="AD76" s="966"/>
      <c r="AE76" s="967"/>
      <c r="AF76" s="968">
        <v>92</v>
      </c>
      <c r="AG76" s="966"/>
      <c r="AH76" s="966"/>
      <c r="AI76" s="966"/>
      <c r="AJ76" s="967"/>
      <c r="AK76" s="968">
        <v>10</v>
      </c>
      <c r="AL76" s="966"/>
      <c r="AM76" s="966"/>
      <c r="AN76" s="966"/>
      <c r="AO76" s="967"/>
      <c r="AP76" s="968" t="s">
        <v>545</v>
      </c>
      <c r="AQ76" s="966"/>
      <c r="AR76" s="966"/>
      <c r="AS76" s="966"/>
      <c r="AT76" s="967"/>
      <c r="AU76" s="968" t="s">
        <v>545</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557</v>
      </c>
      <c r="C77" s="962"/>
      <c r="D77" s="962"/>
      <c r="E77" s="962"/>
      <c r="F77" s="962"/>
      <c r="G77" s="962"/>
      <c r="H77" s="962"/>
      <c r="I77" s="962"/>
      <c r="J77" s="962"/>
      <c r="K77" s="962"/>
      <c r="L77" s="962"/>
      <c r="M77" s="962"/>
      <c r="N77" s="962"/>
      <c r="O77" s="962"/>
      <c r="P77" s="963"/>
      <c r="Q77" s="965">
        <v>21</v>
      </c>
      <c r="R77" s="966"/>
      <c r="S77" s="966"/>
      <c r="T77" s="966"/>
      <c r="U77" s="967"/>
      <c r="V77" s="968">
        <v>20</v>
      </c>
      <c r="W77" s="966"/>
      <c r="X77" s="966"/>
      <c r="Y77" s="966"/>
      <c r="Z77" s="967"/>
      <c r="AA77" s="968">
        <v>0</v>
      </c>
      <c r="AB77" s="966"/>
      <c r="AC77" s="966"/>
      <c r="AD77" s="966"/>
      <c r="AE77" s="967"/>
      <c r="AF77" s="968">
        <v>0</v>
      </c>
      <c r="AG77" s="966"/>
      <c r="AH77" s="966"/>
      <c r="AI77" s="966"/>
      <c r="AJ77" s="967"/>
      <c r="AK77" s="968">
        <v>0</v>
      </c>
      <c r="AL77" s="966"/>
      <c r="AM77" s="966"/>
      <c r="AN77" s="966"/>
      <c r="AO77" s="967"/>
      <c r="AP77" s="968" t="s">
        <v>545</v>
      </c>
      <c r="AQ77" s="966"/>
      <c r="AR77" s="966"/>
      <c r="AS77" s="966"/>
      <c r="AT77" s="967"/>
      <c r="AU77" s="968" t="s">
        <v>545</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1114</v>
      </c>
      <c r="AG88" s="946"/>
      <c r="AH88" s="946"/>
      <c r="AI88" s="946"/>
      <c r="AJ88" s="946"/>
      <c r="AK88" s="950"/>
      <c r="AL88" s="950"/>
      <c r="AM88" s="950"/>
      <c r="AN88" s="950"/>
      <c r="AO88" s="950"/>
      <c r="AP88" s="946">
        <v>10501</v>
      </c>
      <c r="AQ88" s="946"/>
      <c r="AR88" s="946"/>
      <c r="AS88" s="946"/>
      <c r="AT88" s="946"/>
      <c r="AU88" s="946">
        <v>5094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v>
      </c>
      <c r="CS102" s="940"/>
      <c r="CT102" s="940"/>
      <c r="CU102" s="940"/>
      <c r="CV102" s="941"/>
      <c r="CW102" s="939" t="s">
        <v>545</v>
      </c>
      <c r="CX102" s="940"/>
      <c r="CY102" s="940"/>
      <c r="CZ102" s="940"/>
      <c r="DA102" s="941"/>
      <c r="DB102" s="939" t="s">
        <v>545</v>
      </c>
      <c r="DC102" s="940"/>
      <c r="DD102" s="940"/>
      <c r="DE102" s="940"/>
      <c r="DF102" s="941"/>
      <c r="DG102" s="939">
        <v>1883</v>
      </c>
      <c r="DH102" s="940"/>
      <c r="DI102" s="940"/>
      <c r="DJ102" s="940"/>
      <c r="DK102" s="941"/>
      <c r="DL102" s="939" t="s">
        <v>545</v>
      </c>
      <c r="DM102" s="940"/>
      <c r="DN102" s="940"/>
      <c r="DO102" s="940"/>
      <c r="DP102" s="941"/>
      <c r="DQ102" s="939">
        <v>1865</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1758231</v>
      </c>
      <c r="AB110" s="876"/>
      <c r="AC110" s="876"/>
      <c r="AD110" s="876"/>
      <c r="AE110" s="877"/>
      <c r="AF110" s="878">
        <v>1790011</v>
      </c>
      <c r="AG110" s="876"/>
      <c r="AH110" s="876"/>
      <c r="AI110" s="876"/>
      <c r="AJ110" s="877"/>
      <c r="AK110" s="878">
        <v>1813870</v>
      </c>
      <c r="AL110" s="876"/>
      <c r="AM110" s="876"/>
      <c r="AN110" s="876"/>
      <c r="AO110" s="877"/>
      <c r="AP110" s="879">
        <v>11.7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23035736</v>
      </c>
      <c r="BR110" s="829"/>
      <c r="BS110" s="829"/>
      <c r="BT110" s="829"/>
      <c r="BU110" s="829"/>
      <c r="BV110" s="829">
        <v>23161405</v>
      </c>
      <c r="BW110" s="829"/>
      <c r="BX110" s="829"/>
      <c r="BY110" s="829"/>
      <c r="BZ110" s="829"/>
      <c r="CA110" s="829">
        <v>22979646</v>
      </c>
      <c r="CB110" s="829"/>
      <c r="CC110" s="829"/>
      <c r="CD110" s="829"/>
      <c r="CE110" s="829"/>
      <c r="CF110" s="853">
        <v>148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201922</v>
      </c>
      <c r="BR111" s="804"/>
      <c r="BS111" s="804"/>
      <c r="BT111" s="804"/>
      <c r="BU111" s="804"/>
      <c r="BV111" s="804">
        <v>161884</v>
      </c>
      <c r="BW111" s="804"/>
      <c r="BX111" s="804"/>
      <c r="BY111" s="804"/>
      <c r="BZ111" s="804"/>
      <c r="CA111" s="804">
        <v>121087</v>
      </c>
      <c r="CB111" s="804"/>
      <c r="CC111" s="804"/>
      <c r="CD111" s="804"/>
      <c r="CE111" s="804"/>
      <c r="CF111" s="862">
        <v>0.8</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201922</v>
      </c>
      <c r="DH111" s="804"/>
      <c r="DI111" s="804"/>
      <c r="DJ111" s="804"/>
      <c r="DK111" s="804"/>
      <c r="DL111" s="804">
        <v>161884</v>
      </c>
      <c r="DM111" s="804"/>
      <c r="DN111" s="804"/>
      <c r="DO111" s="804"/>
      <c r="DP111" s="804"/>
      <c r="DQ111" s="804">
        <v>121087</v>
      </c>
      <c r="DR111" s="804"/>
      <c r="DS111" s="804"/>
      <c r="DT111" s="804"/>
      <c r="DU111" s="804"/>
      <c r="DV111" s="781">
        <v>0.8</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20000</v>
      </c>
      <c r="AB112" s="767"/>
      <c r="AC112" s="767"/>
      <c r="AD112" s="767"/>
      <c r="AE112" s="768"/>
      <c r="AF112" s="769">
        <v>20000</v>
      </c>
      <c r="AG112" s="767"/>
      <c r="AH112" s="767"/>
      <c r="AI112" s="767"/>
      <c r="AJ112" s="768"/>
      <c r="AK112" s="769">
        <v>20000</v>
      </c>
      <c r="AL112" s="767"/>
      <c r="AM112" s="767"/>
      <c r="AN112" s="767"/>
      <c r="AO112" s="768"/>
      <c r="AP112" s="811">
        <v>0.1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7117910</v>
      </c>
      <c r="BR112" s="804"/>
      <c r="BS112" s="804"/>
      <c r="BT112" s="804"/>
      <c r="BU112" s="804"/>
      <c r="BV112" s="804">
        <v>5450604</v>
      </c>
      <c r="BW112" s="804"/>
      <c r="BX112" s="804"/>
      <c r="BY112" s="804"/>
      <c r="BZ112" s="804"/>
      <c r="CA112" s="804">
        <v>5779516</v>
      </c>
      <c r="CB112" s="804"/>
      <c r="CC112" s="804"/>
      <c r="CD112" s="804"/>
      <c r="CE112" s="804"/>
      <c r="CF112" s="862">
        <v>37.200000000000003</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512786</v>
      </c>
      <c r="AB113" s="906"/>
      <c r="AC113" s="906"/>
      <c r="AD113" s="906"/>
      <c r="AE113" s="907"/>
      <c r="AF113" s="908">
        <v>629024</v>
      </c>
      <c r="AG113" s="906"/>
      <c r="AH113" s="906"/>
      <c r="AI113" s="906"/>
      <c r="AJ113" s="907"/>
      <c r="AK113" s="908">
        <v>506103</v>
      </c>
      <c r="AL113" s="906"/>
      <c r="AM113" s="906"/>
      <c r="AN113" s="906"/>
      <c r="AO113" s="907"/>
      <c r="AP113" s="909">
        <v>3.3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1620902</v>
      </c>
      <c r="BR113" s="804"/>
      <c r="BS113" s="804"/>
      <c r="BT113" s="804"/>
      <c r="BU113" s="804"/>
      <c r="BV113" s="804">
        <v>5144778</v>
      </c>
      <c r="BW113" s="804"/>
      <c r="BX113" s="804"/>
      <c r="BY113" s="804"/>
      <c r="BZ113" s="804"/>
      <c r="CA113" s="804">
        <v>5093922</v>
      </c>
      <c r="CB113" s="804"/>
      <c r="CC113" s="804"/>
      <c r="CD113" s="804"/>
      <c r="CE113" s="804"/>
      <c r="CF113" s="862">
        <v>32.799999999999997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38889</v>
      </c>
      <c r="AB114" s="767"/>
      <c r="AC114" s="767"/>
      <c r="AD114" s="767"/>
      <c r="AE114" s="768"/>
      <c r="AF114" s="769">
        <v>43249</v>
      </c>
      <c r="AG114" s="767"/>
      <c r="AH114" s="767"/>
      <c r="AI114" s="767"/>
      <c r="AJ114" s="768"/>
      <c r="AK114" s="769">
        <v>55647</v>
      </c>
      <c r="AL114" s="767"/>
      <c r="AM114" s="767"/>
      <c r="AN114" s="767"/>
      <c r="AO114" s="768"/>
      <c r="AP114" s="811">
        <v>0.4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3297615</v>
      </c>
      <c r="BR114" s="804"/>
      <c r="BS114" s="804"/>
      <c r="BT114" s="804"/>
      <c r="BU114" s="804"/>
      <c r="BV114" s="804">
        <v>3428788</v>
      </c>
      <c r="BW114" s="804"/>
      <c r="BX114" s="804"/>
      <c r="BY114" s="804"/>
      <c r="BZ114" s="804"/>
      <c r="CA114" s="804">
        <v>3487409</v>
      </c>
      <c r="CB114" s="804"/>
      <c r="CC114" s="804"/>
      <c r="CD114" s="804"/>
      <c r="CE114" s="804"/>
      <c r="CF114" s="862">
        <v>22.5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47047</v>
      </c>
      <c r="AB115" s="906"/>
      <c r="AC115" s="906"/>
      <c r="AD115" s="906"/>
      <c r="AE115" s="907"/>
      <c r="AF115" s="908">
        <v>43673</v>
      </c>
      <c r="AG115" s="906"/>
      <c r="AH115" s="906"/>
      <c r="AI115" s="906"/>
      <c r="AJ115" s="907"/>
      <c r="AK115" s="908">
        <v>43673</v>
      </c>
      <c r="AL115" s="906"/>
      <c r="AM115" s="906"/>
      <c r="AN115" s="906"/>
      <c r="AO115" s="907"/>
      <c r="AP115" s="909">
        <v>0.3</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2259208</v>
      </c>
      <c r="BR115" s="804"/>
      <c r="BS115" s="804"/>
      <c r="BT115" s="804"/>
      <c r="BU115" s="804"/>
      <c r="BV115" s="804">
        <v>2059622</v>
      </c>
      <c r="BW115" s="804"/>
      <c r="BX115" s="804"/>
      <c r="BY115" s="804"/>
      <c r="BZ115" s="804"/>
      <c r="CA115" s="804">
        <v>1865270</v>
      </c>
      <c r="CB115" s="804"/>
      <c r="CC115" s="804"/>
      <c r="CD115" s="804"/>
      <c r="CE115" s="804"/>
      <c r="CF115" s="862">
        <v>12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2376953</v>
      </c>
      <c r="AB117" s="890"/>
      <c r="AC117" s="890"/>
      <c r="AD117" s="890"/>
      <c r="AE117" s="891"/>
      <c r="AF117" s="892">
        <v>2525957</v>
      </c>
      <c r="AG117" s="890"/>
      <c r="AH117" s="890"/>
      <c r="AI117" s="890"/>
      <c r="AJ117" s="891"/>
      <c r="AK117" s="892">
        <v>2439293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37533293</v>
      </c>
      <c r="BR119" s="832"/>
      <c r="BS119" s="832"/>
      <c r="BT119" s="832"/>
      <c r="BU119" s="832"/>
      <c r="BV119" s="832">
        <v>39407081</v>
      </c>
      <c r="BW119" s="832"/>
      <c r="BX119" s="832"/>
      <c r="BY119" s="832"/>
      <c r="BZ119" s="832"/>
      <c r="CA119" s="832">
        <v>39326850</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43673</v>
      </c>
      <c r="AB120" s="767"/>
      <c r="AC120" s="767"/>
      <c r="AD120" s="767"/>
      <c r="AE120" s="768"/>
      <c r="AF120" s="769">
        <v>43673</v>
      </c>
      <c r="AG120" s="767"/>
      <c r="AH120" s="767"/>
      <c r="AI120" s="767"/>
      <c r="AJ120" s="768"/>
      <c r="AK120" s="769">
        <v>43673</v>
      </c>
      <c r="AL120" s="767"/>
      <c r="AM120" s="767"/>
      <c r="AN120" s="767"/>
      <c r="AO120" s="768"/>
      <c r="AP120" s="811">
        <v>0.3</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14018741</v>
      </c>
      <c r="BR120" s="829"/>
      <c r="BS120" s="829"/>
      <c r="BT120" s="829"/>
      <c r="BU120" s="829"/>
      <c r="BV120" s="829">
        <v>14160717</v>
      </c>
      <c r="BW120" s="829"/>
      <c r="BX120" s="829"/>
      <c r="BY120" s="829"/>
      <c r="BZ120" s="829"/>
      <c r="CA120" s="829">
        <v>15018411</v>
      </c>
      <c r="CB120" s="829"/>
      <c r="CC120" s="829"/>
      <c r="CD120" s="829"/>
      <c r="CE120" s="829"/>
      <c r="CF120" s="853">
        <v>96.7</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4574821</v>
      </c>
      <c r="DH120" s="829"/>
      <c r="DI120" s="829"/>
      <c r="DJ120" s="829"/>
      <c r="DK120" s="829"/>
      <c r="DL120" s="829">
        <v>4556010</v>
      </c>
      <c r="DM120" s="829"/>
      <c r="DN120" s="829"/>
      <c r="DO120" s="829"/>
      <c r="DP120" s="829"/>
      <c r="DQ120" s="829">
        <v>4948809</v>
      </c>
      <c r="DR120" s="829"/>
      <c r="DS120" s="829"/>
      <c r="DT120" s="829"/>
      <c r="DU120" s="829"/>
      <c r="DV120" s="830">
        <v>31.9</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3374</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4656477</v>
      </c>
      <c r="BR121" s="804"/>
      <c r="BS121" s="804"/>
      <c r="BT121" s="804"/>
      <c r="BU121" s="804"/>
      <c r="BV121" s="804">
        <v>4835379</v>
      </c>
      <c r="BW121" s="804"/>
      <c r="BX121" s="804"/>
      <c r="BY121" s="804"/>
      <c r="BZ121" s="804"/>
      <c r="CA121" s="804">
        <v>5204560</v>
      </c>
      <c r="CB121" s="804"/>
      <c r="CC121" s="804"/>
      <c r="CD121" s="804"/>
      <c r="CE121" s="804"/>
      <c r="CF121" s="862">
        <v>33.5</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2423089</v>
      </c>
      <c r="DH121" s="804"/>
      <c r="DI121" s="804"/>
      <c r="DJ121" s="804"/>
      <c r="DK121" s="804"/>
      <c r="DL121" s="804">
        <v>894594</v>
      </c>
      <c r="DM121" s="804"/>
      <c r="DN121" s="804"/>
      <c r="DO121" s="804"/>
      <c r="DP121" s="804"/>
      <c r="DQ121" s="804">
        <v>830707</v>
      </c>
      <c r="DR121" s="804"/>
      <c r="DS121" s="804"/>
      <c r="DT121" s="804"/>
      <c r="DU121" s="804"/>
      <c r="DV121" s="781">
        <v>5.3</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23886878</v>
      </c>
      <c r="BR122" s="832"/>
      <c r="BS122" s="832"/>
      <c r="BT122" s="832"/>
      <c r="BU122" s="832"/>
      <c r="BV122" s="832">
        <v>24478561</v>
      </c>
      <c r="BW122" s="832"/>
      <c r="BX122" s="832"/>
      <c r="BY122" s="832"/>
      <c r="BZ122" s="832"/>
      <c r="CA122" s="832">
        <v>23517790</v>
      </c>
      <c r="CB122" s="832"/>
      <c r="CC122" s="832"/>
      <c r="CD122" s="832"/>
      <c r="CE122" s="832"/>
      <c r="CF122" s="833">
        <v>151.4</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v>120000</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42562096</v>
      </c>
      <c r="BR123" s="820"/>
      <c r="BS123" s="820"/>
      <c r="BT123" s="820"/>
      <c r="BU123" s="820"/>
      <c r="BV123" s="820">
        <v>43474657</v>
      </c>
      <c r="BW123" s="820"/>
      <c r="BX123" s="820"/>
      <c r="BY123" s="820"/>
      <c r="BZ123" s="820"/>
      <c r="CA123" s="820">
        <v>43740761</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v>2259208</v>
      </c>
      <c r="DH126" s="804"/>
      <c r="DI126" s="804"/>
      <c r="DJ126" s="804"/>
      <c r="DK126" s="804"/>
      <c r="DL126" s="804">
        <v>2059622</v>
      </c>
      <c r="DM126" s="804"/>
      <c r="DN126" s="804"/>
      <c r="DO126" s="804"/>
      <c r="DP126" s="804"/>
      <c r="DQ126" s="804">
        <v>1865270</v>
      </c>
      <c r="DR126" s="804"/>
      <c r="DS126" s="804"/>
      <c r="DT126" s="804"/>
      <c r="DU126" s="804"/>
      <c r="DV126" s="781">
        <v>12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553580</v>
      </c>
      <c r="AB128" s="788"/>
      <c r="AC128" s="788"/>
      <c r="AD128" s="788"/>
      <c r="AE128" s="789"/>
      <c r="AF128" s="790">
        <v>541656</v>
      </c>
      <c r="AG128" s="788"/>
      <c r="AH128" s="788"/>
      <c r="AI128" s="788"/>
      <c r="AJ128" s="789"/>
      <c r="AK128" s="790">
        <v>580474</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12.63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16267710</v>
      </c>
      <c r="AB129" s="767"/>
      <c r="AC129" s="767"/>
      <c r="AD129" s="767"/>
      <c r="AE129" s="768"/>
      <c r="AF129" s="769">
        <v>16752802</v>
      </c>
      <c r="AG129" s="767"/>
      <c r="AH129" s="767"/>
      <c r="AI129" s="767"/>
      <c r="AJ129" s="768"/>
      <c r="AK129" s="769">
        <v>17302931</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17.63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1742173</v>
      </c>
      <c r="AB130" s="767"/>
      <c r="AC130" s="767"/>
      <c r="AD130" s="767"/>
      <c r="AE130" s="768"/>
      <c r="AF130" s="769">
        <v>1753868</v>
      </c>
      <c r="AG130" s="767"/>
      <c r="AH130" s="767"/>
      <c r="AI130" s="767"/>
      <c r="AJ130" s="768"/>
      <c r="AK130" s="769">
        <v>1773165</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0.8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14525537</v>
      </c>
      <c r="AB131" s="751"/>
      <c r="AC131" s="751"/>
      <c r="AD131" s="751"/>
      <c r="AE131" s="752"/>
      <c r="AF131" s="753">
        <v>14998934</v>
      </c>
      <c r="AG131" s="751"/>
      <c r="AH131" s="751"/>
      <c r="AI131" s="751"/>
      <c r="AJ131" s="752"/>
      <c r="AK131" s="753">
        <v>15529766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0.55901547699999998</v>
      </c>
      <c r="AB132" s="732"/>
      <c r="AC132" s="732"/>
      <c r="AD132" s="732"/>
      <c r="AE132" s="733"/>
      <c r="AF132" s="734">
        <v>1.536329182</v>
      </c>
      <c r="AG132" s="732"/>
      <c r="AH132" s="732"/>
      <c r="AI132" s="732"/>
      <c r="AJ132" s="733"/>
      <c r="AK132" s="734">
        <v>0.55154726700000001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0.3</v>
      </c>
      <c r="AB133" s="711"/>
      <c r="AC133" s="711"/>
      <c r="AD133" s="711"/>
      <c r="AE133" s="712"/>
      <c r="AF133" s="710">
        <v>0.6</v>
      </c>
      <c r="AG133" s="711"/>
      <c r="AH133" s="711"/>
      <c r="AI133" s="711"/>
      <c r="AJ133" s="712"/>
      <c r="AK133" s="710">
        <v>0.8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BpepU+88IQ60yM9qTdqoaRzolheC3cInKvM/IlhVIUzSq3ZOUej1+DM1ZXcTadCul/VhG2q6qZSCFnBKx/iiw==" saltValue="YPYpokMiMkNLXm8Ej04c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Usp9SW8XDRSejT/w9MfOpEaDms86Qg6mEQuaGhVqosVzsQNSk625R6/PZH8RV4ZllpwFrgOYs1Oc6kIpSGK3w==" saltValue="TO79nfjzk8VMjAtnFiCPQ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T/VTWMCqHJdIVJx/wIxJFwKUJ7Wr9lFzLr1dg96NhoTcOP6yBEPosIg7LRKMnC2HLiMZeKsmXd4zCHOlSYYqA==" saltValue="4epdZTohviLT9xhkBZ/LP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80" zoomScaleSheetLayoutView="8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5046202</v>
      </c>
      <c r="AP9" s="262">
        <v>67708</v>
      </c>
      <c r="AQ9" s="263">
        <v>72348</v>
      </c>
      <c r="AR9" s="264">
        <v>-6.4</v>
      </c>
    </row>
    <row r="10" spans="1:46" ht="13.5" customHeight="1" x14ac:dyDescent="0.2">
      <c r="A10" s="247"/>
      <c r="AK10" s="1117" t="s">
        <v>484</v>
      </c>
      <c r="AL10" s="1118"/>
      <c r="AM10" s="1118"/>
      <c r="AN10" s="1119"/>
      <c r="AO10" s="265">
        <v>603181</v>
      </c>
      <c r="AP10" s="265">
        <v>8093</v>
      </c>
      <c r="AQ10" s="266">
        <v>6364</v>
      </c>
      <c r="AR10" s="267">
        <v>27.2</v>
      </c>
    </row>
    <row r="11" spans="1:46" ht="13.5" customHeight="1" x14ac:dyDescent="0.2">
      <c r="A11" s="247"/>
      <c r="AK11" s="1117" t="s">
        <v>485</v>
      </c>
      <c r="AL11" s="1118"/>
      <c r="AM11" s="1118"/>
      <c r="AN11" s="1119"/>
      <c r="AO11" s="265" t="s">
        <v>486</v>
      </c>
      <c r="AP11" s="265" t="s">
        <v>486</v>
      </c>
      <c r="AQ11" s="266">
        <v>1262</v>
      </c>
      <c r="AR11" s="267" t="s">
        <v>486</v>
      </c>
    </row>
    <row r="12" spans="1:46" ht="13.5" customHeight="1" x14ac:dyDescent="0.2">
      <c r="A12" s="247"/>
      <c r="AK12" s="1117" t="s">
        <v>487</v>
      </c>
      <c r="AL12" s="1118"/>
      <c r="AM12" s="1118"/>
      <c r="AN12" s="1119"/>
      <c r="AO12" s="265" t="s">
        <v>486</v>
      </c>
      <c r="AP12" s="265" t="s">
        <v>486</v>
      </c>
      <c r="AQ12" s="266">
        <v>10</v>
      </c>
      <c r="AR12" s="267" t="s">
        <v>486</v>
      </c>
    </row>
    <row r="13" spans="1:46" ht="13.5" customHeight="1" x14ac:dyDescent="0.2">
      <c r="A13" s="247"/>
      <c r="AK13" s="1117" t="s">
        <v>488</v>
      </c>
      <c r="AL13" s="1118"/>
      <c r="AM13" s="1118"/>
      <c r="AN13" s="1119"/>
      <c r="AO13" s="265">
        <v>118679</v>
      </c>
      <c r="AP13" s="265">
        <v>1592</v>
      </c>
      <c r="AQ13" s="266">
        <v>3257</v>
      </c>
      <c r="AR13" s="267">
        <v>-51.1</v>
      </c>
    </row>
    <row r="14" spans="1:46" ht="13.5" customHeight="1" x14ac:dyDescent="0.2">
      <c r="A14" s="247"/>
      <c r="AK14" s="1117" t="s">
        <v>489</v>
      </c>
      <c r="AL14" s="1118"/>
      <c r="AM14" s="1118"/>
      <c r="AN14" s="1119"/>
      <c r="AO14" s="265">
        <v>102475</v>
      </c>
      <c r="AP14" s="265">
        <v>1375</v>
      </c>
      <c r="AQ14" s="266">
        <v>1617</v>
      </c>
      <c r="AR14" s="267">
        <v>-15</v>
      </c>
    </row>
    <row r="15" spans="1:46" ht="13.5" customHeight="1" x14ac:dyDescent="0.2">
      <c r="A15" s="247"/>
      <c r="AK15" s="1120" t="s">
        <v>490</v>
      </c>
      <c r="AL15" s="1121"/>
      <c r="AM15" s="1121"/>
      <c r="AN15" s="1122"/>
      <c r="AO15" s="265">
        <v>-220434</v>
      </c>
      <c r="AP15" s="265">
        <v>-2958</v>
      </c>
      <c r="AQ15" s="266">
        <v>-3947</v>
      </c>
      <c r="AR15" s="267">
        <v>-25.1</v>
      </c>
    </row>
    <row r="16" spans="1:46" ht="13.2" x14ac:dyDescent="0.2">
      <c r="A16" s="247"/>
      <c r="AK16" s="1120" t="s">
        <v>177</v>
      </c>
      <c r="AL16" s="1121"/>
      <c r="AM16" s="1121"/>
      <c r="AN16" s="1122"/>
      <c r="AO16" s="265">
        <v>5650103</v>
      </c>
      <c r="AP16" s="265">
        <v>75811</v>
      </c>
      <c r="AQ16" s="266">
        <v>80912</v>
      </c>
      <c r="AR16" s="267">
        <v>-6.3</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5.81</v>
      </c>
      <c r="AP21" s="278">
        <v>6.71</v>
      </c>
      <c r="AQ21" s="279">
        <v>-0.9</v>
      </c>
      <c r="AS21" s="280"/>
      <c r="AT21" s="276"/>
    </row>
    <row r="22" spans="1:46" s="248" customFormat="1" ht="13.2" x14ac:dyDescent="0.2">
      <c r="A22" s="276"/>
      <c r="AK22" s="1123" t="s">
        <v>496</v>
      </c>
      <c r="AL22" s="1124"/>
      <c r="AM22" s="1124"/>
      <c r="AN22" s="1125"/>
      <c r="AO22" s="281">
        <v>98.5</v>
      </c>
      <c r="AP22" s="282">
        <v>98.3</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1813870</v>
      </c>
      <c r="AP32" s="291">
        <v>24338</v>
      </c>
      <c r="AQ32" s="292">
        <v>34344</v>
      </c>
      <c r="AR32" s="293">
        <v>-29.1</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v>20000</v>
      </c>
      <c r="AP34" s="291">
        <v>268</v>
      </c>
      <c r="AQ34" s="292">
        <v>3</v>
      </c>
      <c r="AR34" s="293">
        <v>8833.2999999999993</v>
      </c>
    </row>
    <row r="35" spans="1:46" ht="27" customHeight="1" x14ac:dyDescent="0.2">
      <c r="A35" s="247"/>
      <c r="AK35" s="1107" t="s">
        <v>503</v>
      </c>
      <c r="AL35" s="1108"/>
      <c r="AM35" s="1108"/>
      <c r="AN35" s="1109"/>
      <c r="AO35" s="291">
        <v>506103</v>
      </c>
      <c r="AP35" s="291">
        <v>6791</v>
      </c>
      <c r="AQ35" s="292">
        <v>7806</v>
      </c>
      <c r="AR35" s="293">
        <v>-13</v>
      </c>
    </row>
    <row r="36" spans="1:46" ht="27" customHeight="1" x14ac:dyDescent="0.2">
      <c r="A36" s="247"/>
      <c r="AK36" s="1107" t="s">
        <v>504</v>
      </c>
      <c r="AL36" s="1108"/>
      <c r="AM36" s="1108"/>
      <c r="AN36" s="1109"/>
      <c r="AO36" s="291">
        <v>55647</v>
      </c>
      <c r="AP36" s="291">
        <v>747</v>
      </c>
      <c r="AQ36" s="292">
        <v>1690</v>
      </c>
      <c r="AR36" s="293">
        <v>-55.8</v>
      </c>
    </row>
    <row r="37" spans="1:46" ht="13.5" customHeight="1" x14ac:dyDescent="0.2">
      <c r="A37" s="247"/>
      <c r="AK37" s="1107" t="s">
        <v>505</v>
      </c>
      <c r="AL37" s="1108"/>
      <c r="AM37" s="1108"/>
      <c r="AN37" s="1109"/>
      <c r="AO37" s="291">
        <v>43673</v>
      </c>
      <c r="AP37" s="291">
        <v>586</v>
      </c>
      <c r="AQ37" s="292">
        <v>666</v>
      </c>
      <c r="AR37" s="293">
        <v>-12</v>
      </c>
    </row>
    <row r="38" spans="1:46" ht="27" customHeight="1" x14ac:dyDescent="0.2">
      <c r="A38" s="247"/>
      <c r="AK38" s="1110" t="s">
        <v>506</v>
      </c>
      <c r="AL38" s="1111"/>
      <c r="AM38" s="1111"/>
      <c r="AN38" s="1112"/>
      <c r="AO38" s="294" t="s">
        <v>486</v>
      </c>
      <c r="AP38" s="294" t="s">
        <v>486</v>
      </c>
      <c r="AQ38" s="295">
        <v>3</v>
      </c>
      <c r="AR38" s="283" t="s">
        <v>486</v>
      </c>
      <c r="AS38" s="290"/>
    </row>
    <row r="39" spans="1:46" ht="13.2" x14ac:dyDescent="0.2">
      <c r="A39" s="247"/>
      <c r="AK39" s="1110" t="s">
        <v>507</v>
      </c>
      <c r="AL39" s="1111"/>
      <c r="AM39" s="1111"/>
      <c r="AN39" s="1112"/>
      <c r="AO39" s="291">
        <v>-580474</v>
      </c>
      <c r="AP39" s="291">
        <v>-7789</v>
      </c>
      <c r="AQ39" s="292">
        <v>-5822</v>
      </c>
      <c r="AR39" s="293">
        <v>33.799999999999997</v>
      </c>
      <c r="AS39" s="290"/>
    </row>
    <row r="40" spans="1:46" ht="27" customHeight="1" x14ac:dyDescent="0.2">
      <c r="A40" s="247"/>
      <c r="AK40" s="1107" t="s">
        <v>508</v>
      </c>
      <c r="AL40" s="1108"/>
      <c r="AM40" s="1108"/>
      <c r="AN40" s="1109"/>
      <c r="AO40" s="291">
        <v>-1773165</v>
      </c>
      <c r="AP40" s="291">
        <v>-23792</v>
      </c>
      <c r="AQ40" s="292">
        <v>-26710</v>
      </c>
      <c r="AR40" s="293">
        <v>-10.9</v>
      </c>
      <c r="AS40" s="290"/>
    </row>
    <row r="41" spans="1:46" ht="13.2" x14ac:dyDescent="0.2">
      <c r="A41" s="247"/>
      <c r="AK41" s="1113" t="s">
        <v>287</v>
      </c>
      <c r="AL41" s="1114"/>
      <c r="AM41" s="1114"/>
      <c r="AN41" s="1115"/>
      <c r="AO41" s="291">
        <v>85654</v>
      </c>
      <c r="AP41" s="291">
        <v>1149</v>
      </c>
      <c r="AQ41" s="292">
        <v>11979</v>
      </c>
      <c r="AR41" s="293">
        <v>-90.4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3393615</v>
      </c>
      <c r="AN51" s="313">
        <v>45870</v>
      </c>
      <c r="AO51" s="314">
        <v>28.6</v>
      </c>
      <c r="AP51" s="315">
        <v>45483</v>
      </c>
      <c r="AQ51" s="316">
        <v>-0.2</v>
      </c>
      <c r="AR51" s="317">
        <v>28.8</v>
      </c>
    </row>
    <row r="52" spans="1:44" ht="13.2" x14ac:dyDescent="0.2">
      <c r="A52" s="247"/>
      <c r="AK52" s="318"/>
      <c r="AL52" s="319" t="s">
        <v>518</v>
      </c>
      <c r="AM52" s="320">
        <v>1471337</v>
      </c>
      <c r="AN52" s="321">
        <v>19888</v>
      </c>
      <c r="AO52" s="322">
        <v>-11.5</v>
      </c>
      <c r="AP52" s="323">
        <v>24241</v>
      </c>
      <c r="AQ52" s="324">
        <v>0.4</v>
      </c>
      <c r="AR52" s="325">
        <v>-11.9</v>
      </c>
    </row>
    <row r="53" spans="1:44" ht="13.2" x14ac:dyDescent="0.2">
      <c r="A53" s="247"/>
      <c r="AK53" s="303" t="s">
        <v>519</v>
      </c>
      <c r="AL53" s="304"/>
      <c r="AM53" s="312">
        <v>5383742</v>
      </c>
      <c r="AN53" s="313">
        <v>72717</v>
      </c>
      <c r="AO53" s="314">
        <v>58.5</v>
      </c>
      <c r="AP53" s="315">
        <v>45945</v>
      </c>
      <c r="AQ53" s="316">
        <v>1</v>
      </c>
      <c r="AR53" s="317">
        <v>57.5</v>
      </c>
    </row>
    <row r="54" spans="1:44" ht="13.2" x14ac:dyDescent="0.2">
      <c r="A54" s="247"/>
      <c r="AK54" s="318"/>
      <c r="AL54" s="319" t="s">
        <v>518</v>
      </c>
      <c r="AM54" s="320">
        <v>3253241</v>
      </c>
      <c r="AN54" s="321">
        <v>43941</v>
      </c>
      <c r="AO54" s="322">
        <v>120.9</v>
      </c>
      <c r="AP54" s="323">
        <v>25180</v>
      </c>
      <c r="AQ54" s="324">
        <v>3.9</v>
      </c>
      <c r="AR54" s="325">
        <v>117</v>
      </c>
    </row>
    <row r="55" spans="1:44" ht="13.2" x14ac:dyDescent="0.2">
      <c r="A55" s="247"/>
      <c r="AK55" s="303" t="s">
        <v>520</v>
      </c>
      <c r="AL55" s="304"/>
      <c r="AM55" s="312">
        <v>8949884</v>
      </c>
      <c r="AN55" s="313">
        <v>120073</v>
      </c>
      <c r="AO55" s="314">
        <v>65.099999999999994</v>
      </c>
      <c r="AP55" s="315">
        <v>44475</v>
      </c>
      <c r="AQ55" s="316">
        <v>-3.2</v>
      </c>
      <c r="AR55" s="317">
        <v>68.3</v>
      </c>
    </row>
    <row r="56" spans="1:44" ht="13.2" x14ac:dyDescent="0.2">
      <c r="A56" s="247"/>
      <c r="AK56" s="318"/>
      <c r="AL56" s="319" t="s">
        <v>518</v>
      </c>
      <c r="AM56" s="320">
        <v>6867313</v>
      </c>
      <c r="AN56" s="321">
        <v>92133</v>
      </c>
      <c r="AO56" s="322">
        <v>109.7</v>
      </c>
      <c r="AP56" s="323">
        <v>24780</v>
      </c>
      <c r="AQ56" s="324">
        <v>-1.6</v>
      </c>
      <c r="AR56" s="325">
        <v>111.3</v>
      </c>
    </row>
    <row r="57" spans="1:44" ht="13.2" x14ac:dyDescent="0.2">
      <c r="A57" s="247"/>
      <c r="AK57" s="303" t="s">
        <v>521</v>
      </c>
      <c r="AL57" s="304"/>
      <c r="AM57" s="312">
        <v>5118260</v>
      </c>
      <c r="AN57" s="313">
        <v>68709</v>
      </c>
      <c r="AO57" s="314">
        <v>-42.8</v>
      </c>
      <c r="AP57" s="315">
        <v>45982</v>
      </c>
      <c r="AQ57" s="316">
        <v>3.4</v>
      </c>
      <c r="AR57" s="317">
        <v>-46.2</v>
      </c>
    </row>
    <row r="58" spans="1:44" ht="13.2" x14ac:dyDescent="0.2">
      <c r="A58" s="247"/>
      <c r="AK58" s="318"/>
      <c r="AL58" s="319" t="s">
        <v>518</v>
      </c>
      <c r="AM58" s="320">
        <v>3152280</v>
      </c>
      <c r="AN58" s="321">
        <v>42317</v>
      </c>
      <c r="AO58" s="322">
        <v>-54.1</v>
      </c>
      <c r="AP58" s="323">
        <v>25583</v>
      </c>
      <c r="AQ58" s="324">
        <v>3.2</v>
      </c>
      <c r="AR58" s="325">
        <v>-57.3</v>
      </c>
    </row>
    <row r="59" spans="1:44" ht="13.2" x14ac:dyDescent="0.2">
      <c r="A59" s="247"/>
      <c r="AK59" s="303" t="s">
        <v>522</v>
      </c>
      <c r="AL59" s="304"/>
      <c r="AM59" s="312">
        <v>3779788</v>
      </c>
      <c r="AN59" s="313">
        <v>50716</v>
      </c>
      <c r="AO59" s="314">
        <v>-26.2</v>
      </c>
      <c r="AP59" s="315">
        <v>50538</v>
      </c>
      <c r="AQ59" s="316">
        <v>9.9</v>
      </c>
      <c r="AR59" s="317">
        <v>-36.1</v>
      </c>
    </row>
    <row r="60" spans="1:44" ht="13.2" x14ac:dyDescent="0.2">
      <c r="A60" s="247"/>
      <c r="AK60" s="318"/>
      <c r="AL60" s="319" t="s">
        <v>518</v>
      </c>
      <c r="AM60" s="320">
        <v>2382172</v>
      </c>
      <c r="AN60" s="321">
        <v>31963</v>
      </c>
      <c r="AO60" s="322">
        <v>-24.5</v>
      </c>
      <c r="AP60" s="323">
        <v>29053</v>
      </c>
      <c r="AQ60" s="324">
        <v>13.6</v>
      </c>
      <c r="AR60" s="325">
        <v>-38.1</v>
      </c>
    </row>
    <row r="61" spans="1:44" ht="13.2" x14ac:dyDescent="0.2">
      <c r="A61" s="247"/>
      <c r="AK61" s="303" t="s">
        <v>523</v>
      </c>
      <c r="AL61" s="326"/>
      <c r="AM61" s="312">
        <v>5325058</v>
      </c>
      <c r="AN61" s="313">
        <v>71617</v>
      </c>
      <c r="AO61" s="314">
        <v>16.600000000000001</v>
      </c>
      <c r="AP61" s="315">
        <v>46485</v>
      </c>
      <c r="AQ61" s="327">
        <v>2.2000000000000002</v>
      </c>
      <c r="AR61" s="317">
        <v>14.4</v>
      </c>
    </row>
    <row r="62" spans="1:44" ht="13.2" x14ac:dyDescent="0.2">
      <c r="A62" s="247"/>
      <c r="AK62" s="318"/>
      <c r="AL62" s="319" t="s">
        <v>518</v>
      </c>
      <c r="AM62" s="320">
        <v>3425269</v>
      </c>
      <c r="AN62" s="321">
        <v>46048</v>
      </c>
      <c r="AO62" s="322">
        <v>28.1</v>
      </c>
      <c r="AP62" s="323">
        <v>25767</v>
      </c>
      <c r="AQ62" s="324">
        <v>3.9</v>
      </c>
      <c r="AR62" s="325">
        <v>24.2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Cxk8Vmwu/yGF5kJLBKmLZ4Xj5jXp8yQNUTw0x3nqwVaplowmnyrUOGaK9RkBxEi24Flt+95k6mIxdi9UA+PNwQ==" saltValue="T869znqbAdbpOdOt/mm2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IXXZ/JxxTrFKxvSJZSArf94Y5EjQB9WmbJHwwqpUGEXiFaAG8zDEpW0uGroOg1VrXl0Dw3UjDsFEBhUC78attQ==" saltValue="YI9xgaDFDhgJk6CUa8x4O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60" zoomScaleNormal="6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6VxTmGX1pKpHPXtYDbs4LrEvdxfH9apvw5bO8VMHek2UL8y9O1PpAbIvLicRaYsQ0wxEBkkOTutnxXUIHKJYZA==" saltValue="YDcb9TpjUbNm8ePG6e3s7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26.22</v>
      </c>
      <c r="G47" s="12">
        <v>28.07</v>
      </c>
      <c r="H47" s="12">
        <v>30.25</v>
      </c>
      <c r="I47" s="12">
        <v>24</v>
      </c>
      <c r="J47" s="13">
        <v>23.3</v>
      </c>
    </row>
    <row r="48" spans="2:10" ht="57.75" customHeight="1" x14ac:dyDescent="0.2">
      <c r="B48" s="14"/>
      <c r="C48" s="1128" t="s">
        <v>4</v>
      </c>
      <c r="D48" s="1128"/>
      <c r="E48" s="1129"/>
      <c r="F48" s="15">
        <v>5.58</v>
      </c>
      <c r="G48" s="16">
        <v>7.78</v>
      </c>
      <c r="H48" s="16">
        <v>7.21</v>
      </c>
      <c r="I48" s="16">
        <v>5.78</v>
      </c>
      <c r="J48" s="17">
        <v>4.68</v>
      </c>
    </row>
    <row r="49" spans="2:10" ht="57.75" customHeight="1" thickBot="1" x14ac:dyDescent="0.25">
      <c r="B49" s="18"/>
      <c r="C49" s="1130" t="s">
        <v>5</v>
      </c>
      <c r="D49" s="1130"/>
      <c r="E49" s="1131"/>
      <c r="F49" s="19">
        <v>2.02</v>
      </c>
      <c r="G49" s="20">
        <v>5.56</v>
      </c>
      <c r="H49" s="20">
        <v>1.27</v>
      </c>
      <c r="I49" s="20" t="s">
        <v>530</v>
      </c>
      <c r="J49" s="21" t="s">
        <v>531</v>
      </c>
    </row>
    <row r="50" spans="2:10" ht="13.2" x14ac:dyDescent="0.2"/>
  </sheetData>
  <sheetProtection algorithmName="SHA-512" hashValue="wJkxtUA6iskKvETP81nzvES4pkk7ng1ZcUFfwpfJadSImsPShKZmDoQa3P7hCtomEojq8BpcMdQTbJNaotG2QQ==" saltValue="w440ZJZgNIDwx5pck9pp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2026-03-10T04:00:54Z</cp:lastPrinted>
  <dcterms:created xsi:type="dcterms:W3CDTF">2026-02-23T09:18:26Z</dcterms:created>
  <dcterms:modified xsi:type="dcterms:W3CDTF">2026-03-19T01:34:46Z</dcterms:modified>
  <cp:category/>
</cp:coreProperties>
</file>