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101\Share\250600畜産課\23酪農中小担当\R8以降\00_経済対策事業\02_配合飼料価格高騰経営安定対策事業（令和７年度国補正）\01_要綱\★施行\"/>
    </mc:Choice>
  </mc:AlternateContent>
  <xr:revisionPtr revIDLastSave="0" documentId="13_ncr:1_{940E7D99-A6C0-4E84-94F6-DFD2B37C8C39}" xr6:coauthVersionLast="47" xr6:coauthVersionMax="47" xr10:uidLastSave="{00000000-0000-0000-0000-000000000000}"/>
  <bookViews>
    <workbookView xWindow="-4308" yWindow="-17388" windowWidth="30936" windowHeight="16776" xr2:uid="{D4B90F5A-8E45-48D1-BECB-64739C9FFF82}"/>
  </bookViews>
  <sheets>
    <sheet name="別紙１、別紙２、別紙３" sheetId="1" r:id="rId1"/>
    <sheet name="別紙A" sheetId="6" r:id="rId2"/>
    <sheet name="別紙B（配合飼料等）" sheetId="2" r:id="rId3"/>
    <sheet name="別紙B（とうもろこし）" sheetId="8" r:id="rId4"/>
    <sheet name="別紙B（TMR）" sheetId="9" r:id="rId5"/>
    <sheet name="リスト" sheetId="3" state="hidden" r:id="rId6"/>
  </sheets>
  <definedNames>
    <definedName name="_xlnm.Print_Area" localSheetId="0">'別紙１、別紙２、別紙３'!$A$1:$K$70</definedName>
    <definedName name="_xlnm.Print_Area" localSheetId="1">別紙A!$A$1:$I$33</definedName>
    <definedName name="_xlnm.Print_Titles" localSheetId="4">'別紙B（TMR）'!$5:$6</definedName>
    <definedName name="_xlnm.Print_Titles" localSheetId="3">'別紙B（とうもろこし）'!$5:$6</definedName>
    <definedName name="_xlnm.Print_Titles" localSheetId="2">'別紙B（配合飼料等）'!$5:$6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2" l="1"/>
  <c r="D57" i="2"/>
  <c r="F57" i="9"/>
  <c r="E69" i="1"/>
  <c r="E63" i="1"/>
  <c r="F7" i="2"/>
  <c r="D57" i="9"/>
  <c r="E16" i="1" s="1"/>
  <c r="B57" i="9"/>
  <c r="F42" i="2"/>
  <c r="F7" i="9"/>
  <c r="F56" i="9"/>
  <c r="A56" i="9"/>
  <c r="F55" i="9"/>
  <c r="A55" i="9"/>
  <c r="F54" i="9"/>
  <c r="A54" i="9"/>
  <c r="F53" i="9"/>
  <c r="A53" i="9"/>
  <c r="F52" i="9"/>
  <c r="A52" i="9"/>
  <c r="F51" i="9"/>
  <c r="A51" i="9"/>
  <c r="F50" i="9"/>
  <c r="A50" i="9"/>
  <c r="F49" i="9"/>
  <c r="A49" i="9"/>
  <c r="F48" i="9"/>
  <c r="A48" i="9"/>
  <c r="F47" i="9"/>
  <c r="A47" i="9"/>
  <c r="F46" i="9"/>
  <c r="A46" i="9"/>
  <c r="F45" i="9"/>
  <c r="A45" i="9"/>
  <c r="F44" i="9"/>
  <c r="A44" i="9"/>
  <c r="F43" i="9"/>
  <c r="A43" i="9"/>
  <c r="F42" i="9"/>
  <c r="A42" i="9"/>
  <c r="F41" i="9"/>
  <c r="A41" i="9"/>
  <c r="F40" i="9"/>
  <c r="A40" i="9"/>
  <c r="F39" i="9"/>
  <c r="A39" i="9"/>
  <c r="F38" i="9"/>
  <c r="A38" i="9"/>
  <c r="F37" i="9"/>
  <c r="A37" i="9"/>
  <c r="F36" i="9"/>
  <c r="A36" i="9"/>
  <c r="F35" i="9"/>
  <c r="A35" i="9"/>
  <c r="F34" i="9"/>
  <c r="A34" i="9"/>
  <c r="F33" i="9"/>
  <c r="A33" i="9"/>
  <c r="F32" i="9"/>
  <c r="A32" i="9"/>
  <c r="F31" i="9"/>
  <c r="A31" i="9"/>
  <c r="F30" i="9"/>
  <c r="A30" i="9"/>
  <c r="F29" i="9"/>
  <c r="A29" i="9"/>
  <c r="F28" i="9"/>
  <c r="A28" i="9"/>
  <c r="F27" i="9"/>
  <c r="A27" i="9"/>
  <c r="F26" i="9"/>
  <c r="A26" i="9"/>
  <c r="F25" i="9"/>
  <c r="A25" i="9"/>
  <c r="F24" i="9"/>
  <c r="A24" i="9"/>
  <c r="F23" i="9"/>
  <c r="A23" i="9"/>
  <c r="F22" i="9"/>
  <c r="A22" i="9"/>
  <c r="F21" i="9"/>
  <c r="A21" i="9"/>
  <c r="F20" i="9"/>
  <c r="A20" i="9"/>
  <c r="F19" i="9"/>
  <c r="A19" i="9"/>
  <c r="F18" i="9"/>
  <c r="A18" i="9"/>
  <c r="F17" i="9"/>
  <c r="A17" i="9"/>
  <c r="F16" i="9"/>
  <c r="A16" i="9"/>
  <c r="F15" i="9"/>
  <c r="A15" i="9"/>
  <c r="F14" i="9"/>
  <c r="A14" i="9"/>
  <c r="F13" i="9"/>
  <c r="A13" i="9"/>
  <c r="F12" i="9"/>
  <c r="A12" i="9"/>
  <c r="F11" i="9"/>
  <c r="A11" i="9"/>
  <c r="F10" i="9"/>
  <c r="A10" i="9"/>
  <c r="F9" i="9"/>
  <c r="A9" i="9"/>
  <c r="F8" i="9"/>
  <c r="A8" i="9"/>
  <c r="A7" i="9"/>
  <c r="A7" i="8"/>
  <c r="D57" i="8"/>
  <c r="E14" i="1" s="1"/>
  <c r="B57" i="8"/>
  <c r="F56" i="8"/>
  <c r="A56" i="8"/>
  <c r="F55" i="8"/>
  <c r="A55" i="8"/>
  <c r="F54" i="8"/>
  <c r="A54" i="8"/>
  <c r="F53" i="8"/>
  <c r="A53" i="8"/>
  <c r="F52" i="8"/>
  <c r="A52" i="8"/>
  <c r="F51" i="8"/>
  <c r="A51" i="8"/>
  <c r="F50" i="8"/>
  <c r="A50" i="8"/>
  <c r="F49" i="8"/>
  <c r="A49" i="8"/>
  <c r="F48" i="8"/>
  <c r="A48" i="8"/>
  <c r="F47" i="8"/>
  <c r="A47" i="8"/>
  <c r="F46" i="8"/>
  <c r="A46" i="8"/>
  <c r="F45" i="8"/>
  <c r="A45" i="8"/>
  <c r="F44" i="8"/>
  <c r="A44" i="8"/>
  <c r="F43" i="8"/>
  <c r="A43" i="8"/>
  <c r="F42" i="8"/>
  <c r="A42" i="8"/>
  <c r="F41" i="8"/>
  <c r="A41" i="8"/>
  <c r="F40" i="8"/>
  <c r="A40" i="8"/>
  <c r="F39" i="8"/>
  <c r="A39" i="8"/>
  <c r="F38" i="8"/>
  <c r="A38" i="8"/>
  <c r="F37" i="8"/>
  <c r="A37" i="8"/>
  <c r="F36" i="8"/>
  <c r="A36" i="8"/>
  <c r="F35" i="8"/>
  <c r="A35" i="8"/>
  <c r="F34" i="8"/>
  <c r="A34" i="8"/>
  <c r="F33" i="8"/>
  <c r="A33" i="8"/>
  <c r="F32" i="8"/>
  <c r="A32" i="8"/>
  <c r="F31" i="8"/>
  <c r="A31" i="8"/>
  <c r="F30" i="8"/>
  <c r="A30" i="8"/>
  <c r="F29" i="8"/>
  <c r="A29" i="8"/>
  <c r="F28" i="8"/>
  <c r="A28" i="8"/>
  <c r="F27" i="8"/>
  <c r="A27" i="8"/>
  <c r="F26" i="8"/>
  <c r="A26" i="8"/>
  <c r="F25" i="8"/>
  <c r="A25" i="8"/>
  <c r="F24" i="8"/>
  <c r="A24" i="8"/>
  <c r="F23" i="8"/>
  <c r="A23" i="8"/>
  <c r="F22" i="8"/>
  <c r="A22" i="8"/>
  <c r="F21" i="8"/>
  <c r="A21" i="8"/>
  <c r="F20" i="8"/>
  <c r="A20" i="8"/>
  <c r="F19" i="8"/>
  <c r="A19" i="8"/>
  <c r="F18" i="8"/>
  <c r="A18" i="8"/>
  <c r="F17" i="8"/>
  <c r="A17" i="8"/>
  <c r="F16" i="8"/>
  <c r="A16" i="8"/>
  <c r="F15" i="8"/>
  <c r="A15" i="8"/>
  <c r="F14" i="8"/>
  <c r="A14" i="8"/>
  <c r="F13" i="8"/>
  <c r="A13" i="8"/>
  <c r="F12" i="8"/>
  <c r="A12" i="8"/>
  <c r="F11" i="8"/>
  <c r="A11" i="8"/>
  <c r="F10" i="8"/>
  <c r="A10" i="8"/>
  <c r="F9" i="8"/>
  <c r="A9" i="8"/>
  <c r="F8" i="8"/>
  <c r="A8" i="8"/>
  <c r="F7" i="8"/>
  <c r="F56"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3" i="2"/>
  <c r="F44" i="2"/>
  <c r="F45" i="2"/>
  <c r="F46" i="2"/>
  <c r="F47" i="2"/>
  <c r="F48" i="2"/>
  <c r="F49" i="2"/>
  <c r="F50" i="2"/>
  <c r="F51" i="2"/>
  <c r="F52" i="2"/>
  <c r="F53" i="2"/>
  <c r="F54" i="2"/>
  <c r="F55" i="2"/>
  <c r="J22" i="1"/>
  <c r="L20" i="1"/>
  <c r="M20" i="1" s="1"/>
  <c r="L22" i="1"/>
  <c r="M22" i="1" s="1"/>
  <c r="B57" i="2"/>
  <c r="A34" i="2"/>
  <c r="A35" i="2"/>
  <c r="A36" i="2"/>
  <c r="A37" i="2"/>
  <c r="A38" i="2"/>
  <c r="A39" i="2"/>
  <c r="A40" i="2"/>
  <c r="A41" i="2"/>
  <c r="A42" i="2"/>
  <c r="A43" i="2"/>
  <c r="A44" i="2"/>
  <c r="A26" i="2"/>
  <c r="A27" i="2"/>
  <c r="A28" i="2"/>
  <c r="A29" i="2"/>
  <c r="A30" i="2"/>
  <c r="A31" i="2"/>
  <c r="A32" i="2"/>
  <c r="A33" i="2"/>
  <c r="A45" i="2"/>
  <c r="A46" i="2"/>
  <c r="A47" i="2"/>
  <c r="A48" i="2"/>
  <c r="A49" i="2"/>
  <c r="A50" i="2"/>
  <c r="A51" i="2"/>
  <c r="A52" i="2"/>
  <c r="A53" i="2"/>
  <c r="A54" i="2"/>
  <c r="A55" i="2"/>
  <c r="A56" i="2"/>
  <c r="A8" i="2"/>
  <c r="A9" i="2"/>
  <c r="A10" i="2"/>
  <c r="A11" i="2"/>
  <c r="A12" i="2"/>
  <c r="A13" i="2"/>
  <c r="A14" i="2"/>
  <c r="A15" i="2"/>
  <c r="A16" i="2"/>
  <c r="A17" i="2"/>
  <c r="A18" i="2"/>
  <c r="A19" i="2"/>
  <c r="A20" i="2"/>
  <c r="A21" i="2"/>
  <c r="A22" i="2"/>
  <c r="A23" i="2"/>
  <c r="A24" i="2"/>
  <c r="A25" i="2"/>
  <c r="A7" i="2"/>
  <c r="J20" i="1"/>
  <c r="J18" i="1"/>
  <c r="H16" i="1" l="1"/>
  <c r="F57" i="8"/>
  <c r="H14" i="1" s="1"/>
  <c r="I14" i="1" s="1"/>
  <c r="J14" i="1" s="1"/>
  <c r="L18" i="1"/>
  <c r="M18" i="1" s="1"/>
  <c r="H12" i="1" l="1"/>
  <c r="H23" i="1" s="1"/>
  <c r="I16" i="1"/>
  <c r="J16" i="1" s="1"/>
  <c r="I12" i="1" l="1"/>
  <c r="J12" i="1" s="1"/>
  <c r="E53" i="1"/>
  <c r="E54" i="1" s="1"/>
  <c r="E12" i="1"/>
  <c r="J23" i="1" l="1"/>
  <c r="E48" i="1" s="1"/>
  <c r="G62" i="1" s="1"/>
  <c r="I23" i="1"/>
  <c r="E47" i="1" s="1"/>
  <c r="J62" i="1" l="1"/>
  <c r="I62" i="1"/>
  <c r="E49" i="1"/>
  <c r="G61" i="1"/>
  <c r="G63" i="1" s="1"/>
  <c r="G68" i="1" l="1"/>
  <c r="G69" i="1" s="1"/>
  <c r="I61" i="1"/>
  <c r="I63" i="1" s="1"/>
  <c r="J61" i="1"/>
  <c r="J63" i="1" s="1"/>
  <c r="E68" i="1" l="1"/>
  <c r="J68" i="1" s="1"/>
  <c r="J69" i="1" s="1"/>
  <c r="I68" i="1" l="1"/>
  <c r="I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梶原　陽菜（畜産課）</author>
  </authors>
  <commentList>
    <comment ref="E12" authorId="0" shapeId="0" xr:uid="{26B2300B-837A-4922-9054-2CC83DC04AF6}">
      <text>
        <r>
          <rPr>
            <b/>
            <sz val="9"/>
            <color indexed="81"/>
            <rFont val="MS P ゴシック"/>
            <family val="3"/>
            <charset val="128"/>
          </rPr>
          <t>梶原　陽菜（畜産課）:別紙B合計</t>
        </r>
      </text>
    </comment>
    <comment ref="H12" authorId="0" shapeId="0" xr:uid="{05CC7308-B408-4431-8902-BFB724FF98C0}">
      <text>
        <r>
          <rPr>
            <b/>
            <sz val="9"/>
            <color indexed="81"/>
            <rFont val="MS P ゴシック"/>
            <family val="3"/>
            <charset val="128"/>
          </rPr>
          <t>梶原　陽菜（畜産課）:別紙B合計</t>
        </r>
      </text>
    </comment>
    <comment ref="E14" authorId="0" shapeId="0" xr:uid="{BD6D760C-C54E-4819-A425-259690657C26}">
      <text>
        <r>
          <rPr>
            <b/>
            <sz val="9"/>
            <color indexed="81"/>
            <rFont val="MS P ゴシック"/>
            <family val="3"/>
            <charset val="128"/>
          </rPr>
          <t>梶原　陽菜（畜産課）:別紙B合計</t>
        </r>
      </text>
    </comment>
    <comment ref="H14" authorId="0" shapeId="0" xr:uid="{6C1076F7-8E4E-41A7-AC4F-6EBCA56DDC17}">
      <text>
        <r>
          <rPr>
            <b/>
            <sz val="9"/>
            <color indexed="81"/>
            <rFont val="MS P ゴシック"/>
            <family val="3"/>
            <charset val="128"/>
          </rPr>
          <t xml:space="preserve">梶原　陽菜（畜産課）:別紙B合計
</t>
        </r>
      </text>
    </comment>
    <comment ref="E16" authorId="0" shapeId="0" xr:uid="{E3AA172D-CA74-46E8-8F3D-2EE91385999F}">
      <text>
        <r>
          <rPr>
            <b/>
            <sz val="9"/>
            <color indexed="81"/>
            <rFont val="MS P ゴシック"/>
            <family val="3"/>
            <charset val="128"/>
          </rPr>
          <t>梶原　陽菜（畜産課）:別紙B合計</t>
        </r>
      </text>
    </comment>
    <comment ref="H16" authorId="0" shapeId="0" xr:uid="{C794CF52-0D79-4012-A050-25D2D1E7DA8E}">
      <text>
        <r>
          <rPr>
            <b/>
            <sz val="9"/>
            <color indexed="81"/>
            <rFont val="MS P ゴシック"/>
            <family val="3"/>
            <charset val="128"/>
          </rPr>
          <t xml:space="preserve">梶原　陽菜（畜産課）:別紙B合計
</t>
        </r>
      </text>
    </comment>
  </commentList>
</comments>
</file>

<file path=xl/sharedStrings.xml><?xml version="1.0" encoding="utf-8"?>
<sst xmlns="http://schemas.openxmlformats.org/spreadsheetml/2006/main" count="225" uniqueCount="117">
  <si>
    <t>（別紙１）</t>
    <rPh sb="1" eb="3">
      <t>ベッシ</t>
    </rPh>
    <phoneticPr fontId="2"/>
  </si>
  <si>
    <t>２　事業の内容及び経費の配分</t>
    <rPh sb="2" eb="4">
      <t>ジギョウ</t>
    </rPh>
    <rPh sb="5" eb="7">
      <t>ナイヨウ</t>
    </rPh>
    <rPh sb="7" eb="8">
      <t>オヨ</t>
    </rPh>
    <rPh sb="9" eb="11">
      <t>ケイヒ</t>
    </rPh>
    <rPh sb="12" eb="14">
      <t>ハイブン</t>
    </rPh>
    <phoneticPr fontId="2"/>
  </si>
  <si>
    <t>補助金</t>
  </si>
  <si>
    <t>交付単価</t>
  </si>
  <si>
    <t>県補助金</t>
  </si>
  <si>
    <t>その他</t>
  </si>
  <si>
    <t>ﾄﾝ</t>
  </si>
  <si>
    <t>円/ﾄﾝ</t>
  </si>
  <si>
    <t>円</t>
  </si>
  <si>
    <t>―</t>
  </si>
  <si>
    <t>補助金</t>
    <phoneticPr fontId="2"/>
  </si>
  <si>
    <r>
      <t>経費</t>
    </r>
    <r>
      <rPr>
        <sz val="11"/>
        <color theme="1"/>
        <rFont val="BIZ UD明朝 Medium"/>
        <family val="1"/>
        <charset val="128"/>
      </rPr>
      <t>区分</t>
    </r>
    <phoneticPr fontId="2"/>
  </si>
  <si>
    <t>事務費</t>
    <phoneticPr fontId="2"/>
  </si>
  <si>
    <t>事業区分（注１）</t>
    <rPh sb="5" eb="6">
      <t>チュウ</t>
    </rPh>
    <phoneticPr fontId="2"/>
  </si>
  <si>
    <t>（１）配合飼料等に対する支援</t>
    <phoneticPr fontId="2"/>
  </si>
  <si>
    <t>（２）とうもろこしに対する支援</t>
    <phoneticPr fontId="2"/>
  </si>
  <si>
    <t>備考</t>
    <rPh sb="0" eb="2">
      <t>ビコウ</t>
    </rPh>
    <phoneticPr fontId="2"/>
  </si>
  <si>
    <t>事業費（注２）</t>
    <phoneticPr fontId="2"/>
  </si>
  <si>
    <t>畜産農家数</t>
    <rPh sb="0" eb="5">
      <t>チクサンノウカスウ</t>
    </rPh>
    <phoneticPr fontId="2"/>
  </si>
  <si>
    <t>　（１）配合飼料等に対する支援</t>
    <rPh sb="4" eb="8">
      <t>ハイゴウシリョウ</t>
    </rPh>
    <rPh sb="8" eb="9">
      <t>ナド</t>
    </rPh>
    <rPh sb="10" eb="11">
      <t>タイ</t>
    </rPh>
    <rPh sb="13" eb="15">
      <t>シエン</t>
    </rPh>
    <phoneticPr fontId="2"/>
  </si>
  <si>
    <t>　（２）とうもろこしに対する支援</t>
    <rPh sb="11" eb="12">
      <t>タイ</t>
    </rPh>
    <rPh sb="14" eb="16">
      <t>シエン</t>
    </rPh>
    <phoneticPr fontId="2"/>
  </si>
  <si>
    <t>令和　　　年　　　月　　　日</t>
    <rPh sb="0" eb="2">
      <t>レイワ</t>
    </rPh>
    <rPh sb="5" eb="6">
      <t>ネン</t>
    </rPh>
    <rPh sb="9" eb="10">
      <t>ガツ</t>
    </rPh>
    <rPh sb="13" eb="14">
      <t>ニチ</t>
    </rPh>
    <phoneticPr fontId="2"/>
  </si>
  <si>
    <t>１　事業の目的（又は成果）</t>
    <rPh sb="2" eb="4">
      <t>ジギョウ</t>
    </rPh>
    <rPh sb="5" eb="7">
      <t>モクテキ</t>
    </rPh>
    <rPh sb="8" eb="9">
      <t>マタ</t>
    </rPh>
    <rPh sb="10" eb="12">
      <t>セイカ</t>
    </rPh>
    <phoneticPr fontId="2"/>
  </si>
  <si>
    <t>３　補助金交付対象数量の内訳及び飼料費低減に向けた取組計画（又は実績）</t>
    <rPh sb="2" eb="5">
      <t>ホジョキン</t>
    </rPh>
    <rPh sb="5" eb="7">
      <t>コウフ</t>
    </rPh>
    <rPh sb="7" eb="11">
      <t>タイショウスウリョウ</t>
    </rPh>
    <rPh sb="12" eb="14">
      <t>ウチワケ</t>
    </rPh>
    <rPh sb="14" eb="15">
      <t>オヨ</t>
    </rPh>
    <rPh sb="16" eb="19">
      <t>シリョウヒ</t>
    </rPh>
    <rPh sb="19" eb="21">
      <t>テイゲン</t>
    </rPh>
    <rPh sb="22" eb="23">
      <t>ム</t>
    </rPh>
    <rPh sb="25" eb="27">
      <t>トリクミ</t>
    </rPh>
    <rPh sb="27" eb="29">
      <t>ケイカク</t>
    </rPh>
    <rPh sb="30" eb="31">
      <t>マタ</t>
    </rPh>
    <rPh sb="32" eb="34">
      <t>ジッセキ</t>
    </rPh>
    <phoneticPr fontId="2"/>
  </si>
  <si>
    <t>（別紙２）</t>
    <rPh sb="1" eb="3">
      <t>ベッシ</t>
    </rPh>
    <phoneticPr fontId="2"/>
  </si>
  <si>
    <t>　（１）収入の部</t>
    <rPh sb="4" eb="6">
      <t>シュウニュウ</t>
    </rPh>
    <rPh sb="7" eb="8">
      <t>ブ</t>
    </rPh>
    <phoneticPr fontId="2"/>
  </si>
  <si>
    <t>県費補助金</t>
    <rPh sb="0" eb="2">
      <t>ケンピ</t>
    </rPh>
    <rPh sb="2" eb="5">
      <t>ホジョキン</t>
    </rPh>
    <phoneticPr fontId="2"/>
  </si>
  <si>
    <t>その他</t>
    <rPh sb="2" eb="3">
      <t>タ</t>
    </rPh>
    <phoneticPr fontId="2"/>
  </si>
  <si>
    <t>計</t>
    <rPh sb="0" eb="1">
      <t>ケイ</t>
    </rPh>
    <phoneticPr fontId="2"/>
  </si>
  <si>
    <t>予算額</t>
    <rPh sb="0" eb="3">
      <t>ヨサンガク</t>
    </rPh>
    <phoneticPr fontId="2"/>
  </si>
  <si>
    <t>　（２）支出の部</t>
    <rPh sb="4" eb="6">
      <t>シシュツ</t>
    </rPh>
    <rPh sb="7" eb="8">
      <t>ブ</t>
    </rPh>
    <phoneticPr fontId="2"/>
  </si>
  <si>
    <t>区分</t>
    <rPh sb="0" eb="2">
      <t>クブン</t>
    </rPh>
    <phoneticPr fontId="2"/>
  </si>
  <si>
    <t>配合飼料価格高騰経営安定対策事業</t>
    <rPh sb="0" eb="4">
      <t>ハイゴウシリョウ</t>
    </rPh>
    <rPh sb="4" eb="8">
      <t>カカクコウトウ</t>
    </rPh>
    <rPh sb="8" eb="10">
      <t>ケイエイ</t>
    </rPh>
    <rPh sb="10" eb="12">
      <t>アンテイ</t>
    </rPh>
    <rPh sb="12" eb="16">
      <t>タイサクジギョウ</t>
    </rPh>
    <phoneticPr fontId="2"/>
  </si>
  <si>
    <t>（注１）経費区分の２の事業区分の欄には、具体的な経費名（「賃金」、「資料代」等）を記載すること。また、必要に応じて行を増やして
　　　　記載すること。</t>
    <rPh sb="1" eb="2">
      <t>チュウ</t>
    </rPh>
    <phoneticPr fontId="2"/>
  </si>
  <si>
    <t>（別紙Ｂ）</t>
    <rPh sb="1" eb="3">
      <t>ベッシ</t>
    </rPh>
    <phoneticPr fontId="2"/>
  </si>
  <si>
    <t>【配合飼料等】</t>
    <rPh sb="1" eb="3">
      <t>ハイゴウ</t>
    </rPh>
    <rPh sb="3" eb="5">
      <t>シリョウ</t>
    </rPh>
    <rPh sb="5" eb="6">
      <t>ナド</t>
    </rPh>
    <phoneticPr fontId="2"/>
  </si>
  <si>
    <t>NO</t>
    <phoneticPr fontId="2"/>
  </si>
  <si>
    <t>畜産農家等名</t>
    <rPh sb="0" eb="4">
      <t>チクサンノウカ</t>
    </rPh>
    <rPh sb="4" eb="5">
      <t>ナド</t>
    </rPh>
    <rPh sb="5" eb="6">
      <t>メイ</t>
    </rPh>
    <phoneticPr fontId="2"/>
  </si>
  <si>
    <t>畜種
（※１）</t>
    <rPh sb="0" eb="2">
      <t>チクシュ</t>
    </rPh>
    <phoneticPr fontId="2"/>
  </si>
  <si>
    <t>備考（⑦の場合、具体的な取組内容を記入）</t>
    <rPh sb="0" eb="2">
      <t>ビコウ</t>
    </rPh>
    <rPh sb="5" eb="7">
      <t>バアイ</t>
    </rPh>
    <rPh sb="8" eb="11">
      <t>グタイテキ</t>
    </rPh>
    <rPh sb="12" eb="14">
      <t>トリクミ</t>
    </rPh>
    <rPh sb="14" eb="16">
      <t>ナイヨウ</t>
    </rPh>
    <rPh sb="17" eb="19">
      <t>キニュウ</t>
    </rPh>
    <phoneticPr fontId="2"/>
  </si>
  <si>
    <t>繁殖牛</t>
    <rPh sb="0" eb="2">
      <t>ハンショク</t>
    </rPh>
    <rPh sb="2" eb="3">
      <t>ウシ</t>
    </rPh>
    <phoneticPr fontId="2"/>
  </si>
  <si>
    <t>肥育牛</t>
    <rPh sb="0" eb="2">
      <t>ヒイク</t>
    </rPh>
    <rPh sb="2" eb="3">
      <t>ウシ</t>
    </rPh>
    <phoneticPr fontId="2"/>
  </si>
  <si>
    <t>乳用牛</t>
    <rPh sb="0" eb="3">
      <t>ニュウヨウギュウ</t>
    </rPh>
    <phoneticPr fontId="2"/>
  </si>
  <si>
    <t>養豚</t>
    <rPh sb="0" eb="2">
      <t>ヨウトン</t>
    </rPh>
    <phoneticPr fontId="2"/>
  </si>
  <si>
    <t>採卵鶏</t>
    <rPh sb="0" eb="3">
      <t>サイランケイ</t>
    </rPh>
    <phoneticPr fontId="2"/>
  </si>
  <si>
    <t>ブロイラー</t>
    <phoneticPr fontId="2"/>
  </si>
  <si>
    <t>合計</t>
    <rPh sb="0" eb="2">
      <t>ゴウケイ</t>
    </rPh>
    <phoneticPr fontId="2"/>
  </si>
  <si>
    <t>（※１）畜種は、繁殖牛、肥育牛、乳用牛、養豚、採卵鶏、ブロイラー等から選択して入力すること。</t>
    <rPh sb="4" eb="6">
      <t>チクシュ</t>
    </rPh>
    <rPh sb="8" eb="10">
      <t>ハンショク</t>
    </rPh>
    <rPh sb="10" eb="11">
      <t>ギュウ</t>
    </rPh>
    <rPh sb="12" eb="14">
      <t>ヒイク</t>
    </rPh>
    <rPh sb="14" eb="15">
      <t>ウシ</t>
    </rPh>
    <rPh sb="16" eb="19">
      <t>ニュウヨウギュウ</t>
    </rPh>
    <rPh sb="20" eb="22">
      <t>ヨウトン</t>
    </rPh>
    <rPh sb="23" eb="26">
      <t>サイランケイ</t>
    </rPh>
    <rPh sb="32" eb="33">
      <t>ナド</t>
    </rPh>
    <rPh sb="35" eb="37">
      <t>センタク</t>
    </rPh>
    <rPh sb="39" eb="41">
      <t>ニュウリョク</t>
    </rPh>
    <phoneticPr fontId="2"/>
  </si>
  <si>
    <t>①	給餌を一度に行うのではなく、1日数回に少量ずつに分けて給餌するなど飼料の食べこぼしを低減させる。</t>
    <phoneticPr fontId="2"/>
  </si>
  <si>
    <t>②	個体ごとの増体の状況に応じて早期出荷に取り組む。</t>
    <phoneticPr fontId="2"/>
  </si>
  <si>
    <t>③	青刈りとうもろこしなどの良質な粗飼料の給与により、飼料穀物の給餌量を低減させる。</t>
    <phoneticPr fontId="2"/>
  </si>
  <si>
    <t>④	とうもろこしの代替として、飼料用麦、飼料用米の比率を高めた配合飼料等を利用する。</t>
    <phoneticPr fontId="2"/>
  </si>
  <si>
    <t>⑤	比較的安価な食品残さ等を活用したエコフィードを利用する。</t>
    <phoneticPr fontId="2"/>
  </si>
  <si>
    <t>⑥	フィーダーの破損等が無いかこまめに確認して設備の管理を徹底する。</t>
    <phoneticPr fontId="2"/>
  </si>
  <si>
    <t>（注２）必要に応じて行を増やして記載すること。</t>
    <rPh sb="1" eb="2">
      <t>チュウ</t>
    </rPh>
    <rPh sb="4" eb="6">
      <t>ヒツヨウ</t>
    </rPh>
    <rPh sb="7" eb="8">
      <t>オウ</t>
    </rPh>
    <rPh sb="10" eb="11">
      <t>ギョウ</t>
    </rPh>
    <rPh sb="12" eb="13">
      <t>フ</t>
    </rPh>
    <rPh sb="16" eb="18">
      <t>キサイ</t>
    </rPh>
    <phoneticPr fontId="2"/>
  </si>
  <si>
    <t>【とうもろこし】</t>
    <phoneticPr fontId="2"/>
  </si>
  <si>
    <t>（別紙３）</t>
    <rPh sb="1" eb="3">
      <t>ベッシ</t>
    </rPh>
    <phoneticPr fontId="2"/>
  </si>
  <si>
    <t>精算額</t>
    <rPh sb="0" eb="3">
      <t>セイサンガク</t>
    </rPh>
    <phoneticPr fontId="2"/>
  </si>
  <si>
    <t>比較増減</t>
    <rPh sb="0" eb="4">
      <t>ヒカクゾウゲン</t>
    </rPh>
    <phoneticPr fontId="2"/>
  </si>
  <si>
    <t>増</t>
    <rPh sb="0" eb="1">
      <t>フ</t>
    </rPh>
    <phoneticPr fontId="2"/>
  </si>
  <si>
    <t>減</t>
    <rPh sb="0" eb="1">
      <t>ゲン</t>
    </rPh>
    <phoneticPr fontId="2"/>
  </si>
  <si>
    <t>円</t>
    <phoneticPr fontId="2"/>
  </si>
  <si>
    <t>　記</t>
  </si>
  <si>
    <t>　令和　　年　　月　　日　</t>
  </si>
  <si>
    <t>注　１　氏名欄は、本人が自署すること。ただし、申請者が法人の場合は、本申請者の氏名の自署を付記　　</t>
  </si>
  <si>
    <t>し、法人代表者の氏名を記名することができる。</t>
  </si>
  <si>
    <t>２　申請者が法人の場合にあっては、担当部署の責任者及び担当者の所属部署、役職、氏名及び連絡</t>
  </si>
  <si>
    <t>先を確認することができる書面を添付すること。ただし、他の方法により申請の確認を行うこと</t>
  </si>
  <si>
    <t>ができる場合は、この限りでない。</t>
  </si>
  <si>
    <t>（別紙Ａ）</t>
    <rPh sb="1" eb="3">
      <t>ベッシ</t>
    </rPh>
    <phoneticPr fontId="2"/>
  </si>
  <si>
    <t>誓　　　　約　　　　書</t>
    <phoneticPr fontId="2"/>
  </si>
  <si>
    <t>住　　 　　　所</t>
    <rPh sb="0" eb="1">
      <t>ジュウ</t>
    </rPh>
    <rPh sb="7" eb="8">
      <t>ショ</t>
    </rPh>
    <phoneticPr fontId="2"/>
  </si>
  <si>
    <t>生  年　月　日</t>
    <rPh sb="0" eb="1">
      <t>セイ</t>
    </rPh>
    <rPh sb="5" eb="6">
      <t>ガツ</t>
    </rPh>
    <rPh sb="7" eb="8">
      <t>ニチ</t>
    </rPh>
    <phoneticPr fontId="2"/>
  </si>
  <si>
    <t>（ふ り が な）
法 人・団 体 名</t>
    <rPh sb="10" eb="11">
      <t>ホウ</t>
    </rPh>
    <rPh sb="12" eb="13">
      <t>ヒト</t>
    </rPh>
    <rPh sb="14" eb="15">
      <t>ダン</t>
    </rPh>
    <rPh sb="16" eb="17">
      <t>カラダ</t>
    </rPh>
    <rPh sb="18" eb="19">
      <t>ナ</t>
    </rPh>
    <phoneticPr fontId="2"/>
  </si>
  <si>
    <t>（大正・昭和・平成）　　　　　　年　　　　月　　　　日</t>
    <rPh sb="1" eb="3">
      <t>タイショウ</t>
    </rPh>
    <rPh sb="4" eb="6">
      <t>ショウワ</t>
    </rPh>
    <rPh sb="7" eb="9">
      <t>ヘイセイ</t>
    </rPh>
    <rPh sb="16" eb="17">
      <t>ネン</t>
    </rPh>
    <rPh sb="21" eb="22">
      <t>ガツ</t>
    </rPh>
    <rPh sb="26" eb="27">
      <t>ニチ</t>
    </rPh>
    <phoneticPr fontId="2"/>
  </si>
  <si>
    <t>　私は、下記の事項について誓約します。</t>
    <phoneticPr fontId="2"/>
  </si>
  <si>
    <t>　なお、県が必要な場合には、佐賀県警察本部に照会することについて承諾します。</t>
    <phoneticPr fontId="2"/>
  </si>
  <si>
    <t>　また、照会で確認された情報は、今後、私が県と行う他の契約等における身分確認に利用することに同意します。</t>
    <phoneticPr fontId="2"/>
  </si>
  <si>
    <t>１　自己又は自社の役員等が、次のいずれにも該当する者ではありません。</t>
    <phoneticPr fontId="2"/>
  </si>
  <si>
    <t>　(１)　暴力団（暴力団員による不当な行為の防止等に関する法律（平成３年法律第77号）第２条第２号に
　　　規定する暴力団をいう。以下同じ。）</t>
    <phoneticPr fontId="2"/>
  </si>
  <si>
    <t>　(２)　暴力団員（暴力団員による不当な行為の防止等に関する法律第２条第６号に規定する暴力団員をい
　　　う。以下同じ。）</t>
    <phoneticPr fontId="2"/>
  </si>
  <si>
    <t>　(３)　暴力団員でなくなった日から５年を経過しない者</t>
    <phoneticPr fontId="2"/>
  </si>
  <si>
    <t>　(４)　自己、自社若しくは第三者の不正な利益を図る目的又は第三者に損害を与える目的をもって暴力団
　　　又は暴力団員を利用している者</t>
    <phoneticPr fontId="2"/>
  </si>
  <si>
    <t>　(５)　暴力団又は暴力団員に対して資金等を提供し、又は便宜を供与する等直接的又は積極的に暴力団の
　　　維持運営に協力し、又は関与している者</t>
    <phoneticPr fontId="2"/>
  </si>
  <si>
    <t>　(６)　暴力団又は暴力団員と社会的に非難されるべき関係を有している者</t>
    <phoneticPr fontId="2"/>
  </si>
  <si>
    <t>　(７)　暴力団又は暴力団員であることを知りながらこれらを利用している者</t>
    <phoneticPr fontId="2"/>
  </si>
  <si>
    <t>２　１の(２)から(７)までに掲げる者が、その経営に実質的に関与している法人その他の団体又は個人では
　ありません。</t>
    <phoneticPr fontId="2"/>
  </si>
  <si>
    <t>　佐賀県知事　　　　　　　　　　様</t>
    <phoneticPr fontId="2"/>
  </si>
  <si>
    <t>（ふ り が な）
代表者役職・氏名　　　　</t>
    <rPh sb="10" eb="13">
      <t>ダイヒョウシャ</t>
    </rPh>
    <rPh sb="13" eb="15">
      <t>ヤクショク</t>
    </rPh>
    <rPh sb="16" eb="18">
      <t>シメイ</t>
    </rPh>
    <phoneticPr fontId="2"/>
  </si>
  <si>
    <t>飼料費縮減に向けた取組（※４）</t>
    <rPh sb="0" eb="3">
      <t>シリョウヒ</t>
    </rPh>
    <rPh sb="3" eb="5">
      <t>シュクゲン</t>
    </rPh>
    <rPh sb="6" eb="7">
      <t>ム</t>
    </rPh>
    <rPh sb="9" eb="11">
      <t>トリクミ</t>
    </rPh>
    <phoneticPr fontId="2"/>
  </si>
  <si>
    <t>飼料費縮減に向けた取組</t>
    <rPh sb="0" eb="3">
      <t>シリョウヒ</t>
    </rPh>
    <rPh sb="3" eb="5">
      <t>シュクゲン</t>
    </rPh>
    <rPh sb="6" eb="7">
      <t>ム</t>
    </rPh>
    <rPh sb="9" eb="11">
      <t>トリクミ</t>
    </rPh>
    <phoneticPr fontId="2"/>
  </si>
  <si>
    <t>（※４）飼料費縮減に向けた取組は、下記番号から選択すること。</t>
    <rPh sb="4" eb="6">
      <t>シリョウ</t>
    </rPh>
    <rPh sb="6" eb="7">
      <t>ヒ</t>
    </rPh>
    <rPh sb="7" eb="9">
      <t>シュクゲン</t>
    </rPh>
    <rPh sb="10" eb="11">
      <t>ム</t>
    </rPh>
    <rPh sb="13" eb="15">
      <t>トリクミ</t>
    </rPh>
    <rPh sb="17" eb="19">
      <t>カキ</t>
    </rPh>
    <rPh sb="19" eb="21">
      <t>バンゴウ</t>
    </rPh>
    <rPh sb="23" eb="25">
      <t>センタク</t>
    </rPh>
    <phoneticPr fontId="2"/>
  </si>
  <si>
    <t>別紙Ｂのとおり</t>
    <rPh sb="0" eb="2">
      <t>ベッシ</t>
    </rPh>
    <phoneticPr fontId="2"/>
  </si>
  <si>
    <t>（注２)経費区分の１の事業費は、別紙Ｂの合計から転記し、経費区分の２の事業費は消費税額及び地方消費税額を含む金額を記入すること。</t>
    <phoneticPr fontId="2"/>
  </si>
  <si>
    <t>備考（注３）</t>
    <rPh sb="0" eb="2">
      <t>ビコウ</t>
    </rPh>
    <rPh sb="3" eb="4">
      <t>チュウ</t>
    </rPh>
    <phoneticPr fontId="2"/>
  </si>
  <si>
    <t>実質補助率▼</t>
    <rPh sb="0" eb="2">
      <t>ジッシツ</t>
    </rPh>
    <rPh sb="2" eb="5">
      <t>ホジョリツ</t>
    </rPh>
    <phoneticPr fontId="2"/>
  </si>
  <si>
    <t>うち県費▼</t>
    <rPh sb="2" eb="4">
      <t>ケンピ</t>
    </rPh>
    <phoneticPr fontId="2"/>
  </si>
  <si>
    <t>（注３）備考欄には、仕入れに係る消費税等相当額について、これを減税した場合には「除税額○○円、うち県費○○円」を、同税額がない
        場合には「該当なし」と、同税額が明らかでない場合には「含税額」とそれぞれ記入すること。</t>
    <phoneticPr fontId="2"/>
  </si>
  <si>
    <t>係数</t>
    <rPh sb="0" eb="2">
      <t>ケイスウ</t>
    </rPh>
    <phoneticPr fontId="2"/>
  </si>
  <si>
    <t>（注１）令和７年度中に佐賀県内に居住する畜産農家等に配合飼料等・とうもろこし・TMRが納品されたこと及び数量がわかる資料等を提出すること。</t>
    <rPh sb="1" eb="2">
      <t>チュウ</t>
    </rPh>
    <rPh sb="4" eb="6">
      <t>レイワ</t>
    </rPh>
    <rPh sb="7" eb="10">
      <t>ネンドチュウ</t>
    </rPh>
    <rPh sb="11" eb="14">
      <t>サガケン</t>
    </rPh>
    <rPh sb="14" eb="15">
      <t>ナイ</t>
    </rPh>
    <rPh sb="16" eb="18">
      <t>キョジュウ</t>
    </rPh>
    <rPh sb="20" eb="22">
      <t>チクサン</t>
    </rPh>
    <rPh sb="22" eb="24">
      <t>ノウカ</t>
    </rPh>
    <rPh sb="24" eb="25">
      <t>ナド</t>
    </rPh>
    <rPh sb="26" eb="28">
      <t>ハイゴウ</t>
    </rPh>
    <rPh sb="28" eb="31">
      <t>シリョウナド</t>
    </rPh>
    <rPh sb="43" eb="45">
      <t>ノウヒン</t>
    </rPh>
    <rPh sb="50" eb="51">
      <t>オヨ</t>
    </rPh>
    <rPh sb="52" eb="54">
      <t>スウリョウ</t>
    </rPh>
    <rPh sb="58" eb="60">
      <t>シリョウ</t>
    </rPh>
    <rPh sb="60" eb="61">
      <t>ナド</t>
    </rPh>
    <rPh sb="62" eb="64">
      <t>テイシュツ</t>
    </rPh>
    <phoneticPr fontId="2"/>
  </si>
  <si>
    <t>補助金額（円）
（購入実績数量×係数×交付単価）
（※３）</t>
    <rPh sb="0" eb="4">
      <t>ホジョキンガク</t>
    </rPh>
    <rPh sb="5" eb="6">
      <t>エン</t>
    </rPh>
    <rPh sb="16" eb="18">
      <t>ケイスウ</t>
    </rPh>
    <rPh sb="19" eb="23">
      <t>コウフタンカ</t>
    </rPh>
    <phoneticPr fontId="2"/>
  </si>
  <si>
    <t>（※２）購入実績数量（トン）は、小数第３位まで（kg単位まで）記入し、小数第４位については切り捨てること。</t>
    <rPh sb="16" eb="18">
      <t>ショウスウ</t>
    </rPh>
    <rPh sb="18" eb="19">
      <t>ダイ</t>
    </rPh>
    <rPh sb="20" eb="21">
      <t>クライ</t>
    </rPh>
    <rPh sb="26" eb="28">
      <t>タンイ</t>
    </rPh>
    <rPh sb="31" eb="33">
      <t>キニュウ</t>
    </rPh>
    <rPh sb="35" eb="37">
      <t>ショウスウ</t>
    </rPh>
    <rPh sb="37" eb="38">
      <t>ダイ</t>
    </rPh>
    <rPh sb="39" eb="40">
      <t>クライ</t>
    </rPh>
    <rPh sb="45" eb="46">
      <t>キ</t>
    </rPh>
    <rPh sb="47" eb="48">
      <t>ス</t>
    </rPh>
    <phoneticPr fontId="2"/>
  </si>
  <si>
    <t>（※３）補助金額は、購入実績数量（トン）×係数×交付単価（円）で算出するものとし、畜産農家等毎に１円未満切り捨てとすること。</t>
    <rPh sb="4" eb="6">
      <t>ホジョ</t>
    </rPh>
    <rPh sb="6" eb="8">
      <t>キンガク</t>
    </rPh>
    <rPh sb="21" eb="23">
      <t>ケイスウ</t>
    </rPh>
    <rPh sb="24" eb="26">
      <t>コウフ</t>
    </rPh>
    <rPh sb="26" eb="28">
      <t>タンカ</t>
    </rPh>
    <rPh sb="29" eb="30">
      <t>エン</t>
    </rPh>
    <rPh sb="32" eb="34">
      <t>サンシュツ</t>
    </rPh>
    <rPh sb="41" eb="43">
      <t>チクサン</t>
    </rPh>
    <rPh sb="43" eb="46">
      <t>ノウカナド</t>
    </rPh>
    <rPh sb="46" eb="47">
      <t>ゴト</t>
    </rPh>
    <rPh sb="49" eb="50">
      <t>エン</t>
    </rPh>
    <rPh sb="50" eb="52">
      <t>ミマン</t>
    </rPh>
    <rPh sb="52" eb="53">
      <t>キ</t>
    </rPh>
    <rPh sb="54" eb="55">
      <t>ス</t>
    </rPh>
    <phoneticPr fontId="2"/>
  </si>
  <si>
    <t>購入実績数量
（トン）
（※２）</t>
    <phoneticPr fontId="2"/>
  </si>
  <si>
    <t>購入実績数量
（トン）
（※２）</t>
    <phoneticPr fontId="2"/>
  </si>
  <si>
    <t>購入実績数量</t>
    <phoneticPr fontId="2"/>
  </si>
  <si>
    <t>購入実績数量数量（トン）</t>
    <rPh sb="0" eb="2">
      <t>コウニュウ</t>
    </rPh>
    <rPh sb="2" eb="4">
      <t>ジッセキ</t>
    </rPh>
    <rPh sb="4" eb="6">
      <t>スウリョウ</t>
    </rPh>
    <rPh sb="6" eb="8">
      <t>スウリョウ</t>
    </rPh>
    <phoneticPr fontId="2"/>
  </si>
  <si>
    <t>（２）ＴＭＲに対する支援</t>
    <rPh sb="7" eb="8">
      <t>タイ</t>
    </rPh>
    <rPh sb="10" eb="12">
      <t>シエン</t>
    </rPh>
    <phoneticPr fontId="2"/>
  </si>
  <si>
    <t>【ＴＭＲ】</t>
    <phoneticPr fontId="2"/>
  </si>
  <si>
    <t>　（２）ＴＭＲに対する支援</t>
    <rPh sb="8" eb="9">
      <t>タイ</t>
    </rPh>
    <rPh sb="11" eb="13">
      <t>シエン</t>
    </rPh>
    <phoneticPr fontId="2"/>
  </si>
  <si>
    <t>購入実績数量（トン）</t>
    <rPh sb="0" eb="2">
      <t>コウニュウ</t>
    </rPh>
    <rPh sb="2" eb="4">
      <t>ジッセキ</t>
    </rPh>
    <rPh sb="4" eb="6">
      <t>スウリョウ</t>
    </rPh>
    <phoneticPr fontId="2"/>
  </si>
  <si>
    <t>４　事業完了（予定）年月日</t>
    <rPh sb="2" eb="6">
      <t>ジギョウカンリョウ</t>
    </rPh>
    <rPh sb="7" eb="9">
      <t>ヨテイ</t>
    </rPh>
    <rPh sb="10" eb="13">
      <t>ネンガッピ</t>
    </rPh>
    <phoneticPr fontId="2"/>
  </si>
  <si>
    <t>収支予算</t>
    <rPh sb="0" eb="2">
      <t>シュウシ</t>
    </rPh>
    <rPh sb="2" eb="4">
      <t>ヨサン</t>
    </rPh>
    <phoneticPr fontId="2"/>
  </si>
  <si>
    <t>収支精算</t>
    <rPh sb="0" eb="2">
      <t>シュウシ</t>
    </rPh>
    <rPh sb="2" eb="4">
      <t>セイサン</t>
    </rPh>
    <phoneticPr fontId="2"/>
  </si>
  <si>
    <t>⑦	その他飼料費の縮減につながる取組を行う。</t>
    <rPh sb="9" eb="11">
      <t>シュクゲン</t>
    </rPh>
    <phoneticPr fontId="2"/>
  </si>
  <si>
    <t>飼料購入実績数量明細</t>
    <rPh sb="0" eb="2">
      <t>シリョウ</t>
    </rPh>
    <rPh sb="2" eb="4">
      <t>コウニュウ</t>
    </rPh>
    <rPh sb="8" eb="10">
      <t>メイサイ</t>
    </rPh>
    <phoneticPr fontId="2"/>
  </si>
  <si>
    <t>合計（円）</t>
    <rPh sb="0" eb="2">
      <t>ゴウケイ</t>
    </rPh>
    <rPh sb="3" eb="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</si>
</sst>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
    <numFmt numFmtId="178" formatCode="0.0"/>
  </numFmts>
  <fonts count="10">
    <font>
      <sz val="11"/>
      <color theme="1"/>
      <name val="游ゴシック"/>
      <family val="2"/>
      <charset val="128"/>
      <scheme val="minor"/>
    </font>
    <font>
      <sz val="11"/>
      <color theme="1"/>
      <name val="BIZ UD明朝 Medium"/>
      <family val="1"/>
      <charset val="128"/>
    </font>
    <font>
      <sz val="6"/>
      <name val="游ゴシック"/>
      <family val="2"/>
      <charset val="128"/>
      <scheme val="minor"/>
    </font>
    <font>
      <sz val="10"/>
      <color theme="1"/>
      <name val="BIZ UD明朝 Medium"/>
      <family val="1"/>
      <charset val="128"/>
    </font>
    <font>
      <sz val="10.5"/>
      <color theme="1"/>
      <name val="BIZ UD明朝 Medium"/>
      <family val="1"/>
      <charset val="128"/>
    </font>
    <font>
      <b/>
      <sz val="10.5"/>
      <color theme="1"/>
      <name val="BIZ UD明朝 Medium"/>
      <family val="1"/>
      <charset val="128"/>
    </font>
    <font>
      <b/>
      <sz val="9"/>
      <color indexed="81"/>
      <name val="MS P ゴシック"/>
      <family val="3"/>
      <charset val="128"/>
    </font>
    <font>
      <sz val="8"/>
      <color theme="1"/>
      <name val="BIZ UD明朝 Medium"/>
      <family val="1"/>
      <charset val="128"/>
    </font>
    <font>
      <sz val="8"/>
      <color theme="0"/>
      <name val="BIZ UD明朝 Medium"/>
      <family val="1"/>
      <charset val="128"/>
    </font>
    <font>
      <sz val="10.5"/>
      <name val="BIZ UD明朝 Medium"/>
      <family val="1"/>
      <charset val="128"/>
    </font>
  </fonts>
  <fills count="5">
    <fill>
      <patternFill patternType="none"/>
    </fill>
    <fill>
      <patternFill patternType="gray125"/>
    </fill>
    <fill>
      <patternFill patternType="solid">
        <fgColor rgb="FFFFFFCC"/>
        <bgColor indexed="64"/>
      </patternFill>
    </fill>
    <fill>
      <patternFill patternType="solid">
        <fgColor rgb="FFD9EFFB"/>
        <bgColor indexed="64"/>
      </patternFill>
    </fill>
    <fill>
      <patternFill patternType="solid">
        <fgColor theme="2" tint="-9.9978637043366805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36">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 fillId="0" borderId="3" xfId="0" applyFont="1" applyBorder="1" applyAlignment="1">
      <alignment horizontal="center" vertical="center" wrapText="1"/>
    </xf>
    <xf numFmtId="0" fontId="4" fillId="2" borderId="3" xfId="0" applyFont="1" applyFill="1" applyBorder="1">
      <alignment vertical="center"/>
    </xf>
    <xf numFmtId="0" fontId="4" fillId="3" borderId="3" xfId="0" applyFont="1" applyFill="1" applyBorder="1">
      <alignment vertical="center"/>
    </xf>
    <xf numFmtId="0" fontId="4" fillId="3" borderId="14" xfId="0" applyFont="1" applyFill="1" applyBorder="1" applyAlignment="1">
      <alignment horizontal="center" vertical="center"/>
    </xf>
    <xf numFmtId="0" fontId="4" fillId="0" borderId="17" xfId="0" applyFont="1" applyBorder="1" applyAlignment="1">
      <alignment horizontal="center" vertical="center"/>
    </xf>
    <xf numFmtId="0" fontId="4" fillId="2" borderId="3" xfId="0" applyFont="1" applyFill="1" applyBorder="1" applyAlignment="1">
      <alignment horizontal="center" vertical="center"/>
    </xf>
    <xf numFmtId="0" fontId="5" fillId="0" borderId="12" xfId="0" applyFont="1" applyBorder="1">
      <alignment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2" xfId="0" applyFont="1" applyBorder="1">
      <alignment vertical="center"/>
    </xf>
    <xf numFmtId="0" fontId="4" fillId="0" borderId="2" xfId="0" applyFont="1" applyBorder="1" applyAlignment="1"/>
    <xf numFmtId="176" fontId="5" fillId="0" borderId="12" xfId="0" applyNumberFormat="1" applyFont="1" applyBorder="1">
      <alignment vertical="center"/>
    </xf>
    <xf numFmtId="176" fontId="5" fillId="0" borderId="12" xfId="0" applyNumberFormat="1" applyFont="1" applyBorder="1" applyAlignment="1">
      <alignment horizontal="right" vertical="center"/>
    </xf>
    <xf numFmtId="176" fontId="5" fillId="0" borderId="17" xfId="0" applyNumberFormat="1" applyFont="1" applyBorder="1">
      <alignment vertical="center"/>
    </xf>
    <xf numFmtId="0" fontId="4" fillId="2" borderId="18" xfId="0" applyFont="1" applyFill="1" applyBorder="1">
      <alignment vertical="center"/>
    </xf>
    <xf numFmtId="0" fontId="4" fillId="3" borderId="18" xfId="0" applyFont="1" applyFill="1" applyBorder="1">
      <alignment vertical="center"/>
    </xf>
    <xf numFmtId="0" fontId="4" fillId="3" borderId="19" xfId="0" applyFont="1" applyFill="1" applyBorder="1" applyAlignment="1">
      <alignment horizontal="center" vertical="center"/>
    </xf>
    <xf numFmtId="0" fontId="4" fillId="2" borderId="18" xfId="0" applyFont="1" applyFill="1" applyBorder="1" applyAlignment="1">
      <alignment horizontal="center" vertical="center"/>
    </xf>
    <xf numFmtId="176" fontId="4" fillId="2" borderId="14" xfId="0" applyNumberFormat="1" applyFont="1" applyFill="1" applyBorder="1" applyAlignment="1">
      <alignment horizontal="center" vertical="center"/>
    </xf>
    <xf numFmtId="176" fontId="4" fillId="0" borderId="14" xfId="0" applyNumberFormat="1" applyFont="1" applyBorder="1" applyAlignment="1">
      <alignment horizontal="right" vertical="center"/>
    </xf>
    <xf numFmtId="176" fontId="4" fillId="2" borderId="19" xfId="0" applyNumberFormat="1" applyFont="1" applyFill="1" applyBorder="1" applyAlignment="1">
      <alignment horizontal="center" vertical="center"/>
    </xf>
    <xf numFmtId="176" fontId="4" fillId="0" borderId="19" xfId="0" applyNumberFormat="1" applyFont="1" applyBorder="1" applyAlignment="1">
      <alignment horizontal="right" vertical="center"/>
    </xf>
    <xf numFmtId="176" fontId="4" fillId="0" borderId="0" xfId="0" applyNumberFormat="1" applyFont="1">
      <alignment vertical="center"/>
    </xf>
    <xf numFmtId="176" fontId="4" fillId="0" borderId="3"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11" xfId="0" applyNumberFormat="1" applyFont="1" applyBorder="1" applyAlignment="1">
      <alignment horizontal="center" vertical="center" wrapText="1"/>
    </xf>
    <xf numFmtId="176" fontId="1" fillId="0" borderId="2" xfId="0" applyNumberFormat="1" applyFont="1" applyBorder="1" applyAlignment="1">
      <alignment horizontal="left" vertical="center"/>
    </xf>
    <xf numFmtId="176" fontId="1" fillId="0" borderId="15" xfId="0" applyNumberFormat="1" applyFont="1" applyBorder="1" applyAlignment="1">
      <alignment horizontal="left" vertical="center"/>
    </xf>
    <xf numFmtId="176" fontId="1" fillId="0" borderId="12" xfId="0" applyNumberFormat="1" applyFont="1" applyBorder="1" applyAlignment="1">
      <alignment horizontal="center" vertical="center" wrapText="1"/>
    </xf>
    <xf numFmtId="176" fontId="1" fillId="0" borderId="10" xfId="0" applyNumberFormat="1" applyFont="1" applyBorder="1" applyAlignment="1">
      <alignment horizontal="center" vertical="center"/>
    </xf>
    <xf numFmtId="176" fontId="3" fillId="0" borderId="13" xfId="0" applyNumberFormat="1" applyFont="1" applyBorder="1" applyAlignment="1">
      <alignment horizontal="right" vertical="center" wrapText="1"/>
    </xf>
    <xf numFmtId="176" fontId="3" fillId="0" borderId="16" xfId="0" applyNumberFormat="1" applyFont="1" applyBorder="1" applyAlignment="1">
      <alignment horizontal="right" vertical="center"/>
    </xf>
    <xf numFmtId="176" fontId="1" fillId="0" borderId="12"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3" fillId="0" borderId="13" xfId="0" applyNumberFormat="1" applyFont="1" applyBorder="1" applyAlignment="1">
      <alignment horizontal="right" vertical="center"/>
    </xf>
    <xf numFmtId="176" fontId="1" fillId="0" borderId="3" xfId="0" applyNumberFormat="1" applyFont="1" applyBorder="1" applyAlignment="1">
      <alignment horizontal="right" vertical="center"/>
    </xf>
    <xf numFmtId="176" fontId="4" fillId="0" borderId="3" xfId="0" applyNumberFormat="1" applyFont="1" applyBorder="1">
      <alignment vertical="center"/>
    </xf>
    <xf numFmtId="176" fontId="4" fillId="0" borderId="0" xfId="0" applyNumberFormat="1" applyFont="1" applyAlignment="1">
      <alignment vertical="center" wrapText="1"/>
    </xf>
    <xf numFmtId="176" fontId="7" fillId="0" borderId="0" xfId="0" applyNumberFormat="1" applyFont="1">
      <alignment vertical="center"/>
    </xf>
    <xf numFmtId="176" fontId="7" fillId="0" borderId="0" xfId="0" applyNumberFormat="1" applyFont="1" applyAlignment="1">
      <alignment horizontal="center" vertical="center"/>
    </xf>
    <xf numFmtId="176" fontId="7" fillId="0" borderId="0" xfId="0" applyNumberFormat="1" applyFont="1" applyAlignment="1">
      <alignment vertical="center" wrapText="1"/>
    </xf>
    <xf numFmtId="176" fontId="8" fillId="0" borderId="0" xfId="0" applyNumberFormat="1" applyFont="1" applyAlignment="1">
      <alignment horizontal="center" vertical="center"/>
    </xf>
    <xf numFmtId="0" fontId="4" fillId="0" borderId="0" xfId="0" applyFont="1" applyAlignment="1">
      <alignment horizontal="right" vertical="center"/>
    </xf>
    <xf numFmtId="176" fontId="3" fillId="0" borderId="16" xfId="0" applyNumberFormat="1" applyFont="1" applyBorder="1" applyAlignment="1">
      <alignment horizontal="right" vertical="center" wrapText="1"/>
    </xf>
    <xf numFmtId="177" fontId="3" fillId="0" borderId="12" xfId="0" applyNumberFormat="1" applyFont="1" applyBorder="1" applyAlignment="1">
      <alignment horizontal="right" vertical="center"/>
    </xf>
    <xf numFmtId="177" fontId="3" fillId="0" borderId="13" xfId="0" applyNumberFormat="1" applyFont="1" applyBorder="1" applyAlignment="1">
      <alignment horizontal="right" vertical="center"/>
    </xf>
    <xf numFmtId="49" fontId="3" fillId="0" borderId="21" xfId="0" applyNumberFormat="1" applyFont="1" applyBorder="1" applyAlignment="1">
      <alignment horizontal="right" vertical="center"/>
    </xf>
    <xf numFmtId="176" fontId="4" fillId="0" borderId="5" xfId="0" applyNumberFormat="1" applyFont="1" applyBorder="1">
      <alignment vertical="center"/>
    </xf>
    <xf numFmtId="176" fontId="4" fillId="0" borderId="1" xfId="0" applyNumberFormat="1" applyFont="1" applyBorder="1">
      <alignment vertical="center"/>
    </xf>
    <xf numFmtId="177" fontId="4" fillId="0" borderId="0" xfId="0" applyNumberFormat="1" applyFont="1">
      <alignment vertical="center"/>
    </xf>
    <xf numFmtId="177" fontId="4" fillId="0" borderId="3" xfId="0" applyNumberFormat="1" applyFont="1" applyBorder="1" applyAlignment="1">
      <alignment horizontal="center" vertical="center" wrapText="1"/>
    </xf>
    <xf numFmtId="177" fontId="4" fillId="0" borderId="14" xfId="0" applyNumberFormat="1" applyFont="1" applyBorder="1" applyAlignment="1">
      <alignment horizontal="center" vertical="center"/>
    </xf>
    <xf numFmtId="177" fontId="4" fillId="0" borderId="19" xfId="0" applyNumberFormat="1" applyFont="1" applyBorder="1" applyAlignment="1">
      <alignment horizontal="center" vertical="center"/>
    </xf>
    <xf numFmtId="0" fontId="3" fillId="0" borderId="3" xfId="0" applyFont="1" applyBorder="1" applyAlignment="1">
      <alignment horizontal="center" vertical="center" wrapText="1"/>
    </xf>
    <xf numFmtId="0" fontId="4" fillId="0" borderId="18" xfId="0" applyFont="1" applyBorder="1">
      <alignment vertical="center"/>
    </xf>
    <xf numFmtId="178" fontId="4" fillId="0" borderId="0" xfId="0" applyNumberFormat="1" applyFont="1">
      <alignment vertical="center"/>
    </xf>
    <xf numFmtId="178" fontId="4" fillId="0" borderId="3" xfId="0" applyNumberFormat="1" applyFont="1" applyBorder="1" applyAlignment="1">
      <alignment horizontal="center" vertical="center" wrapText="1"/>
    </xf>
    <xf numFmtId="178" fontId="4" fillId="0" borderId="14" xfId="0" applyNumberFormat="1" applyFont="1" applyBorder="1" applyAlignment="1">
      <alignment horizontal="center" vertical="center"/>
    </xf>
    <xf numFmtId="178" fontId="4" fillId="0" borderId="19" xfId="0" applyNumberFormat="1" applyFont="1" applyBorder="1" applyAlignment="1">
      <alignment horizontal="center" vertical="center"/>
    </xf>
    <xf numFmtId="178" fontId="5" fillId="0" borderId="17" xfId="0" applyNumberFormat="1" applyFont="1" applyBorder="1">
      <alignment vertical="center"/>
    </xf>
    <xf numFmtId="176" fontId="4" fillId="2" borderId="14"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0" borderId="0" xfId="0" applyNumberFormat="1" applyFont="1" applyAlignment="1">
      <alignment horizontal="center" vertical="center"/>
    </xf>
    <xf numFmtId="176" fontId="1" fillId="2" borderId="12" xfId="0" applyNumberFormat="1" applyFont="1" applyFill="1" applyBorder="1" applyAlignment="1" applyProtection="1">
      <alignment horizontal="right" vertical="center"/>
      <protection locked="0"/>
    </xf>
    <xf numFmtId="176" fontId="4" fillId="0" borderId="3" xfId="0" applyNumberFormat="1" applyFont="1" applyBorder="1" applyProtection="1">
      <alignment vertical="center"/>
      <protection locked="0"/>
    </xf>
    <xf numFmtId="176" fontId="9" fillId="2" borderId="3" xfId="0" applyNumberFormat="1" applyFont="1" applyFill="1" applyBorder="1">
      <alignment vertical="center"/>
    </xf>
    <xf numFmtId="176" fontId="4" fillId="2" borderId="3" xfId="0" applyNumberFormat="1" applyFont="1" applyFill="1" applyBorder="1">
      <alignment vertical="center"/>
    </xf>
    <xf numFmtId="176" fontId="4" fillId="0" borderId="22" xfId="0" applyNumberFormat="1" applyFont="1" applyBorder="1">
      <alignment vertical="center"/>
    </xf>
    <xf numFmtId="176" fontId="4" fillId="0" borderId="0" xfId="0" applyNumberFormat="1" applyFont="1" applyProtection="1">
      <alignment vertical="center"/>
      <protection locked="0"/>
    </xf>
    <xf numFmtId="176" fontId="4" fillId="0" borderId="14" xfId="0" applyNumberFormat="1" applyFont="1" applyBorder="1" applyAlignment="1" applyProtection="1">
      <alignment horizontal="center" vertical="center"/>
      <protection locked="0"/>
    </xf>
    <xf numFmtId="176" fontId="4" fillId="0" borderId="15" xfId="0" applyNumberFormat="1" applyFont="1" applyBorder="1" applyAlignment="1" applyProtection="1">
      <alignment horizontal="center" vertical="center"/>
      <protection locked="0"/>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2" borderId="14" xfId="0" applyNumberFormat="1" applyFont="1" applyFill="1" applyBorder="1" applyAlignment="1" applyProtection="1">
      <alignment horizontal="center" vertical="center"/>
      <protection locked="0"/>
    </xf>
    <xf numFmtId="176" fontId="4" fillId="2" borderId="15" xfId="0" applyNumberFormat="1" applyFont="1" applyFill="1" applyBorder="1" applyAlignment="1" applyProtection="1">
      <alignment horizontal="center" vertical="center"/>
      <protection locked="0"/>
    </xf>
    <xf numFmtId="176" fontId="4" fillId="0" borderId="3" xfId="0" applyNumberFormat="1" applyFont="1" applyBorder="1" applyAlignment="1">
      <alignment horizontal="right" vertical="center"/>
    </xf>
    <xf numFmtId="176" fontId="4" fillId="2" borderId="3" xfId="0" applyNumberFormat="1" applyFont="1" applyFill="1" applyBorder="1" applyAlignment="1">
      <alignment horizontal="center" vertical="center"/>
    </xf>
    <xf numFmtId="176" fontId="4" fillId="0" borderId="0" xfId="0" applyNumberFormat="1" applyFont="1" applyAlignment="1">
      <alignment horizontal="left" vertical="center" wrapText="1"/>
    </xf>
    <xf numFmtId="176" fontId="1" fillId="0" borderId="3" xfId="0" applyNumberFormat="1" applyFont="1" applyBorder="1" applyAlignment="1">
      <alignment horizontal="center" vertical="center"/>
    </xf>
    <xf numFmtId="176" fontId="1" fillId="0" borderId="14" xfId="0" applyNumberFormat="1" applyFont="1" applyBorder="1" applyAlignment="1">
      <alignment horizontal="center" vertical="center"/>
    </xf>
    <xf numFmtId="176" fontId="1" fillId="0" borderId="15" xfId="0" applyNumberFormat="1" applyFont="1" applyBorder="1" applyAlignment="1">
      <alignment horizontal="center" vertical="center"/>
    </xf>
    <xf numFmtId="176" fontId="1" fillId="2" borderId="3" xfId="0" applyNumberFormat="1" applyFont="1" applyFill="1" applyBorder="1" applyAlignment="1" applyProtection="1">
      <alignment horizontal="center" vertical="center"/>
      <protection locked="0"/>
    </xf>
    <xf numFmtId="176" fontId="4" fillId="2" borderId="11" xfId="0" applyNumberFormat="1" applyFont="1" applyFill="1" applyBorder="1" applyAlignment="1" applyProtection="1">
      <alignment horizontal="center" vertical="center"/>
      <protection locked="0"/>
    </xf>
    <xf numFmtId="176" fontId="4" fillId="2" borderId="12" xfId="0" applyNumberFormat="1" applyFont="1" applyFill="1" applyBorder="1" applyAlignment="1" applyProtection="1">
      <alignment horizontal="center" vertical="center"/>
      <protection locked="0"/>
    </xf>
    <xf numFmtId="176" fontId="1" fillId="0" borderId="2" xfId="0" applyNumberFormat="1" applyFont="1" applyBorder="1" applyAlignment="1">
      <alignment horizontal="center" vertical="center"/>
    </xf>
    <xf numFmtId="176" fontId="4" fillId="4" borderId="14" xfId="0" applyNumberFormat="1" applyFont="1" applyFill="1" applyBorder="1" applyAlignment="1">
      <alignment horizontal="center" vertical="center"/>
    </xf>
    <xf numFmtId="176" fontId="4" fillId="4" borderId="2" xfId="0" applyNumberFormat="1" applyFont="1" applyFill="1" applyBorder="1" applyAlignment="1">
      <alignment horizontal="center" vertical="center"/>
    </xf>
    <xf numFmtId="176" fontId="4" fillId="4" borderId="15" xfId="0" applyNumberFormat="1" applyFont="1" applyFill="1" applyBorder="1" applyAlignment="1">
      <alignment horizontal="center" vertical="center"/>
    </xf>
    <xf numFmtId="176" fontId="4" fillId="0" borderId="2" xfId="0" applyNumberFormat="1" applyFont="1" applyBorder="1" applyAlignment="1">
      <alignment horizontal="center" vertical="center"/>
    </xf>
    <xf numFmtId="176" fontId="4" fillId="2" borderId="4" xfId="0" applyNumberFormat="1" applyFont="1" applyFill="1" applyBorder="1" applyAlignment="1" applyProtection="1">
      <alignment horizontal="left" vertical="top"/>
      <protection locked="0"/>
    </xf>
    <xf numFmtId="176" fontId="4" fillId="2" borderId="5" xfId="0" applyNumberFormat="1" applyFont="1" applyFill="1" applyBorder="1" applyAlignment="1" applyProtection="1">
      <alignment horizontal="left" vertical="top"/>
      <protection locked="0"/>
    </xf>
    <xf numFmtId="176" fontId="4" fillId="2" borderId="6" xfId="0" applyNumberFormat="1" applyFont="1" applyFill="1" applyBorder="1" applyAlignment="1" applyProtection="1">
      <alignment horizontal="left" vertical="top"/>
      <protection locked="0"/>
    </xf>
    <xf numFmtId="176" fontId="4" fillId="2" borderId="7" xfId="0" applyNumberFormat="1" applyFont="1" applyFill="1" applyBorder="1" applyAlignment="1" applyProtection="1">
      <alignment horizontal="left" vertical="top"/>
      <protection locked="0"/>
    </xf>
    <xf numFmtId="176" fontId="4" fillId="2" borderId="0" xfId="0" applyNumberFormat="1" applyFont="1" applyFill="1" applyAlignment="1" applyProtection="1">
      <alignment horizontal="left" vertical="top"/>
      <protection locked="0"/>
    </xf>
    <xf numFmtId="176" fontId="4" fillId="2" borderId="8" xfId="0" applyNumberFormat="1" applyFont="1" applyFill="1" applyBorder="1" applyAlignment="1" applyProtection="1">
      <alignment horizontal="left" vertical="top"/>
      <protection locked="0"/>
    </xf>
    <xf numFmtId="176" fontId="4" fillId="2" borderId="9" xfId="0" applyNumberFormat="1" applyFont="1" applyFill="1" applyBorder="1" applyAlignment="1" applyProtection="1">
      <alignment horizontal="left" vertical="top"/>
      <protection locked="0"/>
    </xf>
    <xf numFmtId="176" fontId="4" fillId="2" borderId="1" xfId="0" applyNumberFormat="1" applyFont="1" applyFill="1" applyBorder="1" applyAlignment="1" applyProtection="1">
      <alignment horizontal="left" vertical="top"/>
      <protection locked="0"/>
    </xf>
    <xf numFmtId="176" fontId="4" fillId="2" borderId="10" xfId="0" applyNumberFormat="1" applyFont="1" applyFill="1" applyBorder="1" applyAlignment="1" applyProtection="1">
      <alignment horizontal="left" vertical="top"/>
      <protection locked="0"/>
    </xf>
    <xf numFmtId="176" fontId="4" fillId="0" borderId="20" xfId="0"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1" fillId="0" borderId="4" xfId="0" applyNumberFormat="1" applyFont="1" applyBorder="1" applyAlignment="1">
      <alignment horizontal="center" vertical="center"/>
    </xf>
    <xf numFmtId="176" fontId="1" fillId="0" borderId="9" xfId="0" applyNumberFormat="1" applyFont="1" applyBorder="1" applyAlignment="1">
      <alignment horizontal="center" vertical="center"/>
    </xf>
    <xf numFmtId="176" fontId="1" fillId="0" borderId="3" xfId="0" applyNumberFormat="1" applyFont="1" applyBorder="1" applyAlignment="1">
      <alignment horizontal="left" vertical="center" wrapText="1"/>
    </xf>
    <xf numFmtId="176" fontId="1" fillId="0" borderId="11" xfId="0" applyNumberFormat="1" applyFont="1" applyBorder="1" applyAlignment="1">
      <alignment horizontal="center" vertical="center" wrapText="1"/>
    </xf>
    <xf numFmtId="176" fontId="1" fillId="0" borderId="12" xfId="0" applyNumberFormat="1" applyFont="1" applyBorder="1" applyAlignment="1">
      <alignment horizontal="center" vertical="center" wrapText="1"/>
    </xf>
    <xf numFmtId="176" fontId="3" fillId="2" borderId="3" xfId="0" applyNumberFormat="1" applyFont="1" applyFill="1" applyBorder="1" applyProtection="1">
      <alignment vertical="center"/>
      <protection locked="0"/>
    </xf>
    <xf numFmtId="176" fontId="1" fillId="0" borderId="6" xfId="0" applyNumberFormat="1" applyFont="1" applyBorder="1" applyAlignment="1">
      <alignment horizontal="center" vertical="center"/>
    </xf>
    <xf numFmtId="176" fontId="1" fillId="0" borderId="8"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4"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1" fillId="2" borderId="11" xfId="0" applyNumberFormat="1" applyFont="1" applyFill="1" applyBorder="1" applyAlignment="1" applyProtection="1">
      <alignment horizontal="center" vertical="center"/>
      <protection locked="0"/>
    </xf>
    <xf numFmtId="176" fontId="1" fillId="2" borderId="12" xfId="0" applyNumberFormat="1" applyFont="1" applyFill="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2" xfId="0" applyFont="1" applyBorder="1" applyAlignment="1">
      <alignment horizontal="center"/>
    </xf>
  </cellXfs>
  <cellStyles count="1">
    <cellStyle name="標準" xfId="0" builtinId="0"/>
  </cellStyles>
  <dxfs count="0"/>
  <tableStyles count="0" defaultTableStyle="TableStyleMedium2" defaultPivotStyle="PivotStyleLight16"/>
  <colors>
    <mruColors>
      <color rgb="FFFFFFCC"/>
      <color rgb="FFD9EFFB"/>
      <color rgb="FFCAE9FA"/>
      <color rgb="FFFFFFFF"/>
      <color rgb="FFC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60740</xdr:colOff>
      <xdr:row>29</xdr:row>
      <xdr:rowOff>129663</xdr:rowOff>
    </xdr:from>
    <xdr:to>
      <xdr:col>8</xdr:col>
      <xdr:colOff>1009784</xdr:colOff>
      <xdr:row>32</xdr:row>
      <xdr:rowOff>169279</xdr:rowOff>
    </xdr:to>
    <xdr:sp macro="" textlink="">
      <xdr:nvSpPr>
        <xdr:cNvPr id="4" name="Rectangle 82">
          <a:extLst>
            <a:ext uri="{FF2B5EF4-FFF2-40B4-BE49-F238E27FC236}">
              <a16:creationId xmlns:a16="http://schemas.microsoft.com/office/drawing/2014/main" id="{2BF24FBC-0F33-08D4-B259-E121F3E8B005}"/>
            </a:ext>
          </a:extLst>
        </xdr:cNvPr>
        <xdr:cNvSpPr>
          <a:spLocks noChangeArrowheads="1"/>
        </xdr:cNvSpPr>
      </xdr:nvSpPr>
      <xdr:spPr bwMode="auto">
        <a:xfrm>
          <a:off x="60740" y="8624634"/>
          <a:ext cx="6442532" cy="7706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74295" tIns="19800" rIns="74295" bIns="8890" anchor="t" anchorCtr="0" upright="1">
          <a:noAutofit/>
        </a:bodyPr>
        <a:lstStyle/>
        <a:p>
          <a:pPr indent="114300" algn="just" latinLnBrk="1">
            <a:lnSpc>
              <a:spcPts val="1400"/>
            </a:lnSpc>
            <a:buNone/>
          </a:pP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県では、行政事務全般から暴力団等を排除するため、申請者に暴力団等でない旨の誓約をお願いしています。なお、内容確認のために佐賀県警察本部へ照会を行う場合があります。</a:t>
          </a:r>
          <a:endParaRPr lang="ja-JP" sz="11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a:p>
          <a:pPr indent="114300" algn="just" latinLnBrk="1">
            <a:lnSpc>
              <a:spcPts val="1400"/>
            </a:lnSpc>
            <a:buNone/>
          </a:pP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この様式に記載された個人情報は、令和７年度の配合飼料価格高騰経営安定対策事業</a:t>
          </a:r>
          <a:r>
            <a:rPr lang="ja-JP" sz="10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に関する</a:t>
          </a: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事務の目的を達成するため及び誓約事項の確認のために使用します。</a:t>
          </a:r>
          <a:endParaRPr lang="ja-JP" sz="11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2C7A-AE3C-4DA0-B073-7B3BB7A6B204}">
  <dimension ref="A1:M69"/>
  <sheetViews>
    <sheetView tabSelected="1" view="pageBreakPreview" zoomScaleNormal="100" zoomScaleSheetLayoutView="100" workbookViewId="0">
      <selection activeCell="H40" sqref="H40"/>
    </sheetView>
  </sheetViews>
  <sheetFormatPr defaultColWidth="17.19921875" defaultRowHeight="17.399999999999999" customHeight="1"/>
  <cols>
    <col min="1" max="2" width="2.8984375" style="27" customWidth="1"/>
    <col min="3" max="3" width="8.19921875" style="27" customWidth="1"/>
    <col min="4" max="4" width="19.296875" style="27" customWidth="1"/>
    <col min="5" max="5" width="16.09765625" style="27" customWidth="1"/>
    <col min="6" max="6" width="11.09765625" style="27" customWidth="1"/>
    <col min="7" max="7" width="12.296875" style="27" customWidth="1"/>
    <col min="8" max="10" width="15.5" style="27" customWidth="1"/>
    <col min="11" max="11" width="31.19921875" style="27" customWidth="1"/>
    <col min="12" max="13" width="10.3984375" style="43" customWidth="1"/>
    <col min="14" max="14" width="23.09765625" style="27" customWidth="1"/>
    <col min="15" max="16384" width="17.19921875" style="27"/>
  </cols>
  <sheetData>
    <row r="1" spans="1:11" ht="17.399999999999999" customHeight="1">
      <c r="A1" s="27" t="s">
        <v>0</v>
      </c>
    </row>
    <row r="3" spans="1:11" ht="17.399999999999999" customHeight="1">
      <c r="A3" s="27" t="s">
        <v>22</v>
      </c>
    </row>
    <row r="4" spans="1:11" ht="17.399999999999999" customHeight="1">
      <c r="B4" s="101"/>
      <c r="C4" s="102"/>
      <c r="D4" s="102"/>
      <c r="E4" s="102"/>
      <c r="F4" s="102"/>
      <c r="G4" s="102"/>
      <c r="H4" s="102"/>
      <c r="I4" s="102"/>
      <c r="J4" s="102"/>
      <c r="K4" s="103"/>
    </row>
    <row r="5" spans="1:11" ht="17.399999999999999" customHeight="1">
      <c r="B5" s="104"/>
      <c r="C5" s="105"/>
      <c r="D5" s="105"/>
      <c r="E5" s="105"/>
      <c r="F5" s="105"/>
      <c r="G5" s="105"/>
      <c r="H5" s="105"/>
      <c r="I5" s="105"/>
      <c r="J5" s="105"/>
      <c r="K5" s="106"/>
    </row>
    <row r="6" spans="1:11" ht="17.399999999999999" customHeight="1">
      <c r="B6" s="107"/>
      <c r="C6" s="108"/>
      <c r="D6" s="108"/>
      <c r="E6" s="108"/>
      <c r="F6" s="108"/>
      <c r="G6" s="108"/>
      <c r="H6" s="108"/>
      <c r="I6" s="108"/>
      <c r="J6" s="108"/>
      <c r="K6" s="109"/>
    </row>
    <row r="8" spans="1:11" ht="17.399999999999999" customHeight="1">
      <c r="A8" s="27" t="s">
        <v>1</v>
      </c>
    </row>
    <row r="9" spans="1:11" ht="17.399999999999999" customHeight="1">
      <c r="B9" s="76" t="s">
        <v>11</v>
      </c>
      <c r="C9" s="76"/>
      <c r="D9" s="90" t="s">
        <v>13</v>
      </c>
      <c r="E9" s="116" t="s">
        <v>105</v>
      </c>
      <c r="F9" s="116" t="s">
        <v>98</v>
      </c>
      <c r="G9" s="30" t="s">
        <v>2</v>
      </c>
      <c r="H9" s="113" t="s">
        <v>17</v>
      </c>
      <c r="I9" s="31"/>
      <c r="J9" s="32"/>
      <c r="K9" s="122" t="s">
        <v>94</v>
      </c>
    </row>
    <row r="10" spans="1:11" ht="17.399999999999999" customHeight="1">
      <c r="B10" s="76"/>
      <c r="C10" s="76"/>
      <c r="D10" s="90"/>
      <c r="E10" s="117"/>
      <c r="F10" s="117"/>
      <c r="G10" s="33" t="s">
        <v>3</v>
      </c>
      <c r="H10" s="114"/>
      <c r="I10" s="29" t="s">
        <v>4</v>
      </c>
      <c r="J10" s="34" t="s">
        <v>5</v>
      </c>
      <c r="K10" s="123"/>
    </row>
    <row r="11" spans="1:11" ht="17.399999999999999" customHeight="1">
      <c r="B11" s="77">
        <v>1</v>
      </c>
      <c r="C11" s="92" t="s">
        <v>10</v>
      </c>
      <c r="D11" s="115" t="s">
        <v>14</v>
      </c>
      <c r="E11" s="35" t="s">
        <v>6</v>
      </c>
      <c r="F11" s="48"/>
      <c r="G11" s="35" t="s">
        <v>7</v>
      </c>
      <c r="H11" s="36" t="s">
        <v>8</v>
      </c>
      <c r="I11" s="36" t="s">
        <v>8</v>
      </c>
      <c r="J11" s="36" t="s">
        <v>8</v>
      </c>
      <c r="K11" s="110"/>
    </row>
    <row r="12" spans="1:11" ht="17.399999999999999" customHeight="1">
      <c r="B12" s="112"/>
      <c r="C12" s="92"/>
      <c r="D12" s="115"/>
      <c r="E12" s="37">
        <f>'別紙B（配合飼料等）'!D57</f>
        <v>0</v>
      </c>
      <c r="F12" s="49">
        <v>1</v>
      </c>
      <c r="G12" s="38">
        <v>1050</v>
      </c>
      <c r="H12" s="37">
        <f>'別紙B（配合飼料等）'!F57</f>
        <v>0</v>
      </c>
      <c r="I12" s="37">
        <f>H12</f>
        <v>0</v>
      </c>
      <c r="J12" s="37">
        <f>H12-I12</f>
        <v>0</v>
      </c>
      <c r="K12" s="111"/>
    </row>
    <row r="13" spans="1:11" ht="17.399999999999999" customHeight="1">
      <c r="B13" s="112"/>
      <c r="C13" s="92"/>
      <c r="D13" s="115" t="s">
        <v>15</v>
      </c>
      <c r="E13" s="39" t="s">
        <v>6</v>
      </c>
      <c r="F13" s="50"/>
      <c r="G13" s="39" t="s">
        <v>7</v>
      </c>
      <c r="H13" s="39" t="s">
        <v>8</v>
      </c>
      <c r="I13" s="39" t="s">
        <v>61</v>
      </c>
      <c r="J13" s="39" t="s">
        <v>8</v>
      </c>
      <c r="K13" s="110"/>
    </row>
    <row r="14" spans="1:11" ht="17.399999999999999" customHeight="1">
      <c r="B14" s="112"/>
      <c r="C14" s="92"/>
      <c r="D14" s="115"/>
      <c r="E14" s="38">
        <f>'別紙B（とうもろこし）'!D57</f>
        <v>0</v>
      </c>
      <c r="F14" s="49">
        <v>1</v>
      </c>
      <c r="G14" s="38">
        <v>1050</v>
      </c>
      <c r="H14" s="37">
        <f>'別紙B（とうもろこし）'!F57</f>
        <v>0</v>
      </c>
      <c r="I14" s="37">
        <f>H14</f>
        <v>0</v>
      </c>
      <c r="J14" s="37">
        <f>H14-I14</f>
        <v>0</v>
      </c>
      <c r="K14" s="111"/>
    </row>
    <row r="15" spans="1:11" ht="17.399999999999999" customHeight="1">
      <c r="B15" s="112"/>
      <c r="C15" s="92"/>
      <c r="D15" s="115" t="s">
        <v>107</v>
      </c>
      <c r="E15" s="39" t="s">
        <v>6</v>
      </c>
      <c r="F15" s="50"/>
      <c r="G15" s="39" t="s">
        <v>7</v>
      </c>
      <c r="H15" s="39" t="s">
        <v>8</v>
      </c>
      <c r="I15" s="39" t="s">
        <v>61</v>
      </c>
      <c r="J15" s="39" t="s">
        <v>8</v>
      </c>
      <c r="K15" s="110"/>
    </row>
    <row r="16" spans="1:11" ht="17.399999999999999" customHeight="1">
      <c r="B16" s="79"/>
      <c r="C16" s="92"/>
      <c r="D16" s="115"/>
      <c r="E16" s="38">
        <f>'別紙B（TMR）'!D57</f>
        <v>0</v>
      </c>
      <c r="F16" s="51">
        <v>0.6</v>
      </c>
      <c r="G16" s="38">
        <v>1050</v>
      </c>
      <c r="H16" s="37">
        <f>'別紙B（TMR）'!F57</f>
        <v>0</v>
      </c>
      <c r="I16" s="37">
        <f>H16</f>
        <v>0</v>
      </c>
      <c r="J16" s="37">
        <f>H16-I16</f>
        <v>0</v>
      </c>
      <c r="K16" s="111"/>
    </row>
    <row r="17" spans="1:13" ht="17.399999999999999" customHeight="1">
      <c r="B17" s="77">
        <v>2</v>
      </c>
      <c r="C17" s="119" t="s">
        <v>12</v>
      </c>
      <c r="D17" s="118"/>
      <c r="E17" s="91" t="s">
        <v>9</v>
      </c>
      <c r="F17" s="90" t="s">
        <v>9</v>
      </c>
      <c r="G17" s="92" t="s">
        <v>9</v>
      </c>
      <c r="H17" s="39" t="s">
        <v>8</v>
      </c>
      <c r="I17" s="39" t="s">
        <v>8</v>
      </c>
      <c r="J17" s="39" t="s">
        <v>8</v>
      </c>
      <c r="K17" s="94"/>
      <c r="L17" s="46" t="s">
        <v>95</v>
      </c>
      <c r="M17" s="44" t="s">
        <v>96</v>
      </c>
    </row>
    <row r="18" spans="1:13" ht="17.399999999999999" customHeight="1">
      <c r="B18" s="112"/>
      <c r="C18" s="120"/>
      <c r="D18" s="118"/>
      <c r="E18" s="91"/>
      <c r="F18" s="90"/>
      <c r="G18" s="92"/>
      <c r="H18" s="68"/>
      <c r="I18" s="68"/>
      <c r="J18" s="37">
        <f>H18-I18</f>
        <v>0</v>
      </c>
      <c r="K18" s="95"/>
      <c r="L18" s="46" t="e">
        <f>I18/(H18-#REF!)</f>
        <v>#REF!</v>
      </c>
      <c r="M18" s="44" t="e">
        <f>ROUNDDOWN(L18*#REF!,0)</f>
        <v>#REF!</v>
      </c>
    </row>
    <row r="19" spans="1:13" ht="17.399999999999999" customHeight="1">
      <c r="B19" s="112"/>
      <c r="C19" s="120"/>
      <c r="D19" s="93"/>
      <c r="E19" s="91" t="s">
        <v>9</v>
      </c>
      <c r="F19" s="90" t="s">
        <v>9</v>
      </c>
      <c r="G19" s="92" t="s">
        <v>9</v>
      </c>
      <c r="H19" s="39" t="s">
        <v>8</v>
      </c>
      <c r="I19" s="39" t="s">
        <v>8</v>
      </c>
      <c r="J19" s="39" t="s">
        <v>8</v>
      </c>
      <c r="K19" s="94"/>
      <c r="L19" s="46" t="s">
        <v>95</v>
      </c>
      <c r="M19" s="44" t="s">
        <v>96</v>
      </c>
    </row>
    <row r="20" spans="1:13" ht="17.399999999999999" customHeight="1">
      <c r="B20" s="112"/>
      <c r="C20" s="120"/>
      <c r="D20" s="93"/>
      <c r="E20" s="91"/>
      <c r="F20" s="90"/>
      <c r="G20" s="92"/>
      <c r="H20" s="68"/>
      <c r="I20" s="68"/>
      <c r="J20" s="37">
        <f>H20-I20</f>
        <v>0</v>
      </c>
      <c r="K20" s="95"/>
      <c r="L20" s="46" t="e">
        <f>I20/(H20-#REF!)</f>
        <v>#REF!</v>
      </c>
      <c r="M20" s="44" t="e">
        <f>ROUNDDOWN(L20*#REF!,0)</f>
        <v>#REF!</v>
      </c>
    </row>
    <row r="21" spans="1:13" ht="17.399999999999999" customHeight="1">
      <c r="B21" s="112"/>
      <c r="C21" s="120"/>
      <c r="D21" s="127"/>
      <c r="E21" s="113" t="s">
        <v>9</v>
      </c>
      <c r="F21" s="90" t="s">
        <v>9</v>
      </c>
      <c r="G21" s="119" t="s">
        <v>9</v>
      </c>
      <c r="H21" s="39" t="s">
        <v>8</v>
      </c>
      <c r="I21" s="39" t="s">
        <v>8</v>
      </c>
      <c r="J21" s="39" t="s">
        <v>8</v>
      </c>
      <c r="K21" s="94"/>
      <c r="L21" s="46" t="s">
        <v>95</v>
      </c>
      <c r="M21" s="44" t="s">
        <v>96</v>
      </c>
    </row>
    <row r="22" spans="1:13" ht="17.399999999999999" customHeight="1">
      <c r="B22" s="79"/>
      <c r="C22" s="121"/>
      <c r="D22" s="128"/>
      <c r="E22" s="114"/>
      <c r="F22" s="90"/>
      <c r="G22" s="121"/>
      <c r="H22" s="68"/>
      <c r="I22" s="68"/>
      <c r="J22" s="37">
        <f>H22-I22</f>
        <v>0</v>
      </c>
      <c r="K22" s="95"/>
      <c r="L22" s="46" t="e">
        <f>I22/(H22-#REF!)</f>
        <v>#REF!</v>
      </c>
      <c r="M22" s="44" t="e">
        <f>ROUNDDOWN(L22*#REF!,0)</f>
        <v>#REF!</v>
      </c>
    </row>
    <row r="23" spans="1:13" ht="17.399999999999999" customHeight="1">
      <c r="B23" s="91" t="s">
        <v>116</v>
      </c>
      <c r="C23" s="96"/>
      <c r="D23" s="96"/>
      <c r="E23" s="96"/>
      <c r="F23" s="96"/>
      <c r="G23" s="92"/>
      <c r="H23" s="40">
        <f>SUBTOTAL(109,H11:H22)</f>
        <v>0</v>
      </c>
      <c r="I23" s="40">
        <f t="shared" ref="I23" si="0">SUBTOTAL(109,I11:I22)</f>
        <v>0</v>
      </c>
      <c r="J23" s="40">
        <f>SUBTOTAL(109,J11:J22)</f>
        <v>0</v>
      </c>
      <c r="K23" s="72"/>
    </row>
    <row r="24" spans="1:13" ht="26.4" customHeight="1">
      <c r="B24" s="89" t="s">
        <v>33</v>
      </c>
      <c r="C24" s="89"/>
      <c r="D24" s="89"/>
      <c r="E24" s="89"/>
      <c r="F24" s="89"/>
      <c r="G24" s="89"/>
      <c r="H24" s="89"/>
      <c r="I24" s="89"/>
      <c r="J24" s="89"/>
      <c r="K24" s="89"/>
    </row>
    <row r="25" spans="1:13" ht="17.399999999999999" customHeight="1">
      <c r="B25" s="27" t="s">
        <v>93</v>
      </c>
    </row>
    <row r="26" spans="1:13" s="42" customFormat="1" ht="27.6" customHeight="1">
      <c r="B26" s="89" t="s">
        <v>97</v>
      </c>
      <c r="C26" s="89"/>
      <c r="D26" s="89"/>
      <c r="E26" s="89"/>
      <c r="F26" s="89"/>
      <c r="G26" s="89"/>
      <c r="H26" s="89"/>
      <c r="I26" s="89"/>
      <c r="J26" s="89"/>
      <c r="K26" s="89"/>
      <c r="L26" s="45"/>
      <c r="M26" s="45"/>
    </row>
    <row r="27" spans="1:13" ht="18.600000000000001" customHeight="1">
      <c r="A27" s="27" t="s">
        <v>23</v>
      </c>
    </row>
    <row r="28" spans="1:13" ht="17.399999999999999" customHeight="1">
      <c r="A28" s="27" t="s">
        <v>19</v>
      </c>
    </row>
    <row r="29" spans="1:13" ht="17.399999999999999" customHeight="1">
      <c r="B29" s="83" t="s">
        <v>18</v>
      </c>
      <c r="C29" s="100"/>
      <c r="D29" s="84"/>
      <c r="E29" s="83" t="s">
        <v>110</v>
      </c>
      <c r="F29" s="100"/>
      <c r="G29" s="84"/>
      <c r="H29" s="83" t="s">
        <v>90</v>
      </c>
      <c r="I29" s="100"/>
      <c r="J29" s="84"/>
    </row>
    <row r="30" spans="1:13" ht="20.399999999999999" customHeight="1">
      <c r="B30" s="97" t="s">
        <v>92</v>
      </c>
      <c r="C30" s="98"/>
      <c r="D30" s="98"/>
      <c r="E30" s="98"/>
      <c r="F30" s="98"/>
      <c r="G30" s="98"/>
      <c r="H30" s="98"/>
      <c r="I30" s="98"/>
      <c r="J30" s="99"/>
    </row>
    <row r="32" spans="1:13" ht="17.399999999999999" customHeight="1">
      <c r="A32" s="27" t="s">
        <v>20</v>
      </c>
    </row>
    <row r="33" spans="1:10" ht="17.399999999999999" customHeight="1">
      <c r="B33" s="76" t="s">
        <v>18</v>
      </c>
      <c r="C33" s="76"/>
      <c r="D33" s="76"/>
      <c r="E33" s="76" t="s">
        <v>110</v>
      </c>
      <c r="F33" s="76"/>
      <c r="G33" s="76"/>
      <c r="H33" s="76" t="s">
        <v>90</v>
      </c>
      <c r="I33" s="76"/>
      <c r="J33" s="76"/>
    </row>
    <row r="34" spans="1:10" ht="19.8" customHeight="1">
      <c r="B34" s="97" t="s">
        <v>92</v>
      </c>
      <c r="C34" s="98"/>
      <c r="D34" s="98"/>
      <c r="E34" s="98"/>
      <c r="F34" s="98"/>
      <c r="G34" s="98"/>
      <c r="H34" s="98"/>
      <c r="I34" s="98"/>
      <c r="J34" s="99"/>
    </row>
    <row r="35" spans="1:10" ht="19.8" customHeight="1">
      <c r="B35" s="67"/>
      <c r="C35" s="67"/>
      <c r="D35" s="67"/>
      <c r="E35" s="67"/>
      <c r="F35" s="67"/>
      <c r="G35" s="67"/>
      <c r="H35" s="67"/>
      <c r="I35" s="67"/>
      <c r="J35" s="67"/>
    </row>
    <row r="36" spans="1:10" ht="17.399999999999999" customHeight="1">
      <c r="A36" s="27" t="s">
        <v>109</v>
      </c>
    </row>
    <row r="37" spans="1:10" ht="17.399999999999999" customHeight="1">
      <c r="B37" s="76" t="s">
        <v>18</v>
      </c>
      <c r="C37" s="76"/>
      <c r="D37" s="76"/>
      <c r="E37" s="76" t="s">
        <v>106</v>
      </c>
      <c r="F37" s="76"/>
      <c r="G37" s="76"/>
      <c r="H37" s="76" t="s">
        <v>90</v>
      </c>
      <c r="I37" s="76"/>
      <c r="J37" s="76"/>
    </row>
    <row r="38" spans="1:10" ht="19.8" customHeight="1">
      <c r="B38" s="97" t="s">
        <v>92</v>
      </c>
      <c r="C38" s="98"/>
      <c r="D38" s="98"/>
      <c r="E38" s="98"/>
      <c r="F38" s="98"/>
      <c r="G38" s="98"/>
      <c r="H38" s="98"/>
      <c r="I38" s="98"/>
      <c r="J38" s="99"/>
    </row>
    <row r="40" spans="1:10" ht="17.399999999999999" customHeight="1">
      <c r="A40" s="27" t="s">
        <v>111</v>
      </c>
      <c r="E40" s="73" t="s">
        <v>21</v>
      </c>
      <c r="F40" s="73"/>
      <c r="G40" s="73"/>
    </row>
    <row r="42" spans="1:10" ht="17.399999999999999" customHeight="1">
      <c r="A42" s="27" t="s">
        <v>24</v>
      </c>
    </row>
    <row r="44" spans="1:10" ht="17.399999999999999" customHeight="1">
      <c r="A44" s="27" t="s">
        <v>112</v>
      </c>
    </row>
    <row r="45" spans="1:10" ht="17.399999999999999" customHeight="1">
      <c r="A45" s="27" t="s">
        <v>25</v>
      </c>
    </row>
    <row r="46" spans="1:10" ht="25.8" customHeight="1">
      <c r="C46" s="76" t="s">
        <v>31</v>
      </c>
      <c r="D46" s="76"/>
      <c r="E46" s="76" t="s">
        <v>29</v>
      </c>
      <c r="F46" s="76"/>
      <c r="G46" s="76"/>
      <c r="H46" s="76" t="s">
        <v>16</v>
      </c>
      <c r="I46" s="76"/>
    </row>
    <row r="47" spans="1:10" ht="25.8" customHeight="1">
      <c r="C47" s="76" t="s">
        <v>26</v>
      </c>
      <c r="D47" s="76"/>
      <c r="E47" s="87">
        <f>I23</f>
        <v>0</v>
      </c>
      <c r="F47" s="87"/>
      <c r="G47" s="87"/>
      <c r="H47" s="88"/>
      <c r="I47" s="88"/>
    </row>
    <row r="48" spans="1:10" ht="25.8" customHeight="1">
      <c r="C48" s="76" t="s">
        <v>27</v>
      </c>
      <c r="D48" s="76"/>
      <c r="E48" s="124">
        <f>J23</f>
        <v>0</v>
      </c>
      <c r="F48" s="125"/>
      <c r="G48" s="126"/>
      <c r="H48" s="88"/>
      <c r="I48" s="88"/>
    </row>
    <row r="49" spans="1:11" ht="25.8" customHeight="1">
      <c r="C49" s="76" t="s">
        <v>28</v>
      </c>
      <c r="D49" s="76"/>
      <c r="E49" s="87">
        <f>SUBTOTAL(109,E47:G48)</f>
        <v>0</v>
      </c>
      <c r="F49" s="87"/>
      <c r="G49" s="87"/>
      <c r="H49" s="76"/>
      <c r="I49" s="76"/>
    </row>
    <row r="50" spans="1:11" ht="17.399999999999999" customHeight="1">
      <c r="C50" s="82"/>
      <c r="D50" s="82"/>
      <c r="E50" s="82"/>
      <c r="F50" s="82"/>
      <c r="G50" s="82"/>
      <c r="H50" s="82"/>
      <c r="I50" s="82"/>
    </row>
    <row r="51" spans="1:11" ht="17.399999999999999" customHeight="1">
      <c r="A51" s="27" t="s">
        <v>30</v>
      </c>
      <c r="E51" s="82"/>
      <c r="F51" s="82"/>
      <c r="G51" s="82"/>
      <c r="H51" s="82"/>
      <c r="I51" s="82"/>
    </row>
    <row r="52" spans="1:11" ht="25.8" customHeight="1">
      <c r="C52" s="76" t="s">
        <v>31</v>
      </c>
      <c r="D52" s="76"/>
      <c r="E52" s="76" t="s">
        <v>29</v>
      </c>
      <c r="F52" s="76"/>
      <c r="G52" s="76"/>
      <c r="H52" s="76" t="s">
        <v>16</v>
      </c>
      <c r="I52" s="76"/>
    </row>
    <row r="53" spans="1:11" ht="25.8" customHeight="1">
      <c r="C53" s="81" t="s">
        <v>32</v>
      </c>
      <c r="D53" s="81"/>
      <c r="E53" s="87">
        <f>SUM(H12,H14,H16,H18,H20,H22)</f>
        <v>0</v>
      </c>
      <c r="F53" s="87"/>
      <c r="G53" s="87"/>
      <c r="H53" s="88"/>
      <c r="I53" s="88"/>
    </row>
    <row r="54" spans="1:11" ht="25.8" customHeight="1">
      <c r="C54" s="76" t="s">
        <v>28</v>
      </c>
      <c r="D54" s="76"/>
      <c r="E54" s="87">
        <f>SUBTOTAL(109,E53)</f>
        <v>0</v>
      </c>
      <c r="F54" s="87"/>
      <c r="G54" s="87"/>
      <c r="H54" s="76"/>
      <c r="I54" s="76"/>
    </row>
    <row r="55" spans="1:11" ht="17.399999999999999" customHeight="1">
      <c r="A55" s="27" t="s">
        <v>56</v>
      </c>
    </row>
    <row r="57" spans="1:11" ht="17.399999999999999" customHeight="1">
      <c r="A57" s="27" t="s">
        <v>113</v>
      </c>
    </row>
    <row r="58" spans="1:11" ht="17.399999999999999" customHeight="1">
      <c r="A58" s="27" t="s">
        <v>25</v>
      </c>
    </row>
    <row r="59" spans="1:11" ht="18" customHeight="1">
      <c r="C59" s="77" t="s">
        <v>31</v>
      </c>
      <c r="D59" s="78"/>
      <c r="E59" s="77" t="s">
        <v>57</v>
      </c>
      <c r="F59" s="78"/>
      <c r="G59" s="77" t="s">
        <v>29</v>
      </c>
      <c r="H59" s="78"/>
      <c r="I59" s="83" t="s">
        <v>58</v>
      </c>
      <c r="J59" s="84"/>
      <c r="K59" s="122" t="s">
        <v>16</v>
      </c>
    </row>
    <row r="60" spans="1:11" ht="18" customHeight="1">
      <c r="C60" s="79"/>
      <c r="D60" s="80"/>
      <c r="E60" s="79"/>
      <c r="F60" s="80"/>
      <c r="G60" s="79"/>
      <c r="H60" s="80"/>
      <c r="I60" s="28" t="s">
        <v>59</v>
      </c>
      <c r="J60" s="28" t="s">
        <v>60</v>
      </c>
      <c r="K60" s="123"/>
    </row>
    <row r="61" spans="1:11" ht="25.8" customHeight="1">
      <c r="C61" s="76" t="s">
        <v>26</v>
      </c>
      <c r="D61" s="76"/>
      <c r="E61" s="85"/>
      <c r="F61" s="86"/>
      <c r="G61" s="74">
        <f>E47</f>
        <v>0</v>
      </c>
      <c r="H61" s="75"/>
      <c r="I61" s="69" t="str">
        <f>IF(E61-G61&gt;0,E61-G61,"")</f>
        <v/>
      </c>
      <c r="J61" s="69" t="str">
        <f>IF(E61-G61&lt;0,G61-E61,"")</f>
        <v/>
      </c>
      <c r="K61" s="70"/>
    </row>
    <row r="62" spans="1:11" ht="25.8" customHeight="1">
      <c r="C62" s="76" t="s">
        <v>27</v>
      </c>
      <c r="D62" s="76"/>
      <c r="E62" s="85"/>
      <c r="F62" s="86"/>
      <c r="G62" s="74">
        <f>E48</f>
        <v>0</v>
      </c>
      <c r="H62" s="75"/>
      <c r="I62" s="69" t="str">
        <f>IF(E62-G62&gt;0,E62-G62,"")</f>
        <v/>
      </c>
      <c r="J62" s="69" t="str">
        <f>IF(E62-G62&lt;0,G62-E62,"")</f>
        <v/>
      </c>
      <c r="K62" s="70"/>
    </row>
    <row r="63" spans="1:11" ht="25.8" customHeight="1">
      <c r="C63" s="76" t="s">
        <v>28</v>
      </c>
      <c r="D63" s="76"/>
      <c r="E63" s="83">
        <f>SUBTOTAL(109,E61:F62)</f>
        <v>0</v>
      </c>
      <c r="F63" s="84"/>
      <c r="G63" s="83">
        <f>SUBTOTAL(109,G61:H62)</f>
        <v>0</v>
      </c>
      <c r="H63" s="84"/>
      <c r="I63" s="41">
        <f>SUBTOTAL(109,I61:I62)</f>
        <v>0</v>
      </c>
      <c r="J63" s="41">
        <f t="shared" ref="J63" si="1">SUBTOTAL(109,J61:J62)</f>
        <v>0</v>
      </c>
      <c r="K63" s="41"/>
    </row>
    <row r="64" spans="1:11" ht="17.399999999999999" customHeight="1">
      <c r="C64" s="82"/>
      <c r="D64" s="82"/>
      <c r="E64" s="82"/>
      <c r="F64" s="82"/>
      <c r="G64" s="82"/>
      <c r="H64" s="52"/>
      <c r="I64" s="52"/>
      <c r="J64" s="52"/>
    </row>
    <row r="65" spans="1:11" ht="17.399999999999999" customHeight="1">
      <c r="A65" s="27" t="s">
        <v>30</v>
      </c>
      <c r="E65" s="82"/>
      <c r="F65" s="82"/>
      <c r="G65" s="82"/>
      <c r="H65" s="53"/>
      <c r="I65" s="53"/>
      <c r="J65" s="53"/>
    </row>
    <row r="66" spans="1:11" ht="20.399999999999999" customHeight="1">
      <c r="C66" s="77" t="s">
        <v>31</v>
      </c>
      <c r="D66" s="78"/>
      <c r="E66" s="77" t="s">
        <v>57</v>
      </c>
      <c r="F66" s="78"/>
      <c r="G66" s="77" t="s">
        <v>29</v>
      </c>
      <c r="H66" s="78"/>
      <c r="I66" s="83" t="s">
        <v>58</v>
      </c>
      <c r="J66" s="84"/>
      <c r="K66" s="122" t="s">
        <v>16</v>
      </c>
    </row>
    <row r="67" spans="1:11" ht="17.399999999999999" customHeight="1">
      <c r="C67" s="79"/>
      <c r="D67" s="80"/>
      <c r="E67" s="79"/>
      <c r="F67" s="80"/>
      <c r="G67" s="79"/>
      <c r="H67" s="80"/>
      <c r="I67" s="28" t="s">
        <v>59</v>
      </c>
      <c r="J67" s="28" t="s">
        <v>60</v>
      </c>
      <c r="K67" s="123"/>
    </row>
    <row r="68" spans="1:11" ht="25.2" customHeight="1">
      <c r="C68" s="81" t="s">
        <v>32</v>
      </c>
      <c r="D68" s="81"/>
      <c r="E68" s="74">
        <f>E63</f>
        <v>0</v>
      </c>
      <c r="F68" s="75"/>
      <c r="G68" s="74">
        <f>G63</f>
        <v>0</v>
      </c>
      <c r="H68" s="75"/>
      <c r="I68" s="69" t="str">
        <f>IF(E68-G68&gt;0,E68-G68,"")</f>
        <v/>
      </c>
      <c r="J68" s="69" t="str">
        <f>IF(E68-G68&lt;0,G68-E68,"")</f>
        <v/>
      </c>
      <c r="K68" s="71"/>
    </row>
    <row r="69" spans="1:11" ht="25.2" customHeight="1">
      <c r="C69" s="76" t="s">
        <v>28</v>
      </c>
      <c r="D69" s="76"/>
      <c r="E69" s="83">
        <f>SUBTOTAL(109,E68:E68)</f>
        <v>0</v>
      </c>
      <c r="F69" s="84"/>
      <c r="G69" s="83">
        <f>SUBTOTAL(109,G68:G68)</f>
        <v>0</v>
      </c>
      <c r="H69" s="84"/>
      <c r="I69" s="41">
        <f>SUBTOTAL(109,I68:I68)</f>
        <v>0</v>
      </c>
      <c r="J69" s="41">
        <f t="shared" ref="J69" si="2">SUBTOTAL(109,J68:J68)</f>
        <v>0</v>
      </c>
      <c r="K69" s="41"/>
    </row>
  </sheetData>
  <mergeCells count="101">
    <mergeCell ref="K59:K60"/>
    <mergeCell ref="K66:K67"/>
    <mergeCell ref="I59:J59"/>
    <mergeCell ref="I66:J66"/>
    <mergeCell ref="K9:K10"/>
    <mergeCell ref="H37:J37"/>
    <mergeCell ref="B38:J38"/>
    <mergeCell ref="C46:D46"/>
    <mergeCell ref="E46:G46"/>
    <mergeCell ref="H46:I46"/>
    <mergeCell ref="C47:D47"/>
    <mergeCell ref="E47:G47"/>
    <mergeCell ref="H47:I47"/>
    <mergeCell ref="C48:D48"/>
    <mergeCell ref="E48:G48"/>
    <mergeCell ref="H48:I48"/>
    <mergeCell ref="K21:K22"/>
    <mergeCell ref="E19:E20"/>
    <mergeCell ref="G19:G20"/>
    <mergeCell ref="D21:D22"/>
    <mergeCell ref="E21:E22"/>
    <mergeCell ref="G21:G22"/>
    <mergeCell ref="C49:D49"/>
    <mergeCell ref="E49:G49"/>
    <mergeCell ref="B4:K6"/>
    <mergeCell ref="K11:K12"/>
    <mergeCell ref="K15:K16"/>
    <mergeCell ref="K17:K18"/>
    <mergeCell ref="B9:C10"/>
    <mergeCell ref="B11:B16"/>
    <mergeCell ref="H9:H10"/>
    <mergeCell ref="C11:C16"/>
    <mergeCell ref="D13:D14"/>
    <mergeCell ref="K13:K14"/>
    <mergeCell ref="E9:E10"/>
    <mergeCell ref="F9:F10"/>
    <mergeCell ref="F17:F18"/>
    <mergeCell ref="D9:D10"/>
    <mergeCell ref="D11:D12"/>
    <mergeCell ref="D15:D16"/>
    <mergeCell ref="D17:D18"/>
    <mergeCell ref="B17:B22"/>
    <mergeCell ref="C17:C22"/>
    <mergeCell ref="H49:I49"/>
    <mergeCell ref="B37:D37"/>
    <mergeCell ref="E37:G37"/>
    <mergeCell ref="B30:J30"/>
    <mergeCell ref="B29:D29"/>
    <mergeCell ref="H29:J29"/>
    <mergeCell ref="E29:G29"/>
    <mergeCell ref="B33:D33"/>
    <mergeCell ref="E33:G33"/>
    <mergeCell ref="H33:J33"/>
    <mergeCell ref="B34:J34"/>
    <mergeCell ref="B26:K26"/>
    <mergeCell ref="F19:F20"/>
    <mergeCell ref="F21:F22"/>
    <mergeCell ref="E17:E18"/>
    <mergeCell ref="G17:G18"/>
    <mergeCell ref="D19:D20"/>
    <mergeCell ref="B24:K24"/>
    <mergeCell ref="K19:K20"/>
    <mergeCell ref="B23:G23"/>
    <mergeCell ref="G61:H61"/>
    <mergeCell ref="C50:D50"/>
    <mergeCell ref="E50:G50"/>
    <mergeCell ref="H50:I50"/>
    <mergeCell ref="E51:G51"/>
    <mergeCell ref="H51:I51"/>
    <mergeCell ref="E54:G54"/>
    <mergeCell ref="H54:I54"/>
    <mergeCell ref="C52:D52"/>
    <mergeCell ref="E52:G52"/>
    <mergeCell ref="H52:I52"/>
    <mergeCell ref="C53:D53"/>
    <mergeCell ref="E53:G53"/>
    <mergeCell ref="H53:I53"/>
    <mergeCell ref="G62:H62"/>
    <mergeCell ref="C62:D62"/>
    <mergeCell ref="C63:D63"/>
    <mergeCell ref="C61:D61"/>
    <mergeCell ref="C59:D60"/>
    <mergeCell ref="C54:D54"/>
    <mergeCell ref="C68:D68"/>
    <mergeCell ref="C69:D69"/>
    <mergeCell ref="C64:D64"/>
    <mergeCell ref="E64:G64"/>
    <mergeCell ref="E65:G65"/>
    <mergeCell ref="C66:D67"/>
    <mergeCell ref="E66:F67"/>
    <mergeCell ref="G66:H67"/>
    <mergeCell ref="G68:H68"/>
    <mergeCell ref="G69:H69"/>
    <mergeCell ref="E68:F68"/>
    <mergeCell ref="E69:F69"/>
    <mergeCell ref="G63:H63"/>
    <mergeCell ref="E63:F63"/>
    <mergeCell ref="G59:H60"/>
    <mergeCell ref="E59:F60"/>
    <mergeCell ref="E61:F61"/>
    <mergeCell ref="E62:F62"/>
  </mergeCells>
  <phoneticPr fontId="2"/>
  <pageMargins left="0.7" right="0.7" top="0.75" bottom="0.75" header="0.3" footer="0.3"/>
  <pageSetup paperSize="9" scale="79" orientation="landscape" r:id="rId1"/>
  <rowBreaks count="3" manualBreakCount="3">
    <brk id="26" max="10" man="1"/>
    <brk id="41" max="10" man="1"/>
    <brk id="54"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41460-0941-4101-A787-158700D8BBA7}">
  <dimension ref="A1:I29"/>
  <sheetViews>
    <sheetView view="pageBreakPreview" zoomScale="60" zoomScaleNormal="100" zoomScalePageLayoutView="86" workbookViewId="0">
      <selection activeCell="P21" sqref="P21"/>
    </sheetView>
  </sheetViews>
  <sheetFormatPr defaultRowHeight="19.2" customHeight="1"/>
  <cols>
    <col min="1" max="8" width="8.796875" style="1"/>
    <col min="9" max="9" width="14.09765625" style="1" customWidth="1"/>
    <col min="10" max="15" width="8.796875" style="1"/>
    <col min="16" max="16" width="8" style="1" customWidth="1"/>
    <col min="17" max="16384" width="8.796875" style="1"/>
  </cols>
  <sheetData>
    <row r="1" spans="1:9" ht="19.2" customHeight="1">
      <c r="A1" s="130" t="s">
        <v>69</v>
      </c>
      <c r="B1" s="130"/>
      <c r="C1" s="130"/>
      <c r="D1" s="130"/>
      <c r="E1" s="130"/>
      <c r="F1" s="130"/>
      <c r="G1" s="130"/>
      <c r="H1" s="130"/>
      <c r="I1" s="130"/>
    </row>
    <row r="2" spans="1:9" ht="26.4" customHeight="1">
      <c r="A2" s="131" t="s">
        <v>70</v>
      </c>
      <c r="B2" s="131"/>
      <c r="C2" s="131"/>
      <c r="D2" s="131"/>
      <c r="E2" s="131"/>
      <c r="F2" s="131"/>
      <c r="G2" s="131"/>
      <c r="H2" s="131"/>
      <c r="I2" s="131"/>
    </row>
    <row r="3" spans="1:9" ht="19.2" customHeight="1">
      <c r="A3" s="130" t="s">
        <v>75</v>
      </c>
      <c r="B3" s="130"/>
      <c r="C3" s="130"/>
      <c r="D3" s="130"/>
      <c r="E3" s="130"/>
      <c r="F3" s="130"/>
      <c r="G3" s="130"/>
      <c r="H3" s="130"/>
      <c r="I3" s="130"/>
    </row>
    <row r="4" spans="1:9" ht="19.2" customHeight="1">
      <c r="A4" s="130" t="s">
        <v>76</v>
      </c>
      <c r="B4" s="130"/>
      <c r="C4" s="130"/>
      <c r="D4" s="130"/>
      <c r="E4" s="130"/>
      <c r="F4" s="130"/>
      <c r="G4" s="130"/>
      <c r="H4" s="130"/>
      <c r="I4" s="130"/>
    </row>
    <row r="5" spans="1:9" ht="30" customHeight="1">
      <c r="A5" s="129" t="s">
        <v>77</v>
      </c>
      <c r="B5" s="129"/>
      <c r="C5" s="129"/>
      <c r="D5" s="129"/>
      <c r="E5" s="129"/>
      <c r="F5" s="129"/>
      <c r="G5" s="129"/>
      <c r="H5" s="129"/>
      <c r="I5" s="129"/>
    </row>
    <row r="6" spans="1:9" ht="29.4" customHeight="1">
      <c r="A6" s="131" t="s">
        <v>62</v>
      </c>
      <c r="B6" s="131"/>
      <c r="C6" s="131"/>
      <c r="D6" s="131"/>
      <c r="E6" s="131"/>
      <c r="F6" s="131"/>
      <c r="G6" s="131"/>
      <c r="H6" s="131"/>
      <c r="I6" s="131"/>
    </row>
    <row r="7" spans="1:9" ht="19.2" customHeight="1">
      <c r="A7" s="130" t="s">
        <v>78</v>
      </c>
      <c r="B7" s="130"/>
      <c r="C7" s="130"/>
      <c r="D7" s="130"/>
      <c r="E7" s="130"/>
      <c r="F7" s="130"/>
      <c r="G7" s="130"/>
      <c r="H7" s="130"/>
      <c r="I7" s="130"/>
    </row>
    <row r="8" spans="1:9" ht="30.6" customHeight="1">
      <c r="A8" s="129" t="s">
        <v>79</v>
      </c>
      <c r="B8" s="129"/>
      <c r="C8" s="129"/>
      <c r="D8" s="129"/>
      <c r="E8" s="129"/>
      <c r="F8" s="129"/>
      <c r="G8" s="129"/>
      <c r="H8" s="129"/>
      <c r="I8" s="129"/>
    </row>
    <row r="9" spans="1:9" ht="30.6" customHeight="1">
      <c r="A9" s="129" t="s">
        <v>80</v>
      </c>
      <c r="B9" s="129"/>
      <c r="C9" s="129"/>
      <c r="D9" s="129"/>
      <c r="E9" s="129"/>
      <c r="F9" s="129"/>
      <c r="G9" s="129"/>
      <c r="H9" s="129"/>
      <c r="I9" s="129"/>
    </row>
    <row r="10" spans="1:9" ht="19.2" customHeight="1">
      <c r="A10" s="130" t="s">
        <v>81</v>
      </c>
      <c r="B10" s="130"/>
      <c r="C10" s="130"/>
      <c r="D10" s="130"/>
      <c r="E10" s="130"/>
      <c r="F10" s="130"/>
      <c r="G10" s="130"/>
      <c r="H10" s="130"/>
      <c r="I10" s="130"/>
    </row>
    <row r="11" spans="1:9" ht="31.8" customHeight="1">
      <c r="A11" s="129" t="s">
        <v>82</v>
      </c>
      <c r="B11" s="129"/>
      <c r="C11" s="129"/>
      <c r="D11" s="129"/>
      <c r="E11" s="129"/>
      <c r="F11" s="129"/>
      <c r="G11" s="129"/>
      <c r="H11" s="129"/>
      <c r="I11" s="129"/>
    </row>
    <row r="12" spans="1:9" ht="31.8" customHeight="1">
      <c r="A12" s="129" t="s">
        <v>83</v>
      </c>
      <c r="B12" s="129"/>
      <c r="C12" s="129"/>
      <c r="D12" s="129"/>
      <c r="E12" s="129"/>
      <c r="F12" s="129"/>
      <c r="G12" s="129"/>
      <c r="H12" s="129"/>
      <c r="I12" s="129"/>
    </row>
    <row r="13" spans="1:9" ht="19.2" customHeight="1">
      <c r="A13" s="130" t="s">
        <v>84</v>
      </c>
      <c r="B13" s="130"/>
      <c r="C13" s="130"/>
      <c r="D13" s="130"/>
      <c r="E13" s="130"/>
      <c r="F13" s="130"/>
      <c r="G13" s="130"/>
      <c r="H13" s="130"/>
      <c r="I13" s="130"/>
    </row>
    <row r="14" spans="1:9" ht="19.2" customHeight="1">
      <c r="A14" s="130" t="s">
        <v>85</v>
      </c>
      <c r="B14" s="130"/>
      <c r="C14" s="130"/>
      <c r="D14" s="130"/>
      <c r="E14" s="130"/>
      <c r="F14" s="130"/>
      <c r="G14" s="130"/>
      <c r="H14" s="130"/>
      <c r="I14" s="130"/>
    </row>
    <row r="15" spans="1:9" ht="36" customHeight="1">
      <c r="A15" s="129" t="s">
        <v>86</v>
      </c>
      <c r="B15" s="129"/>
      <c r="C15" s="129"/>
      <c r="D15" s="129"/>
      <c r="E15" s="129"/>
      <c r="F15" s="129"/>
      <c r="G15" s="129"/>
      <c r="H15" s="129"/>
      <c r="I15" s="129"/>
    </row>
    <row r="16" spans="1:9" ht="19.2" customHeight="1">
      <c r="A16" s="12"/>
    </row>
    <row r="17" spans="1:9" ht="19.2" customHeight="1">
      <c r="A17" s="132" t="s">
        <v>63</v>
      </c>
      <c r="B17" s="132"/>
      <c r="C17" s="132"/>
      <c r="D17" s="132"/>
      <c r="E17" s="132"/>
      <c r="F17" s="132"/>
      <c r="G17" s="132"/>
      <c r="H17" s="132"/>
      <c r="I17" s="132"/>
    </row>
    <row r="18" spans="1:9" ht="19.2" customHeight="1">
      <c r="A18" s="130" t="s">
        <v>87</v>
      </c>
      <c r="B18" s="130"/>
      <c r="C18" s="130"/>
      <c r="D18" s="130"/>
      <c r="E18" s="130"/>
      <c r="F18" s="130"/>
      <c r="G18" s="130"/>
      <c r="H18" s="130"/>
      <c r="I18" s="130"/>
    </row>
    <row r="19" spans="1:9" ht="7.8" customHeight="1">
      <c r="A19" s="13"/>
      <c r="B19" s="13"/>
      <c r="C19" s="13"/>
      <c r="D19" s="13"/>
      <c r="E19" s="13"/>
      <c r="F19" s="13"/>
      <c r="G19" s="13"/>
      <c r="H19" s="13"/>
      <c r="I19" s="13"/>
    </row>
    <row r="20" spans="1:9" ht="30" customHeight="1">
      <c r="A20" s="133" t="s">
        <v>71</v>
      </c>
      <c r="B20" s="133"/>
      <c r="C20" s="2"/>
      <c r="D20" s="2"/>
      <c r="E20" s="2"/>
      <c r="F20" s="2"/>
      <c r="G20" s="2"/>
      <c r="H20" s="2"/>
    </row>
    <row r="21" spans="1:9" ht="30" customHeight="1">
      <c r="A21" s="134" t="s">
        <v>73</v>
      </c>
      <c r="B21" s="134"/>
      <c r="C21" s="14"/>
      <c r="D21" s="14"/>
      <c r="E21" s="14"/>
      <c r="F21" s="14"/>
      <c r="G21" s="14"/>
      <c r="H21" s="14"/>
    </row>
    <row r="22" spans="1:9" ht="30" customHeight="1">
      <c r="A22" s="134" t="s">
        <v>88</v>
      </c>
      <c r="B22" s="135"/>
      <c r="C22" s="14"/>
      <c r="D22" s="14"/>
      <c r="E22" s="14"/>
      <c r="F22" s="14"/>
      <c r="G22" s="14"/>
      <c r="H22" s="14"/>
    </row>
    <row r="23" spans="1:9" ht="30" customHeight="1">
      <c r="A23" s="135" t="s">
        <v>72</v>
      </c>
      <c r="B23" s="135"/>
      <c r="C23" s="15" t="s">
        <v>74</v>
      </c>
      <c r="D23" s="15"/>
      <c r="E23" s="15"/>
      <c r="F23" s="15"/>
      <c r="G23" s="15"/>
      <c r="H23" s="15"/>
    </row>
    <row r="24" spans="1:9" ht="9.6" customHeight="1">
      <c r="A24" s="12"/>
    </row>
    <row r="25" spans="1:9" ht="19.2" customHeight="1">
      <c r="A25" s="131" t="s">
        <v>64</v>
      </c>
      <c r="B25" s="131"/>
      <c r="C25" s="131"/>
      <c r="D25" s="131"/>
      <c r="E25" s="131"/>
      <c r="F25" s="131"/>
      <c r="G25" s="131"/>
      <c r="H25" s="131"/>
      <c r="I25" s="131"/>
    </row>
    <row r="26" spans="1:9" ht="19.2" customHeight="1">
      <c r="A26" s="130" t="s">
        <v>65</v>
      </c>
      <c r="B26" s="130"/>
      <c r="C26" s="130"/>
      <c r="D26" s="130"/>
      <c r="E26" s="130"/>
      <c r="F26" s="130"/>
      <c r="G26" s="130"/>
      <c r="H26" s="130"/>
      <c r="I26" s="130"/>
    </row>
    <row r="27" spans="1:9" ht="19.2" customHeight="1">
      <c r="A27" s="130" t="s">
        <v>66</v>
      </c>
      <c r="B27" s="130"/>
      <c r="C27" s="130"/>
      <c r="D27" s="130"/>
      <c r="E27" s="130"/>
      <c r="F27" s="130"/>
      <c r="G27" s="130"/>
      <c r="H27" s="130"/>
      <c r="I27" s="130"/>
    </row>
    <row r="28" spans="1:9" ht="19.2" customHeight="1">
      <c r="A28" s="130" t="s">
        <v>67</v>
      </c>
      <c r="B28" s="130"/>
      <c r="C28" s="130"/>
      <c r="D28" s="130"/>
      <c r="E28" s="130"/>
      <c r="F28" s="130"/>
      <c r="G28" s="130"/>
      <c r="H28" s="130"/>
      <c r="I28" s="130"/>
    </row>
    <row r="29" spans="1:9" ht="19.2" customHeight="1">
      <c r="A29" s="130" t="s">
        <v>68</v>
      </c>
      <c r="B29" s="130"/>
      <c r="C29" s="130"/>
      <c r="D29" s="130"/>
      <c r="E29" s="130"/>
      <c r="F29" s="130"/>
      <c r="G29" s="130"/>
      <c r="H29" s="130"/>
      <c r="I29" s="130"/>
    </row>
  </sheetData>
  <mergeCells count="26">
    <mergeCell ref="A18:I18"/>
    <mergeCell ref="A27:I27"/>
    <mergeCell ref="A28:I28"/>
    <mergeCell ref="A29:I29"/>
    <mergeCell ref="A20:B20"/>
    <mergeCell ref="A21:B21"/>
    <mergeCell ref="A22:B22"/>
    <mergeCell ref="A23:B23"/>
    <mergeCell ref="A25:I25"/>
    <mergeCell ref="A26:I26"/>
    <mergeCell ref="A12:I12"/>
    <mergeCell ref="A13:I13"/>
    <mergeCell ref="A14:I14"/>
    <mergeCell ref="A15:I15"/>
    <mergeCell ref="A17:I17"/>
    <mergeCell ref="A11:I11"/>
    <mergeCell ref="A1:I1"/>
    <mergeCell ref="A2:I2"/>
    <mergeCell ref="A3:I3"/>
    <mergeCell ref="A4:I4"/>
    <mergeCell ref="A5:I5"/>
    <mergeCell ref="A6:I6"/>
    <mergeCell ref="A7:I7"/>
    <mergeCell ref="A8:I8"/>
    <mergeCell ref="A9:I9"/>
    <mergeCell ref="A10:I10"/>
  </mergeCells>
  <phoneticPr fontId="2"/>
  <pageMargins left="0.51181102362204722" right="0.51181102362204722" top="0.55118110236220474"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0196-6F03-4EFA-A403-A8CA4AA9148F}">
  <dimension ref="A1:H71"/>
  <sheetViews>
    <sheetView view="pageLayout" topLeftCell="A66" zoomScale="86" zoomScaleNormal="100" zoomScalePageLayoutView="86" workbookViewId="0">
      <selection activeCell="H61" sqref="H61"/>
    </sheetView>
  </sheetViews>
  <sheetFormatPr defaultRowHeight="15.6" customHeight="1" outlineLevelRow="1"/>
  <cols>
    <col min="1" max="1" width="4.796875" style="1" customWidth="1"/>
    <col min="2" max="2" width="17.5" style="1" customWidth="1"/>
    <col min="3" max="3" width="8.796875" style="1"/>
    <col min="4" max="4" width="14.8984375" style="47" customWidth="1"/>
    <col min="5" max="5" width="9" style="54" customWidth="1"/>
    <col min="6" max="6" width="30.09765625" style="1" customWidth="1"/>
    <col min="7" max="7" width="12.59765625" style="1" customWidth="1"/>
    <col min="8" max="8" width="21.296875" style="1" customWidth="1"/>
    <col min="9" max="16384" width="8.796875" style="1"/>
  </cols>
  <sheetData>
    <row r="1" spans="1:8" ht="15.6" customHeight="1">
      <c r="A1" s="1" t="s">
        <v>34</v>
      </c>
    </row>
    <row r="3" spans="1:8" ht="15.6" customHeight="1">
      <c r="A3" s="1" t="s">
        <v>115</v>
      </c>
    </row>
    <row r="5" spans="1:8" ht="15.6" customHeight="1">
      <c r="A5" s="1" t="s">
        <v>35</v>
      </c>
    </row>
    <row r="6" spans="1:8" ht="46.8" customHeight="1">
      <c r="A6" s="3" t="s">
        <v>36</v>
      </c>
      <c r="B6" s="3" t="s">
        <v>37</v>
      </c>
      <c r="C6" s="5" t="s">
        <v>38</v>
      </c>
      <c r="D6" s="5" t="s">
        <v>103</v>
      </c>
      <c r="E6" s="55" t="s">
        <v>98</v>
      </c>
      <c r="F6" s="58" t="s">
        <v>100</v>
      </c>
      <c r="G6" s="5" t="s">
        <v>89</v>
      </c>
      <c r="H6" s="5" t="s">
        <v>39</v>
      </c>
    </row>
    <row r="7" spans="1:8" ht="15.6" customHeight="1">
      <c r="A7" s="4">
        <f>ROW()-6</f>
        <v>1</v>
      </c>
      <c r="B7" s="6"/>
      <c r="C7" s="7"/>
      <c r="D7" s="65"/>
      <c r="E7" s="56">
        <v>1</v>
      </c>
      <c r="F7" s="24">
        <f>ROUNDDOWN(D7*E7*1050,0)</f>
        <v>0</v>
      </c>
      <c r="G7" s="8"/>
      <c r="H7" s="10"/>
    </row>
    <row r="8" spans="1:8" ht="15.6" customHeight="1">
      <c r="A8" s="4">
        <f t="shared" ref="A8:A56" si="0">ROW()-6</f>
        <v>2</v>
      </c>
      <c r="B8" s="6"/>
      <c r="C8" s="7"/>
      <c r="D8" s="65"/>
      <c r="E8" s="56">
        <v>1</v>
      </c>
      <c r="F8" s="24">
        <f t="shared" ref="F8:F55" si="1">ROUNDDOWN(D8*E8*1050,0)</f>
        <v>0</v>
      </c>
      <c r="G8" s="8"/>
      <c r="H8" s="10"/>
    </row>
    <row r="9" spans="1:8" ht="15.6" customHeight="1">
      <c r="A9" s="4">
        <f t="shared" si="0"/>
        <v>3</v>
      </c>
      <c r="B9" s="6"/>
      <c r="C9" s="7"/>
      <c r="D9" s="65"/>
      <c r="E9" s="56">
        <v>1</v>
      </c>
      <c r="F9" s="24">
        <f t="shared" si="1"/>
        <v>0</v>
      </c>
      <c r="G9" s="8"/>
      <c r="H9" s="10"/>
    </row>
    <row r="10" spans="1:8" ht="15.6" customHeight="1" outlineLevel="1">
      <c r="A10" s="4">
        <f t="shared" si="0"/>
        <v>4</v>
      </c>
      <c r="B10" s="6"/>
      <c r="C10" s="7"/>
      <c r="D10" s="65"/>
      <c r="E10" s="56">
        <v>1</v>
      </c>
      <c r="F10" s="24">
        <f t="shared" si="1"/>
        <v>0</v>
      </c>
      <c r="G10" s="8"/>
      <c r="H10" s="10"/>
    </row>
    <row r="11" spans="1:8" ht="15.6" customHeight="1" outlineLevel="1">
      <c r="A11" s="4">
        <f t="shared" si="0"/>
        <v>5</v>
      </c>
      <c r="B11" s="6"/>
      <c r="C11" s="7"/>
      <c r="D11" s="65"/>
      <c r="E11" s="56">
        <v>1</v>
      </c>
      <c r="F11" s="24">
        <f t="shared" si="1"/>
        <v>0</v>
      </c>
      <c r="G11" s="8"/>
      <c r="H11" s="10"/>
    </row>
    <row r="12" spans="1:8" ht="15.6" customHeight="1" outlineLevel="1">
      <c r="A12" s="4">
        <f t="shared" si="0"/>
        <v>6</v>
      </c>
      <c r="B12" s="6"/>
      <c r="C12" s="7"/>
      <c r="D12" s="65"/>
      <c r="E12" s="56">
        <v>1</v>
      </c>
      <c r="F12" s="24">
        <f t="shared" si="1"/>
        <v>0</v>
      </c>
      <c r="G12" s="8"/>
      <c r="H12" s="10"/>
    </row>
    <row r="13" spans="1:8" ht="15.6" customHeight="1" outlineLevel="1">
      <c r="A13" s="4">
        <f t="shared" si="0"/>
        <v>7</v>
      </c>
      <c r="B13" s="6"/>
      <c r="C13" s="7"/>
      <c r="D13" s="65"/>
      <c r="E13" s="56">
        <v>1</v>
      </c>
      <c r="F13" s="24">
        <f t="shared" si="1"/>
        <v>0</v>
      </c>
      <c r="G13" s="8"/>
      <c r="H13" s="10"/>
    </row>
    <row r="14" spans="1:8" ht="15.6" customHeight="1" outlineLevel="1">
      <c r="A14" s="4">
        <f t="shared" si="0"/>
        <v>8</v>
      </c>
      <c r="B14" s="6"/>
      <c r="C14" s="7"/>
      <c r="D14" s="65"/>
      <c r="E14" s="56">
        <v>1</v>
      </c>
      <c r="F14" s="24">
        <f t="shared" si="1"/>
        <v>0</v>
      </c>
      <c r="G14" s="8"/>
      <c r="H14" s="10"/>
    </row>
    <row r="15" spans="1:8" ht="15.6" customHeight="1" outlineLevel="1">
      <c r="A15" s="4">
        <f t="shared" si="0"/>
        <v>9</v>
      </c>
      <c r="B15" s="6"/>
      <c r="C15" s="7"/>
      <c r="D15" s="65"/>
      <c r="E15" s="56">
        <v>1</v>
      </c>
      <c r="F15" s="24">
        <f t="shared" si="1"/>
        <v>0</v>
      </c>
      <c r="G15" s="8"/>
      <c r="H15" s="10"/>
    </row>
    <row r="16" spans="1:8" ht="15.6" customHeight="1" outlineLevel="1">
      <c r="A16" s="4">
        <f t="shared" si="0"/>
        <v>10</v>
      </c>
      <c r="B16" s="6"/>
      <c r="C16" s="7"/>
      <c r="D16" s="65"/>
      <c r="E16" s="56">
        <v>1</v>
      </c>
      <c r="F16" s="24">
        <f t="shared" si="1"/>
        <v>0</v>
      </c>
      <c r="G16" s="8"/>
      <c r="H16" s="10"/>
    </row>
    <row r="17" spans="1:8" ht="15.6" customHeight="1" outlineLevel="1">
      <c r="A17" s="4">
        <f t="shared" si="0"/>
        <v>11</v>
      </c>
      <c r="B17" s="6"/>
      <c r="C17" s="7"/>
      <c r="D17" s="65"/>
      <c r="E17" s="56">
        <v>1</v>
      </c>
      <c r="F17" s="24">
        <f t="shared" si="1"/>
        <v>0</v>
      </c>
      <c r="G17" s="8"/>
      <c r="H17" s="10"/>
    </row>
    <row r="18" spans="1:8" ht="15.6" customHeight="1" outlineLevel="1">
      <c r="A18" s="4">
        <f t="shared" si="0"/>
        <v>12</v>
      </c>
      <c r="B18" s="6"/>
      <c r="C18" s="7"/>
      <c r="D18" s="65"/>
      <c r="E18" s="56">
        <v>1</v>
      </c>
      <c r="F18" s="24">
        <f t="shared" si="1"/>
        <v>0</v>
      </c>
      <c r="G18" s="8"/>
      <c r="H18" s="10"/>
    </row>
    <row r="19" spans="1:8" ht="15.6" customHeight="1" outlineLevel="1">
      <c r="A19" s="4">
        <f t="shared" si="0"/>
        <v>13</v>
      </c>
      <c r="B19" s="6"/>
      <c r="C19" s="7"/>
      <c r="D19" s="65"/>
      <c r="E19" s="56">
        <v>1</v>
      </c>
      <c r="F19" s="24">
        <f t="shared" si="1"/>
        <v>0</v>
      </c>
      <c r="G19" s="8"/>
      <c r="H19" s="10"/>
    </row>
    <row r="20" spans="1:8" ht="15.6" customHeight="1" outlineLevel="1">
      <c r="A20" s="4">
        <f t="shared" si="0"/>
        <v>14</v>
      </c>
      <c r="B20" s="6"/>
      <c r="C20" s="7"/>
      <c r="D20" s="65"/>
      <c r="E20" s="56">
        <v>1</v>
      </c>
      <c r="F20" s="24">
        <f t="shared" si="1"/>
        <v>0</v>
      </c>
      <c r="G20" s="8"/>
      <c r="H20" s="10"/>
    </row>
    <row r="21" spans="1:8" ht="15.6" customHeight="1" outlineLevel="1">
      <c r="A21" s="4">
        <f t="shared" si="0"/>
        <v>15</v>
      </c>
      <c r="B21" s="6"/>
      <c r="C21" s="7"/>
      <c r="D21" s="65"/>
      <c r="E21" s="56">
        <v>1</v>
      </c>
      <c r="F21" s="24">
        <f t="shared" si="1"/>
        <v>0</v>
      </c>
      <c r="G21" s="8"/>
      <c r="H21" s="10"/>
    </row>
    <row r="22" spans="1:8" ht="15.6" customHeight="1" outlineLevel="1">
      <c r="A22" s="4">
        <f t="shared" si="0"/>
        <v>16</v>
      </c>
      <c r="B22" s="6"/>
      <c r="C22" s="7"/>
      <c r="D22" s="65"/>
      <c r="E22" s="56">
        <v>1</v>
      </c>
      <c r="F22" s="24">
        <f t="shared" si="1"/>
        <v>0</v>
      </c>
      <c r="G22" s="8"/>
      <c r="H22" s="10"/>
    </row>
    <row r="23" spans="1:8" ht="15.6" customHeight="1" outlineLevel="1">
      <c r="A23" s="4">
        <f t="shared" si="0"/>
        <v>17</v>
      </c>
      <c r="B23" s="6"/>
      <c r="C23" s="7"/>
      <c r="D23" s="65"/>
      <c r="E23" s="56">
        <v>1</v>
      </c>
      <c r="F23" s="24">
        <f t="shared" si="1"/>
        <v>0</v>
      </c>
      <c r="G23" s="8"/>
      <c r="H23" s="10"/>
    </row>
    <row r="24" spans="1:8" ht="15.6" customHeight="1" outlineLevel="1">
      <c r="A24" s="4">
        <f t="shared" si="0"/>
        <v>18</v>
      </c>
      <c r="B24" s="6"/>
      <c r="C24" s="7"/>
      <c r="D24" s="65"/>
      <c r="E24" s="56">
        <v>1</v>
      </c>
      <c r="F24" s="24">
        <f t="shared" si="1"/>
        <v>0</v>
      </c>
      <c r="G24" s="8"/>
      <c r="H24" s="10"/>
    </row>
    <row r="25" spans="1:8" ht="15.6" customHeight="1" outlineLevel="1">
      <c r="A25" s="4">
        <f t="shared" si="0"/>
        <v>19</v>
      </c>
      <c r="B25" s="6"/>
      <c r="C25" s="7"/>
      <c r="D25" s="65"/>
      <c r="E25" s="56">
        <v>1</v>
      </c>
      <c r="F25" s="24">
        <f t="shared" si="1"/>
        <v>0</v>
      </c>
      <c r="G25" s="8"/>
      <c r="H25" s="10"/>
    </row>
    <row r="26" spans="1:8" ht="15.6" customHeight="1" outlineLevel="1">
      <c r="A26" s="4">
        <f t="shared" si="0"/>
        <v>20</v>
      </c>
      <c r="B26" s="6"/>
      <c r="C26" s="7"/>
      <c r="D26" s="65"/>
      <c r="E26" s="56">
        <v>1</v>
      </c>
      <c r="F26" s="24">
        <f t="shared" si="1"/>
        <v>0</v>
      </c>
      <c r="G26" s="8"/>
      <c r="H26" s="10"/>
    </row>
    <row r="27" spans="1:8" ht="15.6" customHeight="1" outlineLevel="1">
      <c r="A27" s="4">
        <f t="shared" si="0"/>
        <v>21</v>
      </c>
      <c r="B27" s="6"/>
      <c r="C27" s="7"/>
      <c r="D27" s="65"/>
      <c r="E27" s="56">
        <v>1</v>
      </c>
      <c r="F27" s="24">
        <f t="shared" si="1"/>
        <v>0</v>
      </c>
      <c r="G27" s="8"/>
      <c r="H27" s="10"/>
    </row>
    <row r="28" spans="1:8" ht="15.6" customHeight="1" outlineLevel="1">
      <c r="A28" s="4">
        <f t="shared" si="0"/>
        <v>22</v>
      </c>
      <c r="B28" s="6"/>
      <c r="C28" s="7"/>
      <c r="D28" s="65"/>
      <c r="E28" s="56">
        <v>1</v>
      </c>
      <c r="F28" s="24">
        <f t="shared" si="1"/>
        <v>0</v>
      </c>
      <c r="G28" s="8"/>
      <c r="H28" s="10"/>
    </row>
    <row r="29" spans="1:8" ht="15.6" customHeight="1" outlineLevel="1">
      <c r="A29" s="4">
        <f t="shared" si="0"/>
        <v>23</v>
      </c>
      <c r="B29" s="6"/>
      <c r="C29" s="7"/>
      <c r="D29" s="65"/>
      <c r="E29" s="56">
        <v>1</v>
      </c>
      <c r="F29" s="24">
        <f t="shared" si="1"/>
        <v>0</v>
      </c>
      <c r="G29" s="8"/>
      <c r="H29" s="10"/>
    </row>
    <row r="30" spans="1:8" ht="15.6" customHeight="1" outlineLevel="1">
      <c r="A30" s="4">
        <f t="shared" si="0"/>
        <v>24</v>
      </c>
      <c r="B30" s="6"/>
      <c r="C30" s="7"/>
      <c r="D30" s="65"/>
      <c r="E30" s="56">
        <v>1</v>
      </c>
      <c r="F30" s="24">
        <f t="shared" si="1"/>
        <v>0</v>
      </c>
      <c r="G30" s="8"/>
      <c r="H30" s="10"/>
    </row>
    <row r="31" spans="1:8" ht="15.6" customHeight="1" outlineLevel="1">
      <c r="A31" s="4">
        <f t="shared" si="0"/>
        <v>25</v>
      </c>
      <c r="B31" s="6"/>
      <c r="C31" s="7"/>
      <c r="D31" s="65"/>
      <c r="E31" s="56">
        <v>1</v>
      </c>
      <c r="F31" s="24">
        <f t="shared" si="1"/>
        <v>0</v>
      </c>
      <c r="G31" s="8"/>
      <c r="H31" s="10"/>
    </row>
    <row r="32" spans="1:8" ht="15.6" customHeight="1" outlineLevel="1">
      <c r="A32" s="4">
        <f t="shared" si="0"/>
        <v>26</v>
      </c>
      <c r="B32" s="6"/>
      <c r="C32" s="7"/>
      <c r="D32" s="65"/>
      <c r="E32" s="56">
        <v>1</v>
      </c>
      <c r="F32" s="24">
        <f t="shared" si="1"/>
        <v>0</v>
      </c>
      <c r="G32" s="8"/>
      <c r="H32" s="10"/>
    </row>
    <row r="33" spans="1:8" ht="15.6" customHeight="1" outlineLevel="1">
      <c r="A33" s="4">
        <f t="shared" si="0"/>
        <v>27</v>
      </c>
      <c r="B33" s="6"/>
      <c r="C33" s="7"/>
      <c r="D33" s="65"/>
      <c r="E33" s="56">
        <v>1</v>
      </c>
      <c r="F33" s="24">
        <f t="shared" si="1"/>
        <v>0</v>
      </c>
      <c r="G33" s="8"/>
      <c r="H33" s="10"/>
    </row>
    <row r="34" spans="1:8" ht="15.6" customHeight="1" outlineLevel="1">
      <c r="A34" s="4">
        <f t="shared" si="0"/>
        <v>28</v>
      </c>
      <c r="B34" s="6"/>
      <c r="C34" s="7"/>
      <c r="D34" s="65"/>
      <c r="E34" s="56">
        <v>1</v>
      </c>
      <c r="F34" s="24">
        <f t="shared" si="1"/>
        <v>0</v>
      </c>
      <c r="G34" s="8"/>
      <c r="H34" s="10"/>
    </row>
    <row r="35" spans="1:8" ht="15.6" customHeight="1" outlineLevel="1">
      <c r="A35" s="4">
        <f t="shared" si="0"/>
        <v>29</v>
      </c>
      <c r="B35" s="6"/>
      <c r="C35" s="7"/>
      <c r="D35" s="65"/>
      <c r="E35" s="56">
        <v>1</v>
      </c>
      <c r="F35" s="24">
        <f t="shared" si="1"/>
        <v>0</v>
      </c>
      <c r="G35" s="8"/>
      <c r="H35" s="10"/>
    </row>
    <row r="36" spans="1:8" ht="15.6" customHeight="1" outlineLevel="1">
      <c r="A36" s="4">
        <f t="shared" si="0"/>
        <v>30</v>
      </c>
      <c r="B36" s="6"/>
      <c r="C36" s="7"/>
      <c r="D36" s="65"/>
      <c r="E36" s="56">
        <v>1</v>
      </c>
      <c r="F36" s="24">
        <f t="shared" si="1"/>
        <v>0</v>
      </c>
      <c r="G36" s="8"/>
      <c r="H36" s="10"/>
    </row>
    <row r="37" spans="1:8" ht="15.6" customHeight="1" outlineLevel="1">
      <c r="A37" s="4">
        <f t="shared" si="0"/>
        <v>31</v>
      </c>
      <c r="B37" s="6"/>
      <c r="C37" s="7"/>
      <c r="D37" s="65"/>
      <c r="E37" s="56">
        <v>1</v>
      </c>
      <c r="F37" s="24">
        <f t="shared" si="1"/>
        <v>0</v>
      </c>
      <c r="G37" s="8"/>
      <c r="H37" s="10"/>
    </row>
    <row r="38" spans="1:8" ht="15.6" customHeight="1" outlineLevel="1">
      <c r="A38" s="4">
        <f t="shared" si="0"/>
        <v>32</v>
      </c>
      <c r="B38" s="6"/>
      <c r="C38" s="7"/>
      <c r="D38" s="65"/>
      <c r="E38" s="56">
        <v>1</v>
      </c>
      <c r="F38" s="24">
        <f t="shared" si="1"/>
        <v>0</v>
      </c>
      <c r="G38" s="8"/>
      <c r="H38" s="10"/>
    </row>
    <row r="39" spans="1:8" ht="15.6" customHeight="1" outlineLevel="1">
      <c r="A39" s="4">
        <f t="shared" si="0"/>
        <v>33</v>
      </c>
      <c r="B39" s="6"/>
      <c r="C39" s="7"/>
      <c r="D39" s="65"/>
      <c r="E39" s="56">
        <v>1</v>
      </c>
      <c r="F39" s="24">
        <f t="shared" si="1"/>
        <v>0</v>
      </c>
      <c r="G39" s="8"/>
      <c r="H39" s="10"/>
    </row>
    <row r="40" spans="1:8" ht="15.6" customHeight="1" outlineLevel="1">
      <c r="A40" s="4">
        <f t="shared" si="0"/>
        <v>34</v>
      </c>
      <c r="B40" s="6"/>
      <c r="C40" s="7"/>
      <c r="D40" s="65"/>
      <c r="E40" s="56">
        <v>1</v>
      </c>
      <c r="F40" s="24">
        <f t="shared" si="1"/>
        <v>0</v>
      </c>
      <c r="G40" s="8"/>
      <c r="H40" s="10"/>
    </row>
    <row r="41" spans="1:8" ht="15.6" customHeight="1" outlineLevel="1">
      <c r="A41" s="4">
        <f t="shared" si="0"/>
        <v>35</v>
      </c>
      <c r="B41" s="6"/>
      <c r="C41" s="7"/>
      <c r="D41" s="65"/>
      <c r="E41" s="56">
        <v>1</v>
      </c>
      <c r="F41" s="24">
        <f t="shared" si="1"/>
        <v>0</v>
      </c>
      <c r="G41" s="8"/>
      <c r="H41" s="10"/>
    </row>
    <row r="42" spans="1:8" ht="15.6" customHeight="1" outlineLevel="1">
      <c r="A42" s="4">
        <f t="shared" si="0"/>
        <v>36</v>
      </c>
      <c r="B42" s="6"/>
      <c r="C42" s="7"/>
      <c r="D42" s="65"/>
      <c r="E42" s="56">
        <v>1</v>
      </c>
      <c r="F42" s="24">
        <f>ROUNDDOWN(D42*E42*1050,0)</f>
        <v>0</v>
      </c>
      <c r="G42" s="8"/>
      <c r="H42" s="10"/>
    </row>
    <row r="43" spans="1:8" ht="15.6" customHeight="1" outlineLevel="1">
      <c r="A43" s="4">
        <f t="shared" si="0"/>
        <v>37</v>
      </c>
      <c r="B43" s="6"/>
      <c r="C43" s="7"/>
      <c r="D43" s="65"/>
      <c r="E43" s="56">
        <v>1</v>
      </c>
      <c r="F43" s="24">
        <f t="shared" si="1"/>
        <v>0</v>
      </c>
      <c r="G43" s="8"/>
      <c r="H43" s="10"/>
    </row>
    <row r="44" spans="1:8" ht="18.600000000000001" customHeight="1" outlineLevel="1">
      <c r="A44" s="4">
        <f t="shared" si="0"/>
        <v>38</v>
      </c>
      <c r="B44" s="6"/>
      <c r="C44" s="7"/>
      <c r="D44" s="65"/>
      <c r="E44" s="56">
        <v>1</v>
      </c>
      <c r="F44" s="24">
        <f t="shared" si="1"/>
        <v>0</v>
      </c>
      <c r="G44" s="8"/>
      <c r="H44" s="10"/>
    </row>
    <row r="45" spans="1:8" ht="15.6" customHeight="1" outlineLevel="1">
      <c r="A45" s="4">
        <f t="shared" si="0"/>
        <v>39</v>
      </c>
      <c r="B45" s="6"/>
      <c r="C45" s="7"/>
      <c r="D45" s="65"/>
      <c r="E45" s="56">
        <v>1</v>
      </c>
      <c r="F45" s="24">
        <f t="shared" si="1"/>
        <v>0</v>
      </c>
      <c r="G45" s="8"/>
      <c r="H45" s="10"/>
    </row>
    <row r="46" spans="1:8" ht="15.6" customHeight="1" outlineLevel="1">
      <c r="A46" s="4">
        <f t="shared" si="0"/>
        <v>40</v>
      </c>
      <c r="B46" s="6"/>
      <c r="C46" s="7"/>
      <c r="D46" s="65"/>
      <c r="E46" s="56">
        <v>1</v>
      </c>
      <c r="F46" s="24">
        <f t="shared" si="1"/>
        <v>0</v>
      </c>
      <c r="G46" s="8"/>
      <c r="H46" s="10"/>
    </row>
    <row r="47" spans="1:8" ht="15.6" customHeight="1" outlineLevel="1">
      <c r="A47" s="4">
        <f t="shared" si="0"/>
        <v>41</v>
      </c>
      <c r="B47" s="6"/>
      <c r="C47" s="7"/>
      <c r="D47" s="65"/>
      <c r="E47" s="56">
        <v>1</v>
      </c>
      <c r="F47" s="24">
        <f t="shared" si="1"/>
        <v>0</v>
      </c>
      <c r="G47" s="8"/>
      <c r="H47" s="10"/>
    </row>
    <row r="48" spans="1:8" ht="15.6" customHeight="1" outlineLevel="1">
      <c r="A48" s="4">
        <f t="shared" si="0"/>
        <v>42</v>
      </c>
      <c r="B48" s="6"/>
      <c r="C48" s="7"/>
      <c r="D48" s="65"/>
      <c r="E48" s="56">
        <v>1</v>
      </c>
      <c r="F48" s="24">
        <f t="shared" si="1"/>
        <v>0</v>
      </c>
      <c r="G48" s="8"/>
      <c r="H48" s="10"/>
    </row>
    <row r="49" spans="1:8" ht="15.6" customHeight="1" outlineLevel="1">
      <c r="A49" s="4">
        <f t="shared" si="0"/>
        <v>43</v>
      </c>
      <c r="B49" s="6"/>
      <c r="C49" s="7"/>
      <c r="D49" s="65"/>
      <c r="E49" s="56">
        <v>1</v>
      </c>
      <c r="F49" s="24">
        <f t="shared" si="1"/>
        <v>0</v>
      </c>
      <c r="G49" s="8"/>
      <c r="H49" s="10"/>
    </row>
    <row r="50" spans="1:8" ht="15.6" customHeight="1" outlineLevel="1">
      <c r="A50" s="4">
        <f t="shared" si="0"/>
        <v>44</v>
      </c>
      <c r="B50" s="6"/>
      <c r="C50" s="7"/>
      <c r="D50" s="65"/>
      <c r="E50" s="56">
        <v>1</v>
      </c>
      <c r="F50" s="24">
        <f t="shared" si="1"/>
        <v>0</v>
      </c>
      <c r="G50" s="8"/>
      <c r="H50" s="10"/>
    </row>
    <row r="51" spans="1:8" ht="15.6" customHeight="1" outlineLevel="1">
      <c r="A51" s="4">
        <f t="shared" si="0"/>
        <v>45</v>
      </c>
      <c r="B51" s="6"/>
      <c r="C51" s="7"/>
      <c r="D51" s="65"/>
      <c r="E51" s="56">
        <v>1</v>
      </c>
      <c r="F51" s="24">
        <f t="shared" si="1"/>
        <v>0</v>
      </c>
      <c r="G51" s="8"/>
      <c r="H51" s="10"/>
    </row>
    <row r="52" spans="1:8" ht="15.6" customHeight="1" outlineLevel="1">
      <c r="A52" s="4">
        <f t="shared" si="0"/>
        <v>46</v>
      </c>
      <c r="B52" s="6"/>
      <c r="C52" s="7"/>
      <c r="D52" s="65"/>
      <c r="E52" s="56">
        <v>1</v>
      </c>
      <c r="F52" s="24">
        <f t="shared" si="1"/>
        <v>0</v>
      </c>
      <c r="G52" s="8"/>
      <c r="H52" s="10"/>
    </row>
    <row r="53" spans="1:8" ht="15.6" customHeight="1" outlineLevel="1">
      <c r="A53" s="4">
        <f t="shared" si="0"/>
        <v>47</v>
      </c>
      <c r="B53" s="6"/>
      <c r="C53" s="7"/>
      <c r="D53" s="65"/>
      <c r="E53" s="56">
        <v>1</v>
      </c>
      <c r="F53" s="24">
        <f t="shared" si="1"/>
        <v>0</v>
      </c>
      <c r="G53" s="8"/>
      <c r="H53" s="10"/>
    </row>
    <row r="54" spans="1:8" ht="15.6" customHeight="1" outlineLevel="1">
      <c r="A54" s="4">
        <f t="shared" si="0"/>
        <v>48</v>
      </c>
      <c r="B54" s="6"/>
      <c r="C54" s="7"/>
      <c r="D54" s="65"/>
      <c r="E54" s="56">
        <v>1</v>
      </c>
      <c r="F54" s="24">
        <f t="shared" si="1"/>
        <v>0</v>
      </c>
      <c r="G54" s="8"/>
      <c r="H54" s="10"/>
    </row>
    <row r="55" spans="1:8" ht="15.6" customHeight="1" outlineLevel="1">
      <c r="A55" s="4">
        <f t="shared" si="0"/>
        <v>49</v>
      </c>
      <c r="B55" s="6"/>
      <c r="C55" s="7"/>
      <c r="D55" s="65"/>
      <c r="E55" s="56">
        <v>1</v>
      </c>
      <c r="F55" s="24">
        <f t="shared" si="1"/>
        <v>0</v>
      </c>
      <c r="G55" s="8"/>
      <c r="H55" s="10"/>
    </row>
    <row r="56" spans="1:8" ht="15.6" customHeight="1" outlineLevel="1" thickBot="1">
      <c r="A56" s="59">
        <f t="shared" si="0"/>
        <v>50</v>
      </c>
      <c r="B56" s="19"/>
      <c r="C56" s="20"/>
      <c r="D56" s="66"/>
      <c r="E56" s="57">
        <v>1</v>
      </c>
      <c r="F56" s="26">
        <f>ROUNDDOWN(D56*E56*1050,0)</f>
        <v>0</v>
      </c>
      <c r="G56" s="21"/>
      <c r="H56" s="22"/>
    </row>
    <row r="57" spans="1:8" ht="31.2" customHeight="1" thickTop="1">
      <c r="A57" s="11" t="s">
        <v>46</v>
      </c>
      <c r="B57" s="16">
        <f>SUBTOTAL(103,B7:B56)</f>
        <v>0</v>
      </c>
      <c r="C57" s="18"/>
      <c r="D57" s="17">
        <f>SUBTOTAL(109,D7:D56)</f>
        <v>0</v>
      </c>
      <c r="E57" s="18"/>
      <c r="F57" s="17">
        <f>SUBTOTAL(109,F7:F56)</f>
        <v>0</v>
      </c>
      <c r="G57" s="9"/>
      <c r="H57" s="9"/>
    </row>
    <row r="58" spans="1:8" ht="15.6" customHeight="1">
      <c r="A58" s="1" t="s">
        <v>47</v>
      </c>
    </row>
    <row r="59" spans="1:8" ht="15.6" customHeight="1">
      <c r="A59" s="1" t="s">
        <v>101</v>
      </c>
    </row>
    <row r="60" spans="1:8" ht="15.6" customHeight="1">
      <c r="A60" s="1" t="s">
        <v>102</v>
      </c>
    </row>
    <row r="61" spans="1:8" ht="15.6" customHeight="1">
      <c r="A61" s="1" t="s">
        <v>91</v>
      </c>
    </row>
    <row r="62" spans="1:8" ht="15.6" customHeight="1">
      <c r="B62" s="1" t="s">
        <v>48</v>
      </c>
    </row>
    <row r="63" spans="1:8" ht="15.6" customHeight="1">
      <c r="B63" s="1" t="s">
        <v>49</v>
      </c>
    </row>
    <row r="64" spans="1:8" ht="15.6" customHeight="1">
      <c r="B64" s="1" t="s">
        <v>50</v>
      </c>
    </row>
    <row r="65" spans="1:2" ht="15.6" customHeight="1">
      <c r="B65" s="1" t="s">
        <v>51</v>
      </c>
    </row>
    <row r="66" spans="1:2" ht="15.6" customHeight="1">
      <c r="B66" s="1" t="s">
        <v>52</v>
      </c>
    </row>
    <row r="67" spans="1:2" ht="15.6" customHeight="1">
      <c r="B67" s="1" t="s">
        <v>53</v>
      </c>
    </row>
    <row r="68" spans="1:2" ht="15.6" customHeight="1">
      <c r="B68" s="1" t="s">
        <v>114</v>
      </c>
    </row>
    <row r="70" spans="1:2" ht="15.6" customHeight="1">
      <c r="A70" s="1" t="s">
        <v>99</v>
      </c>
    </row>
    <row r="71" spans="1:2" ht="15.6" customHeight="1">
      <c r="A71" s="1" t="s">
        <v>54</v>
      </c>
    </row>
  </sheetData>
  <phoneticPr fontId="2"/>
  <pageMargins left="0.70866141732283472" right="0.70866141732283472" top="0.74803149606299213" bottom="0.74803149606299213" header="0.31496062992125984" footer="0.31496062992125984"/>
  <pageSetup paperSize="9" orientation="landscape" r:id="rId1"/>
  <headerFooter>
    <oddHeader xml:space="preserve">&amp;R&amp;K00+000黄色セル：手入力　　青色セル：プルダウン　　白色セル：計算式入力済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204A03A-F249-43BF-B756-45C53F720418}">
          <x14:formula1>
            <xm:f>リスト!$B$3:$B$9</xm:f>
          </x14:formula1>
          <xm:sqref>G7:G56</xm:sqref>
        </x14:dataValidation>
        <x14:dataValidation type="list" errorStyle="warning" allowBlank="1" showInputMessage="1" showErrorMessage="1" errorTitle="プルダウンから選べない場合" error="プルダウンに該当する畜種がない場合のみ手入力をお願いします。" xr:uid="{5873CCD2-C21A-49A4-BC01-727FC7852E09}">
          <x14:formula1>
            <xm:f>リスト!$C$3:$C$8</xm:f>
          </x14:formula1>
          <xm:sqref>C7:C56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951B8-DD58-481A-8CEE-13290FBE67E9}">
  <dimension ref="A1:H71"/>
  <sheetViews>
    <sheetView view="pageLayout" zoomScale="84" zoomScaleNormal="100" zoomScalePageLayoutView="84" workbookViewId="0">
      <selection activeCell="A3" sqref="A3"/>
    </sheetView>
  </sheetViews>
  <sheetFormatPr defaultRowHeight="15.6" customHeight="1" outlineLevelRow="1"/>
  <cols>
    <col min="1" max="1" width="4.796875" style="1" customWidth="1"/>
    <col min="2" max="2" width="17.5" style="1" customWidth="1"/>
    <col min="3" max="3" width="8.796875" style="1"/>
    <col min="4" max="4" width="14.8984375" style="1" customWidth="1"/>
    <col min="5" max="5" width="9" style="54" customWidth="1"/>
    <col min="6" max="6" width="30.09765625" style="1" customWidth="1"/>
    <col min="7" max="7" width="12.59765625" style="1" customWidth="1"/>
    <col min="8" max="8" width="21.296875" style="1" customWidth="1"/>
    <col min="9" max="16384" width="8.796875" style="1"/>
  </cols>
  <sheetData>
    <row r="1" spans="1:8" ht="15.6" customHeight="1">
      <c r="A1" s="1" t="s">
        <v>34</v>
      </c>
    </row>
    <row r="3" spans="1:8" ht="15.6" customHeight="1">
      <c r="A3" s="1" t="s">
        <v>115</v>
      </c>
    </row>
    <row r="5" spans="1:8" ht="15.6" customHeight="1">
      <c r="A5" s="1" t="s">
        <v>55</v>
      </c>
    </row>
    <row r="6" spans="1:8" ht="46.8" customHeight="1">
      <c r="A6" s="3" t="s">
        <v>36</v>
      </c>
      <c r="B6" s="3" t="s">
        <v>37</v>
      </c>
      <c r="C6" s="5" t="s">
        <v>38</v>
      </c>
      <c r="D6" s="5" t="s">
        <v>104</v>
      </c>
      <c r="E6" s="55" t="s">
        <v>98</v>
      </c>
      <c r="F6" s="58" t="s">
        <v>100</v>
      </c>
      <c r="G6" s="5" t="s">
        <v>89</v>
      </c>
      <c r="H6" s="5" t="s">
        <v>39</v>
      </c>
    </row>
    <row r="7" spans="1:8" ht="15.6" customHeight="1">
      <c r="A7" s="4">
        <f>ROW()-6</f>
        <v>1</v>
      </c>
      <c r="B7" s="6"/>
      <c r="C7" s="7"/>
      <c r="D7" s="23"/>
      <c r="E7" s="56">
        <v>1</v>
      </c>
      <c r="F7" s="24">
        <f>ROUNDDOWN(D7*E7*1050,0)</f>
        <v>0</v>
      </c>
      <c r="G7" s="8"/>
      <c r="H7" s="10"/>
    </row>
    <row r="8" spans="1:8" ht="15.6" customHeight="1">
      <c r="A8" s="4">
        <f t="shared" ref="A8:A56" si="0">ROW()-6</f>
        <v>2</v>
      </c>
      <c r="B8" s="6"/>
      <c r="C8" s="7"/>
      <c r="D8" s="23"/>
      <c r="E8" s="56">
        <v>1</v>
      </c>
      <c r="F8" s="24">
        <f t="shared" ref="F8:F55" si="1">ROUNDDOWN(D8*E8*1050,0)</f>
        <v>0</v>
      </c>
      <c r="G8" s="8"/>
      <c r="H8" s="10"/>
    </row>
    <row r="9" spans="1:8" ht="15.6" customHeight="1">
      <c r="A9" s="4">
        <f t="shared" si="0"/>
        <v>3</v>
      </c>
      <c r="B9" s="6"/>
      <c r="C9" s="7"/>
      <c r="D9" s="23"/>
      <c r="E9" s="56">
        <v>1</v>
      </c>
      <c r="F9" s="24">
        <f t="shared" si="1"/>
        <v>0</v>
      </c>
      <c r="G9" s="8"/>
      <c r="H9" s="10"/>
    </row>
    <row r="10" spans="1:8" ht="15.6" customHeight="1" outlineLevel="1">
      <c r="A10" s="4">
        <f t="shared" si="0"/>
        <v>4</v>
      </c>
      <c r="B10" s="6"/>
      <c r="C10" s="7"/>
      <c r="D10" s="23"/>
      <c r="E10" s="56">
        <v>1</v>
      </c>
      <c r="F10" s="24">
        <f t="shared" si="1"/>
        <v>0</v>
      </c>
      <c r="G10" s="8"/>
      <c r="H10" s="10"/>
    </row>
    <row r="11" spans="1:8" ht="15.6" customHeight="1" outlineLevel="1">
      <c r="A11" s="4">
        <f t="shared" si="0"/>
        <v>5</v>
      </c>
      <c r="B11" s="6"/>
      <c r="C11" s="7"/>
      <c r="D11" s="23"/>
      <c r="E11" s="56">
        <v>1</v>
      </c>
      <c r="F11" s="24">
        <f t="shared" si="1"/>
        <v>0</v>
      </c>
      <c r="G11" s="8"/>
      <c r="H11" s="10"/>
    </row>
    <row r="12" spans="1:8" ht="15.6" customHeight="1" outlineLevel="1">
      <c r="A12" s="4">
        <f t="shared" si="0"/>
        <v>6</v>
      </c>
      <c r="B12" s="6"/>
      <c r="C12" s="7"/>
      <c r="D12" s="23"/>
      <c r="E12" s="56">
        <v>1</v>
      </c>
      <c r="F12" s="24">
        <f t="shared" si="1"/>
        <v>0</v>
      </c>
      <c r="G12" s="8"/>
      <c r="H12" s="10"/>
    </row>
    <row r="13" spans="1:8" ht="15.6" customHeight="1" outlineLevel="1">
      <c r="A13" s="4">
        <f t="shared" si="0"/>
        <v>7</v>
      </c>
      <c r="B13" s="6"/>
      <c r="C13" s="7"/>
      <c r="D13" s="23"/>
      <c r="E13" s="56">
        <v>1</v>
      </c>
      <c r="F13" s="24">
        <f t="shared" si="1"/>
        <v>0</v>
      </c>
      <c r="G13" s="8"/>
      <c r="H13" s="10"/>
    </row>
    <row r="14" spans="1:8" ht="15.6" customHeight="1" outlineLevel="1">
      <c r="A14" s="4">
        <f t="shared" si="0"/>
        <v>8</v>
      </c>
      <c r="B14" s="6"/>
      <c r="C14" s="7"/>
      <c r="D14" s="23"/>
      <c r="E14" s="56">
        <v>1</v>
      </c>
      <c r="F14" s="24">
        <f t="shared" si="1"/>
        <v>0</v>
      </c>
      <c r="G14" s="8"/>
      <c r="H14" s="10"/>
    </row>
    <row r="15" spans="1:8" ht="15.6" customHeight="1" outlineLevel="1">
      <c r="A15" s="4">
        <f t="shared" si="0"/>
        <v>9</v>
      </c>
      <c r="B15" s="6"/>
      <c r="C15" s="7"/>
      <c r="D15" s="23"/>
      <c r="E15" s="56">
        <v>1</v>
      </c>
      <c r="F15" s="24">
        <f t="shared" si="1"/>
        <v>0</v>
      </c>
      <c r="G15" s="8"/>
      <c r="H15" s="10"/>
    </row>
    <row r="16" spans="1:8" ht="15.6" customHeight="1" outlineLevel="1">
      <c r="A16" s="4">
        <f t="shared" si="0"/>
        <v>10</v>
      </c>
      <c r="B16" s="6"/>
      <c r="C16" s="7"/>
      <c r="D16" s="23"/>
      <c r="E16" s="56">
        <v>1</v>
      </c>
      <c r="F16" s="24">
        <f t="shared" si="1"/>
        <v>0</v>
      </c>
      <c r="G16" s="8"/>
      <c r="H16" s="10"/>
    </row>
    <row r="17" spans="1:8" ht="15.6" customHeight="1" outlineLevel="1">
      <c r="A17" s="4">
        <f t="shared" si="0"/>
        <v>11</v>
      </c>
      <c r="B17" s="6"/>
      <c r="C17" s="7"/>
      <c r="D17" s="23"/>
      <c r="E17" s="56">
        <v>1</v>
      </c>
      <c r="F17" s="24">
        <f t="shared" si="1"/>
        <v>0</v>
      </c>
      <c r="G17" s="8"/>
      <c r="H17" s="10"/>
    </row>
    <row r="18" spans="1:8" ht="15.6" customHeight="1" outlineLevel="1">
      <c r="A18" s="4">
        <f t="shared" si="0"/>
        <v>12</v>
      </c>
      <c r="B18" s="6"/>
      <c r="C18" s="7"/>
      <c r="D18" s="23"/>
      <c r="E18" s="56">
        <v>1</v>
      </c>
      <c r="F18" s="24">
        <f t="shared" si="1"/>
        <v>0</v>
      </c>
      <c r="G18" s="8"/>
      <c r="H18" s="10"/>
    </row>
    <row r="19" spans="1:8" ht="15.6" customHeight="1" outlineLevel="1">
      <c r="A19" s="4">
        <f t="shared" si="0"/>
        <v>13</v>
      </c>
      <c r="B19" s="6"/>
      <c r="C19" s="7"/>
      <c r="D19" s="23"/>
      <c r="E19" s="56">
        <v>1</v>
      </c>
      <c r="F19" s="24">
        <f t="shared" si="1"/>
        <v>0</v>
      </c>
      <c r="G19" s="8"/>
      <c r="H19" s="10"/>
    </row>
    <row r="20" spans="1:8" ht="15.6" customHeight="1" outlineLevel="1">
      <c r="A20" s="4">
        <f t="shared" si="0"/>
        <v>14</v>
      </c>
      <c r="B20" s="6"/>
      <c r="C20" s="7"/>
      <c r="D20" s="23"/>
      <c r="E20" s="56">
        <v>1</v>
      </c>
      <c r="F20" s="24">
        <f t="shared" si="1"/>
        <v>0</v>
      </c>
      <c r="G20" s="8"/>
      <c r="H20" s="10"/>
    </row>
    <row r="21" spans="1:8" ht="15.6" customHeight="1" outlineLevel="1">
      <c r="A21" s="4">
        <f t="shared" si="0"/>
        <v>15</v>
      </c>
      <c r="B21" s="6"/>
      <c r="C21" s="7"/>
      <c r="D21" s="23"/>
      <c r="E21" s="56">
        <v>1</v>
      </c>
      <c r="F21" s="24">
        <f t="shared" si="1"/>
        <v>0</v>
      </c>
      <c r="G21" s="8"/>
      <c r="H21" s="10"/>
    </row>
    <row r="22" spans="1:8" ht="15.6" customHeight="1" outlineLevel="1">
      <c r="A22" s="4">
        <f t="shared" si="0"/>
        <v>16</v>
      </c>
      <c r="B22" s="6"/>
      <c r="C22" s="7"/>
      <c r="D22" s="23"/>
      <c r="E22" s="56">
        <v>1</v>
      </c>
      <c r="F22" s="24">
        <f t="shared" si="1"/>
        <v>0</v>
      </c>
      <c r="G22" s="8"/>
      <c r="H22" s="10"/>
    </row>
    <row r="23" spans="1:8" ht="15.6" customHeight="1" outlineLevel="1">
      <c r="A23" s="4">
        <f t="shared" si="0"/>
        <v>17</v>
      </c>
      <c r="B23" s="6"/>
      <c r="C23" s="7"/>
      <c r="D23" s="23"/>
      <c r="E23" s="56">
        <v>1</v>
      </c>
      <c r="F23" s="24">
        <f t="shared" si="1"/>
        <v>0</v>
      </c>
      <c r="G23" s="8"/>
      <c r="H23" s="10"/>
    </row>
    <row r="24" spans="1:8" ht="15.6" customHeight="1" outlineLevel="1">
      <c r="A24" s="4">
        <f t="shared" si="0"/>
        <v>18</v>
      </c>
      <c r="B24" s="6"/>
      <c r="C24" s="7"/>
      <c r="D24" s="23"/>
      <c r="E24" s="56">
        <v>1</v>
      </c>
      <c r="F24" s="24">
        <f t="shared" si="1"/>
        <v>0</v>
      </c>
      <c r="G24" s="8"/>
      <c r="H24" s="10"/>
    </row>
    <row r="25" spans="1:8" ht="15.6" customHeight="1" outlineLevel="1">
      <c r="A25" s="4">
        <f t="shared" si="0"/>
        <v>19</v>
      </c>
      <c r="B25" s="6"/>
      <c r="C25" s="7"/>
      <c r="D25" s="23"/>
      <c r="E25" s="56">
        <v>1</v>
      </c>
      <c r="F25" s="24">
        <f t="shared" si="1"/>
        <v>0</v>
      </c>
      <c r="G25" s="8"/>
      <c r="H25" s="10"/>
    </row>
    <row r="26" spans="1:8" ht="15.6" customHeight="1" outlineLevel="1">
      <c r="A26" s="4">
        <f t="shared" si="0"/>
        <v>20</v>
      </c>
      <c r="B26" s="6"/>
      <c r="C26" s="7"/>
      <c r="D26" s="23"/>
      <c r="E26" s="56">
        <v>1</v>
      </c>
      <c r="F26" s="24">
        <f t="shared" si="1"/>
        <v>0</v>
      </c>
      <c r="G26" s="8"/>
      <c r="H26" s="10"/>
    </row>
    <row r="27" spans="1:8" ht="15.6" customHeight="1" outlineLevel="1">
      <c r="A27" s="4">
        <f t="shared" si="0"/>
        <v>21</v>
      </c>
      <c r="B27" s="6"/>
      <c r="C27" s="7"/>
      <c r="D27" s="23"/>
      <c r="E27" s="56">
        <v>1</v>
      </c>
      <c r="F27" s="24">
        <f t="shared" si="1"/>
        <v>0</v>
      </c>
      <c r="G27" s="8"/>
      <c r="H27" s="10"/>
    </row>
    <row r="28" spans="1:8" ht="15.6" customHeight="1" outlineLevel="1">
      <c r="A28" s="4">
        <f t="shared" si="0"/>
        <v>22</v>
      </c>
      <c r="B28" s="6"/>
      <c r="C28" s="7"/>
      <c r="D28" s="23"/>
      <c r="E28" s="56">
        <v>1</v>
      </c>
      <c r="F28" s="24">
        <f t="shared" si="1"/>
        <v>0</v>
      </c>
      <c r="G28" s="8"/>
      <c r="H28" s="10"/>
    </row>
    <row r="29" spans="1:8" ht="15.6" customHeight="1" outlineLevel="1">
      <c r="A29" s="4">
        <f t="shared" si="0"/>
        <v>23</v>
      </c>
      <c r="B29" s="6"/>
      <c r="C29" s="7"/>
      <c r="D29" s="23"/>
      <c r="E29" s="56">
        <v>1</v>
      </c>
      <c r="F29" s="24">
        <f t="shared" si="1"/>
        <v>0</v>
      </c>
      <c r="G29" s="8"/>
      <c r="H29" s="10"/>
    </row>
    <row r="30" spans="1:8" ht="15.6" customHeight="1" outlineLevel="1">
      <c r="A30" s="4">
        <f t="shared" si="0"/>
        <v>24</v>
      </c>
      <c r="B30" s="6"/>
      <c r="C30" s="7"/>
      <c r="D30" s="23"/>
      <c r="E30" s="56">
        <v>1</v>
      </c>
      <c r="F30" s="24">
        <f t="shared" si="1"/>
        <v>0</v>
      </c>
      <c r="G30" s="8"/>
      <c r="H30" s="10"/>
    </row>
    <row r="31" spans="1:8" ht="15.6" customHeight="1" outlineLevel="1">
      <c r="A31" s="4">
        <f t="shared" si="0"/>
        <v>25</v>
      </c>
      <c r="B31" s="6"/>
      <c r="C31" s="7"/>
      <c r="D31" s="23"/>
      <c r="E31" s="56">
        <v>1</v>
      </c>
      <c r="F31" s="24">
        <f t="shared" si="1"/>
        <v>0</v>
      </c>
      <c r="G31" s="8"/>
      <c r="H31" s="10"/>
    </row>
    <row r="32" spans="1:8" ht="15.6" customHeight="1" outlineLevel="1">
      <c r="A32" s="4">
        <f t="shared" si="0"/>
        <v>26</v>
      </c>
      <c r="B32" s="6"/>
      <c r="C32" s="7"/>
      <c r="D32" s="23"/>
      <c r="E32" s="56">
        <v>1</v>
      </c>
      <c r="F32" s="24">
        <f t="shared" si="1"/>
        <v>0</v>
      </c>
      <c r="G32" s="8"/>
      <c r="H32" s="10"/>
    </row>
    <row r="33" spans="1:8" ht="15.6" customHeight="1" outlineLevel="1">
      <c r="A33" s="4">
        <f t="shared" si="0"/>
        <v>27</v>
      </c>
      <c r="B33" s="6"/>
      <c r="C33" s="7"/>
      <c r="D33" s="23"/>
      <c r="E33" s="56">
        <v>1</v>
      </c>
      <c r="F33" s="24">
        <f t="shared" si="1"/>
        <v>0</v>
      </c>
      <c r="G33" s="8"/>
      <c r="H33" s="10"/>
    </row>
    <row r="34" spans="1:8" ht="15.6" customHeight="1" outlineLevel="1">
      <c r="A34" s="4">
        <f t="shared" si="0"/>
        <v>28</v>
      </c>
      <c r="B34" s="6"/>
      <c r="C34" s="7"/>
      <c r="D34" s="23"/>
      <c r="E34" s="56">
        <v>1</v>
      </c>
      <c r="F34" s="24">
        <f t="shared" si="1"/>
        <v>0</v>
      </c>
      <c r="G34" s="8"/>
      <c r="H34" s="10"/>
    </row>
    <row r="35" spans="1:8" ht="15.6" customHeight="1" outlineLevel="1">
      <c r="A35" s="4">
        <f t="shared" si="0"/>
        <v>29</v>
      </c>
      <c r="B35" s="6"/>
      <c r="C35" s="7"/>
      <c r="D35" s="23"/>
      <c r="E35" s="56">
        <v>1</v>
      </c>
      <c r="F35" s="24">
        <f t="shared" si="1"/>
        <v>0</v>
      </c>
      <c r="G35" s="8"/>
      <c r="H35" s="10"/>
    </row>
    <row r="36" spans="1:8" ht="15.6" customHeight="1" outlineLevel="1">
      <c r="A36" s="4">
        <f t="shared" si="0"/>
        <v>30</v>
      </c>
      <c r="B36" s="6"/>
      <c r="C36" s="7"/>
      <c r="D36" s="23"/>
      <c r="E36" s="56">
        <v>1</v>
      </c>
      <c r="F36" s="24">
        <f t="shared" si="1"/>
        <v>0</v>
      </c>
      <c r="G36" s="8"/>
      <c r="H36" s="10"/>
    </row>
    <row r="37" spans="1:8" ht="15.6" customHeight="1" outlineLevel="1">
      <c r="A37" s="4">
        <f t="shared" si="0"/>
        <v>31</v>
      </c>
      <c r="B37" s="6"/>
      <c r="C37" s="7"/>
      <c r="D37" s="23"/>
      <c r="E37" s="56">
        <v>1</v>
      </c>
      <c r="F37" s="24">
        <f t="shared" si="1"/>
        <v>0</v>
      </c>
      <c r="G37" s="8"/>
      <c r="H37" s="10"/>
    </row>
    <row r="38" spans="1:8" ht="15.6" customHeight="1" outlineLevel="1">
      <c r="A38" s="4">
        <f t="shared" si="0"/>
        <v>32</v>
      </c>
      <c r="B38" s="6"/>
      <c r="C38" s="7"/>
      <c r="D38" s="23"/>
      <c r="E38" s="56">
        <v>1</v>
      </c>
      <c r="F38" s="24">
        <f t="shared" si="1"/>
        <v>0</v>
      </c>
      <c r="G38" s="8"/>
      <c r="H38" s="10"/>
    </row>
    <row r="39" spans="1:8" ht="15.6" customHeight="1" outlineLevel="1">
      <c r="A39" s="4">
        <f t="shared" si="0"/>
        <v>33</v>
      </c>
      <c r="B39" s="6"/>
      <c r="C39" s="7"/>
      <c r="D39" s="23"/>
      <c r="E39" s="56">
        <v>1</v>
      </c>
      <c r="F39" s="24">
        <f t="shared" si="1"/>
        <v>0</v>
      </c>
      <c r="G39" s="8"/>
      <c r="H39" s="10"/>
    </row>
    <row r="40" spans="1:8" ht="15.6" customHeight="1" outlineLevel="1">
      <c r="A40" s="4">
        <f t="shared" si="0"/>
        <v>34</v>
      </c>
      <c r="B40" s="6"/>
      <c r="C40" s="7"/>
      <c r="D40" s="23"/>
      <c r="E40" s="56">
        <v>1</v>
      </c>
      <c r="F40" s="24">
        <f t="shared" si="1"/>
        <v>0</v>
      </c>
      <c r="G40" s="8"/>
      <c r="H40" s="10"/>
    </row>
    <row r="41" spans="1:8" ht="15.6" customHeight="1" outlineLevel="1">
      <c r="A41" s="4">
        <f t="shared" si="0"/>
        <v>35</v>
      </c>
      <c r="B41" s="6"/>
      <c r="C41" s="7"/>
      <c r="D41" s="23"/>
      <c r="E41" s="56">
        <v>1</v>
      </c>
      <c r="F41" s="24">
        <f t="shared" si="1"/>
        <v>0</v>
      </c>
      <c r="G41" s="8"/>
      <c r="H41" s="10"/>
    </row>
    <row r="42" spans="1:8" ht="15.6" customHeight="1" outlineLevel="1">
      <c r="A42" s="4">
        <f t="shared" si="0"/>
        <v>36</v>
      </c>
      <c r="B42" s="6"/>
      <c r="C42" s="7"/>
      <c r="D42" s="23"/>
      <c r="E42" s="56">
        <v>1</v>
      </c>
      <c r="F42" s="24">
        <f t="shared" si="1"/>
        <v>0</v>
      </c>
      <c r="G42" s="8"/>
      <c r="H42" s="10"/>
    </row>
    <row r="43" spans="1:8" ht="15.6" customHeight="1" outlineLevel="1">
      <c r="A43" s="4">
        <f t="shared" si="0"/>
        <v>37</v>
      </c>
      <c r="B43" s="6"/>
      <c r="C43" s="7"/>
      <c r="D43" s="23"/>
      <c r="E43" s="56">
        <v>1</v>
      </c>
      <c r="F43" s="24">
        <f t="shared" si="1"/>
        <v>0</v>
      </c>
      <c r="G43" s="8"/>
      <c r="H43" s="10"/>
    </row>
    <row r="44" spans="1:8" ht="18.600000000000001" customHeight="1" outlineLevel="1">
      <c r="A44" s="4">
        <f t="shared" si="0"/>
        <v>38</v>
      </c>
      <c r="B44" s="6"/>
      <c r="C44" s="7"/>
      <c r="D44" s="23"/>
      <c r="E44" s="56">
        <v>1</v>
      </c>
      <c r="F44" s="24">
        <f t="shared" si="1"/>
        <v>0</v>
      </c>
      <c r="G44" s="8"/>
      <c r="H44" s="10"/>
    </row>
    <row r="45" spans="1:8" ht="15.6" customHeight="1" outlineLevel="1">
      <c r="A45" s="4">
        <f t="shared" si="0"/>
        <v>39</v>
      </c>
      <c r="B45" s="6"/>
      <c r="C45" s="7"/>
      <c r="D45" s="23"/>
      <c r="E45" s="56">
        <v>1</v>
      </c>
      <c r="F45" s="24">
        <f t="shared" si="1"/>
        <v>0</v>
      </c>
      <c r="G45" s="8"/>
      <c r="H45" s="10"/>
    </row>
    <row r="46" spans="1:8" ht="15.6" customHeight="1" outlineLevel="1">
      <c r="A46" s="4">
        <f t="shared" si="0"/>
        <v>40</v>
      </c>
      <c r="B46" s="6"/>
      <c r="C46" s="7"/>
      <c r="D46" s="23"/>
      <c r="E46" s="56">
        <v>1</v>
      </c>
      <c r="F46" s="24">
        <f t="shared" si="1"/>
        <v>0</v>
      </c>
      <c r="G46" s="8"/>
      <c r="H46" s="10"/>
    </row>
    <row r="47" spans="1:8" ht="15.6" customHeight="1" outlineLevel="1">
      <c r="A47" s="4">
        <f t="shared" si="0"/>
        <v>41</v>
      </c>
      <c r="B47" s="6"/>
      <c r="C47" s="7"/>
      <c r="D47" s="23"/>
      <c r="E47" s="56">
        <v>1</v>
      </c>
      <c r="F47" s="24">
        <f t="shared" si="1"/>
        <v>0</v>
      </c>
      <c r="G47" s="8"/>
      <c r="H47" s="10"/>
    </row>
    <row r="48" spans="1:8" ht="15.6" customHeight="1" outlineLevel="1">
      <c r="A48" s="4">
        <f t="shared" si="0"/>
        <v>42</v>
      </c>
      <c r="B48" s="6"/>
      <c r="C48" s="7"/>
      <c r="D48" s="23"/>
      <c r="E48" s="56">
        <v>1</v>
      </c>
      <c r="F48" s="24">
        <f t="shared" si="1"/>
        <v>0</v>
      </c>
      <c r="G48" s="8"/>
      <c r="H48" s="10"/>
    </row>
    <row r="49" spans="1:8" ht="15.6" customHeight="1" outlineLevel="1">
      <c r="A49" s="4">
        <f t="shared" si="0"/>
        <v>43</v>
      </c>
      <c r="B49" s="6"/>
      <c r="C49" s="7"/>
      <c r="D49" s="23"/>
      <c r="E49" s="56">
        <v>1</v>
      </c>
      <c r="F49" s="24">
        <f t="shared" si="1"/>
        <v>0</v>
      </c>
      <c r="G49" s="8"/>
      <c r="H49" s="10"/>
    </row>
    <row r="50" spans="1:8" ht="15.6" customHeight="1" outlineLevel="1">
      <c r="A50" s="4">
        <f t="shared" si="0"/>
        <v>44</v>
      </c>
      <c r="B50" s="6"/>
      <c r="C50" s="7"/>
      <c r="D50" s="23"/>
      <c r="E50" s="56">
        <v>1</v>
      </c>
      <c r="F50" s="24">
        <f t="shared" si="1"/>
        <v>0</v>
      </c>
      <c r="G50" s="8"/>
      <c r="H50" s="10"/>
    </row>
    <row r="51" spans="1:8" ht="15.6" customHeight="1" outlineLevel="1">
      <c r="A51" s="4">
        <f t="shared" si="0"/>
        <v>45</v>
      </c>
      <c r="B51" s="6"/>
      <c r="C51" s="7"/>
      <c r="D51" s="23"/>
      <c r="E51" s="56">
        <v>1</v>
      </c>
      <c r="F51" s="24">
        <f t="shared" si="1"/>
        <v>0</v>
      </c>
      <c r="G51" s="8"/>
      <c r="H51" s="10"/>
    </row>
    <row r="52" spans="1:8" ht="15.6" customHeight="1" outlineLevel="1">
      <c r="A52" s="4">
        <f t="shared" si="0"/>
        <v>46</v>
      </c>
      <c r="B52" s="6"/>
      <c r="C52" s="7"/>
      <c r="D52" s="23"/>
      <c r="E52" s="56">
        <v>1</v>
      </c>
      <c r="F52" s="24">
        <f t="shared" si="1"/>
        <v>0</v>
      </c>
      <c r="G52" s="8"/>
      <c r="H52" s="10"/>
    </row>
    <row r="53" spans="1:8" ht="15.6" customHeight="1" outlineLevel="1">
      <c r="A53" s="4">
        <f t="shared" si="0"/>
        <v>47</v>
      </c>
      <c r="B53" s="6"/>
      <c r="C53" s="7"/>
      <c r="D53" s="23"/>
      <c r="E53" s="56">
        <v>1</v>
      </c>
      <c r="F53" s="24">
        <f t="shared" si="1"/>
        <v>0</v>
      </c>
      <c r="G53" s="8"/>
      <c r="H53" s="10"/>
    </row>
    <row r="54" spans="1:8" ht="15.6" customHeight="1" outlineLevel="1">
      <c r="A54" s="4">
        <f t="shared" si="0"/>
        <v>48</v>
      </c>
      <c r="B54" s="6"/>
      <c r="C54" s="7"/>
      <c r="D54" s="23"/>
      <c r="E54" s="56">
        <v>1</v>
      </c>
      <c r="F54" s="24">
        <f t="shared" si="1"/>
        <v>0</v>
      </c>
      <c r="G54" s="8"/>
      <c r="H54" s="10"/>
    </row>
    <row r="55" spans="1:8" ht="15.6" customHeight="1" outlineLevel="1">
      <c r="A55" s="4">
        <f t="shared" si="0"/>
        <v>49</v>
      </c>
      <c r="B55" s="6"/>
      <c r="C55" s="7"/>
      <c r="D55" s="23"/>
      <c r="E55" s="56">
        <v>1</v>
      </c>
      <c r="F55" s="24">
        <f t="shared" si="1"/>
        <v>0</v>
      </c>
      <c r="G55" s="8"/>
      <c r="H55" s="10"/>
    </row>
    <row r="56" spans="1:8" ht="15.6" customHeight="1" outlineLevel="1" thickBot="1">
      <c r="A56" s="59">
        <f t="shared" si="0"/>
        <v>50</v>
      </c>
      <c r="B56" s="19"/>
      <c r="C56" s="20"/>
      <c r="D56" s="25"/>
      <c r="E56" s="57">
        <v>1</v>
      </c>
      <c r="F56" s="26">
        <f>ROUNDDOWN(D56*E56*1050,0)</f>
        <v>0</v>
      </c>
      <c r="G56" s="21"/>
      <c r="H56" s="22"/>
    </row>
    <row r="57" spans="1:8" ht="31.2" customHeight="1" thickTop="1">
      <c r="A57" s="11" t="s">
        <v>46</v>
      </c>
      <c r="B57" s="16">
        <f>SUBTOTAL(103,B7:B56)</f>
        <v>0</v>
      </c>
      <c r="C57" s="18"/>
      <c r="D57" s="17">
        <f>SUBTOTAL(109,D7:D56)</f>
        <v>0</v>
      </c>
      <c r="E57" s="18"/>
      <c r="F57" s="17">
        <f>SUBTOTAL(109,F7:F56)</f>
        <v>0</v>
      </c>
      <c r="G57" s="9"/>
      <c r="H57" s="9"/>
    </row>
    <row r="58" spans="1:8" ht="15.6" customHeight="1">
      <c r="A58" s="1" t="s">
        <v>47</v>
      </c>
    </row>
    <row r="59" spans="1:8" ht="15.6" customHeight="1">
      <c r="A59" s="1" t="s">
        <v>101</v>
      </c>
    </row>
    <row r="60" spans="1:8" ht="15.6" customHeight="1">
      <c r="A60" s="1" t="s">
        <v>102</v>
      </c>
    </row>
    <row r="61" spans="1:8" ht="15.6" customHeight="1">
      <c r="A61" s="1" t="s">
        <v>91</v>
      </c>
    </row>
    <row r="62" spans="1:8" ht="15.6" customHeight="1">
      <c r="B62" s="1" t="s">
        <v>48</v>
      </c>
    </row>
    <row r="63" spans="1:8" ht="15.6" customHeight="1">
      <c r="B63" s="1" t="s">
        <v>49</v>
      </c>
    </row>
    <row r="64" spans="1:8" ht="15.6" customHeight="1">
      <c r="B64" s="1" t="s">
        <v>50</v>
      </c>
    </row>
    <row r="65" spans="1:2" ht="15.6" customHeight="1">
      <c r="B65" s="1" t="s">
        <v>51</v>
      </c>
    </row>
    <row r="66" spans="1:2" ht="15.6" customHeight="1">
      <c r="B66" s="1" t="s">
        <v>52</v>
      </c>
    </row>
    <row r="67" spans="1:2" ht="15.6" customHeight="1">
      <c r="B67" s="1" t="s">
        <v>53</v>
      </c>
    </row>
    <row r="68" spans="1:2" ht="15.6" customHeight="1">
      <c r="B68" s="1" t="s">
        <v>114</v>
      </c>
    </row>
    <row r="70" spans="1:2" ht="15.6" customHeight="1">
      <c r="A70" s="1" t="s">
        <v>99</v>
      </c>
    </row>
    <row r="71" spans="1:2" ht="15.6" customHeight="1">
      <c r="A71" s="1" t="s">
        <v>54</v>
      </c>
    </row>
  </sheetData>
  <phoneticPr fontId="2"/>
  <pageMargins left="0.70866141732283472" right="0.70866141732283472" top="0.74803149606299213" bottom="0.74803149606299213" header="0.31496062992125984" footer="0.31496062992125984"/>
  <pageSetup paperSize="9" orientation="landscape" r:id="rId1"/>
  <headerFooter>
    <oddHeader xml:space="preserve">&amp;R&amp;K00+000黄色セル：手入力　　青色セル：プルダウン　　白色セル：計算式入力済
</oddHeader>
  </headerFooter>
  <extLst>
    <ext xmlns:x14="http://schemas.microsoft.com/office/spreadsheetml/2009/9/main" uri="{CCE6A557-97BC-4b89-ADB6-D9C93CAAB3DF}">
      <x14:dataValidations xmlns:xm="http://schemas.microsoft.com/office/excel/2006/main" disablePrompts="1" count="2">
        <x14:dataValidation type="list" errorStyle="warning" allowBlank="1" showInputMessage="1" showErrorMessage="1" errorTitle="プルダウンから選べない場合" error="プルダウンに該当する畜種がない場合のみ手入力をお願いします。" xr:uid="{7A63F5BD-A5D0-4624-B091-376CD197B48E}">
          <x14:formula1>
            <xm:f>リスト!$C$3:$C$8</xm:f>
          </x14:formula1>
          <xm:sqref>C7:C56</xm:sqref>
        </x14:dataValidation>
        <x14:dataValidation type="list" allowBlank="1" showInputMessage="1" showErrorMessage="1" xr:uid="{A71F878A-FFC8-49D9-83E0-7E6BAF2583C1}">
          <x14:formula1>
            <xm:f>リスト!$B$3:$B$9</xm:f>
          </x14:formula1>
          <xm:sqref>G7:G56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C29DC-19AF-465C-8A01-5E81224FC101}">
  <dimension ref="A1:H71"/>
  <sheetViews>
    <sheetView view="pageLayout" zoomScale="84" zoomScaleNormal="100" zoomScalePageLayoutView="84" workbookViewId="0">
      <selection activeCell="G63" sqref="G63"/>
    </sheetView>
  </sheetViews>
  <sheetFormatPr defaultRowHeight="15.6" customHeight="1" outlineLevelRow="1"/>
  <cols>
    <col min="1" max="1" width="4.796875" style="1" customWidth="1"/>
    <col min="2" max="2" width="17.5" style="1" customWidth="1"/>
    <col min="3" max="3" width="8.796875" style="1"/>
    <col min="4" max="4" width="14.8984375" style="1" customWidth="1"/>
    <col min="5" max="5" width="9" style="60" customWidth="1"/>
    <col min="6" max="6" width="30.09765625" style="1" customWidth="1"/>
    <col min="7" max="7" width="12.59765625" style="1" customWidth="1"/>
    <col min="8" max="8" width="21.296875" style="1" customWidth="1"/>
    <col min="9" max="16384" width="8.796875" style="1"/>
  </cols>
  <sheetData>
    <row r="1" spans="1:8" ht="15.6" customHeight="1">
      <c r="A1" s="1" t="s">
        <v>34</v>
      </c>
    </row>
    <row r="3" spans="1:8" ht="15.6" customHeight="1">
      <c r="A3" s="1" t="s">
        <v>115</v>
      </c>
    </row>
    <row r="5" spans="1:8" ht="15.6" customHeight="1">
      <c r="A5" s="1" t="s">
        <v>108</v>
      </c>
    </row>
    <row r="6" spans="1:8" ht="46.8" customHeight="1">
      <c r="A6" s="3" t="s">
        <v>36</v>
      </c>
      <c r="B6" s="3" t="s">
        <v>37</v>
      </c>
      <c r="C6" s="5" t="s">
        <v>38</v>
      </c>
      <c r="D6" s="5" t="s">
        <v>104</v>
      </c>
      <c r="E6" s="61" t="s">
        <v>98</v>
      </c>
      <c r="F6" s="58" t="s">
        <v>100</v>
      </c>
      <c r="G6" s="5" t="s">
        <v>89</v>
      </c>
      <c r="H6" s="5" t="s">
        <v>39</v>
      </c>
    </row>
    <row r="7" spans="1:8" ht="15.6" customHeight="1">
      <c r="A7" s="4">
        <f>ROW()-6</f>
        <v>1</v>
      </c>
      <c r="B7" s="6"/>
      <c r="C7" s="7"/>
      <c r="D7" s="23"/>
      <c r="E7" s="62">
        <v>0.6</v>
      </c>
      <c r="F7" s="24">
        <f>ROUNDDOWN(D7*E7*1050,0)</f>
        <v>0</v>
      </c>
      <c r="G7" s="8"/>
      <c r="H7" s="10"/>
    </row>
    <row r="8" spans="1:8" ht="15.6" customHeight="1">
      <c r="A8" s="4">
        <f t="shared" ref="A8:A56" si="0">ROW()-6</f>
        <v>2</v>
      </c>
      <c r="B8" s="6"/>
      <c r="C8" s="7"/>
      <c r="D8" s="23"/>
      <c r="E8" s="62">
        <v>0.6</v>
      </c>
      <c r="F8" s="24">
        <f t="shared" ref="F8:F55" si="1">ROUNDDOWN(D8*E8*1050,0)</f>
        <v>0</v>
      </c>
      <c r="G8" s="8"/>
      <c r="H8" s="10"/>
    </row>
    <row r="9" spans="1:8" ht="15.6" customHeight="1">
      <c r="A9" s="4">
        <f t="shared" si="0"/>
        <v>3</v>
      </c>
      <c r="B9" s="6"/>
      <c r="C9" s="7"/>
      <c r="D9" s="23"/>
      <c r="E9" s="62">
        <v>0.6</v>
      </c>
      <c r="F9" s="24">
        <f t="shared" si="1"/>
        <v>0</v>
      </c>
      <c r="G9" s="8"/>
      <c r="H9" s="10"/>
    </row>
    <row r="10" spans="1:8" ht="15.6" customHeight="1" outlineLevel="1">
      <c r="A10" s="4">
        <f t="shared" si="0"/>
        <v>4</v>
      </c>
      <c r="B10" s="6"/>
      <c r="C10" s="7"/>
      <c r="D10" s="23"/>
      <c r="E10" s="62">
        <v>0.6</v>
      </c>
      <c r="F10" s="24">
        <f t="shared" si="1"/>
        <v>0</v>
      </c>
      <c r="G10" s="8"/>
      <c r="H10" s="10"/>
    </row>
    <row r="11" spans="1:8" ht="15.6" customHeight="1" outlineLevel="1">
      <c r="A11" s="4">
        <f t="shared" si="0"/>
        <v>5</v>
      </c>
      <c r="B11" s="6"/>
      <c r="C11" s="7"/>
      <c r="D11" s="23"/>
      <c r="E11" s="62">
        <v>0.6</v>
      </c>
      <c r="F11" s="24">
        <f t="shared" si="1"/>
        <v>0</v>
      </c>
      <c r="G11" s="8"/>
      <c r="H11" s="10"/>
    </row>
    <row r="12" spans="1:8" ht="15.6" customHeight="1" outlineLevel="1">
      <c r="A12" s="4">
        <f t="shared" si="0"/>
        <v>6</v>
      </c>
      <c r="B12" s="6"/>
      <c r="C12" s="7"/>
      <c r="D12" s="23"/>
      <c r="E12" s="62">
        <v>0.6</v>
      </c>
      <c r="F12" s="24">
        <f t="shared" si="1"/>
        <v>0</v>
      </c>
      <c r="G12" s="8"/>
      <c r="H12" s="10"/>
    </row>
    <row r="13" spans="1:8" ht="15.6" customHeight="1" outlineLevel="1">
      <c r="A13" s="4">
        <f t="shared" si="0"/>
        <v>7</v>
      </c>
      <c r="B13" s="6"/>
      <c r="C13" s="7"/>
      <c r="D13" s="23"/>
      <c r="E13" s="62">
        <v>0.6</v>
      </c>
      <c r="F13" s="24">
        <f t="shared" si="1"/>
        <v>0</v>
      </c>
      <c r="G13" s="8"/>
      <c r="H13" s="10"/>
    </row>
    <row r="14" spans="1:8" ht="15.6" customHeight="1" outlineLevel="1">
      <c r="A14" s="4">
        <f t="shared" si="0"/>
        <v>8</v>
      </c>
      <c r="B14" s="6"/>
      <c r="C14" s="7"/>
      <c r="D14" s="23"/>
      <c r="E14" s="62">
        <v>0.6</v>
      </c>
      <c r="F14" s="24">
        <f t="shared" si="1"/>
        <v>0</v>
      </c>
      <c r="G14" s="8"/>
      <c r="H14" s="10"/>
    </row>
    <row r="15" spans="1:8" ht="15.6" customHeight="1" outlineLevel="1">
      <c r="A15" s="4">
        <f t="shared" si="0"/>
        <v>9</v>
      </c>
      <c r="B15" s="6"/>
      <c r="C15" s="7"/>
      <c r="D15" s="23"/>
      <c r="E15" s="62">
        <v>0.6</v>
      </c>
      <c r="F15" s="24">
        <f t="shared" si="1"/>
        <v>0</v>
      </c>
      <c r="G15" s="8"/>
      <c r="H15" s="10"/>
    </row>
    <row r="16" spans="1:8" ht="15.6" customHeight="1" outlineLevel="1">
      <c r="A16" s="4">
        <f t="shared" si="0"/>
        <v>10</v>
      </c>
      <c r="B16" s="6"/>
      <c r="C16" s="7"/>
      <c r="D16" s="23"/>
      <c r="E16" s="62">
        <v>0.6</v>
      </c>
      <c r="F16" s="24">
        <f t="shared" si="1"/>
        <v>0</v>
      </c>
      <c r="G16" s="8"/>
      <c r="H16" s="10"/>
    </row>
    <row r="17" spans="1:8" ht="15.6" customHeight="1" outlineLevel="1">
      <c r="A17" s="4">
        <f t="shared" si="0"/>
        <v>11</v>
      </c>
      <c r="B17" s="6"/>
      <c r="C17" s="7"/>
      <c r="D17" s="23"/>
      <c r="E17" s="62">
        <v>0.6</v>
      </c>
      <c r="F17" s="24">
        <f t="shared" si="1"/>
        <v>0</v>
      </c>
      <c r="G17" s="8"/>
      <c r="H17" s="10"/>
    </row>
    <row r="18" spans="1:8" ht="15.6" customHeight="1" outlineLevel="1">
      <c r="A18" s="4">
        <f t="shared" si="0"/>
        <v>12</v>
      </c>
      <c r="B18" s="6"/>
      <c r="C18" s="7"/>
      <c r="D18" s="23"/>
      <c r="E18" s="62">
        <v>0.6</v>
      </c>
      <c r="F18" s="24">
        <f t="shared" si="1"/>
        <v>0</v>
      </c>
      <c r="G18" s="8"/>
      <c r="H18" s="10"/>
    </row>
    <row r="19" spans="1:8" ht="15.6" customHeight="1" outlineLevel="1">
      <c r="A19" s="4">
        <f t="shared" si="0"/>
        <v>13</v>
      </c>
      <c r="B19" s="6"/>
      <c r="C19" s="7"/>
      <c r="D19" s="23"/>
      <c r="E19" s="62">
        <v>0.6</v>
      </c>
      <c r="F19" s="24">
        <f t="shared" si="1"/>
        <v>0</v>
      </c>
      <c r="G19" s="8"/>
      <c r="H19" s="10"/>
    </row>
    <row r="20" spans="1:8" ht="15.6" customHeight="1" outlineLevel="1">
      <c r="A20" s="4">
        <f t="shared" si="0"/>
        <v>14</v>
      </c>
      <c r="B20" s="6"/>
      <c r="C20" s="7"/>
      <c r="D20" s="23"/>
      <c r="E20" s="62">
        <v>0.6</v>
      </c>
      <c r="F20" s="24">
        <f t="shared" si="1"/>
        <v>0</v>
      </c>
      <c r="G20" s="8"/>
      <c r="H20" s="10"/>
    </row>
    <row r="21" spans="1:8" ht="15.6" customHeight="1" outlineLevel="1">
      <c r="A21" s="4">
        <f t="shared" si="0"/>
        <v>15</v>
      </c>
      <c r="B21" s="6"/>
      <c r="C21" s="7"/>
      <c r="D21" s="23"/>
      <c r="E21" s="62">
        <v>0.6</v>
      </c>
      <c r="F21" s="24">
        <f t="shared" si="1"/>
        <v>0</v>
      </c>
      <c r="G21" s="8"/>
      <c r="H21" s="10"/>
    </row>
    <row r="22" spans="1:8" ht="15.6" customHeight="1" outlineLevel="1">
      <c r="A22" s="4">
        <f t="shared" si="0"/>
        <v>16</v>
      </c>
      <c r="B22" s="6"/>
      <c r="C22" s="7"/>
      <c r="D22" s="23"/>
      <c r="E22" s="62">
        <v>0.6</v>
      </c>
      <c r="F22" s="24">
        <f t="shared" si="1"/>
        <v>0</v>
      </c>
      <c r="G22" s="8"/>
      <c r="H22" s="10"/>
    </row>
    <row r="23" spans="1:8" ht="15.6" customHeight="1" outlineLevel="1">
      <c r="A23" s="4">
        <f t="shared" si="0"/>
        <v>17</v>
      </c>
      <c r="B23" s="6"/>
      <c r="C23" s="7"/>
      <c r="D23" s="23"/>
      <c r="E23" s="62">
        <v>0.6</v>
      </c>
      <c r="F23" s="24">
        <f t="shared" si="1"/>
        <v>0</v>
      </c>
      <c r="G23" s="8"/>
      <c r="H23" s="10"/>
    </row>
    <row r="24" spans="1:8" ht="15.6" customHeight="1" outlineLevel="1">
      <c r="A24" s="4">
        <f t="shared" si="0"/>
        <v>18</v>
      </c>
      <c r="B24" s="6"/>
      <c r="C24" s="7"/>
      <c r="D24" s="23"/>
      <c r="E24" s="62">
        <v>0.6</v>
      </c>
      <c r="F24" s="24">
        <f t="shared" si="1"/>
        <v>0</v>
      </c>
      <c r="G24" s="8"/>
      <c r="H24" s="10"/>
    </row>
    <row r="25" spans="1:8" ht="15.6" customHeight="1" outlineLevel="1">
      <c r="A25" s="4">
        <f t="shared" si="0"/>
        <v>19</v>
      </c>
      <c r="B25" s="6"/>
      <c r="C25" s="7"/>
      <c r="D25" s="23"/>
      <c r="E25" s="62">
        <v>0.6</v>
      </c>
      <c r="F25" s="24">
        <f t="shared" si="1"/>
        <v>0</v>
      </c>
      <c r="G25" s="8"/>
      <c r="H25" s="10"/>
    </row>
    <row r="26" spans="1:8" ht="15.6" customHeight="1" outlineLevel="1">
      <c r="A26" s="4">
        <f t="shared" si="0"/>
        <v>20</v>
      </c>
      <c r="B26" s="6"/>
      <c r="C26" s="7"/>
      <c r="D26" s="23"/>
      <c r="E26" s="62">
        <v>0.6</v>
      </c>
      <c r="F26" s="24">
        <f t="shared" si="1"/>
        <v>0</v>
      </c>
      <c r="G26" s="8"/>
      <c r="H26" s="10"/>
    </row>
    <row r="27" spans="1:8" ht="15.6" customHeight="1" outlineLevel="1">
      <c r="A27" s="4">
        <f t="shared" si="0"/>
        <v>21</v>
      </c>
      <c r="B27" s="6"/>
      <c r="C27" s="7"/>
      <c r="D27" s="23"/>
      <c r="E27" s="62">
        <v>0.6</v>
      </c>
      <c r="F27" s="24">
        <f t="shared" si="1"/>
        <v>0</v>
      </c>
      <c r="G27" s="8"/>
      <c r="H27" s="10"/>
    </row>
    <row r="28" spans="1:8" ht="15.6" customHeight="1" outlineLevel="1">
      <c r="A28" s="4">
        <f t="shared" si="0"/>
        <v>22</v>
      </c>
      <c r="B28" s="6"/>
      <c r="C28" s="7"/>
      <c r="D28" s="23"/>
      <c r="E28" s="62">
        <v>0.6</v>
      </c>
      <c r="F28" s="24">
        <f t="shared" si="1"/>
        <v>0</v>
      </c>
      <c r="G28" s="8"/>
      <c r="H28" s="10"/>
    </row>
    <row r="29" spans="1:8" ht="15.6" customHeight="1" outlineLevel="1">
      <c r="A29" s="4">
        <f t="shared" si="0"/>
        <v>23</v>
      </c>
      <c r="B29" s="6"/>
      <c r="C29" s="7"/>
      <c r="D29" s="23"/>
      <c r="E29" s="62">
        <v>0.6</v>
      </c>
      <c r="F29" s="24">
        <f t="shared" si="1"/>
        <v>0</v>
      </c>
      <c r="G29" s="8"/>
      <c r="H29" s="10"/>
    </row>
    <row r="30" spans="1:8" ht="15.6" customHeight="1" outlineLevel="1">
      <c r="A30" s="4">
        <f t="shared" si="0"/>
        <v>24</v>
      </c>
      <c r="B30" s="6"/>
      <c r="C30" s="7"/>
      <c r="D30" s="23"/>
      <c r="E30" s="62">
        <v>0.6</v>
      </c>
      <c r="F30" s="24">
        <f t="shared" si="1"/>
        <v>0</v>
      </c>
      <c r="G30" s="8"/>
      <c r="H30" s="10"/>
    </row>
    <row r="31" spans="1:8" ht="15.6" customHeight="1" outlineLevel="1">
      <c r="A31" s="4">
        <f t="shared" si="0"/>
        <v>25</v>
      </c>
      <c r="B31" s="6"/>
      <c r="C31" s="7"/>
      <c r="D31" s="23"/>
      <c r="E31" s="62">
        <v>0.6</v>
      </c>
      <c r="F31" s="24">
        <f t="shared" si="1"/>
        <v>0</v>
      </c>
      <c r="G31" s="8"/>
      <c r="H31" s="10"/>
    </row>
    <row r="32" spans="1:8" ht="15.6" customHeight="1" outlineLevel="1">
      <c r="A32" s="4">
        <f t="shared" si="0"/>
        <v>26</v>
      </c>
      <c r="B32" s="6"/>
      <c r="C32" s="7"/>
      <c r="D32" s="23"/>
      <c r="E32" s="62">
        <v>0.6</v>
      </c>
      <c r="F32" s="24">
        <f t="shared" si="1"/>
        <v>0</v>
      </c>
      <c r="G32" s="8"/>
      <c r="H32" s="10"/>
    </row>
    <row r="33" spans="1:8" ht="15.6" customHeight="1" outlineLevel="1">
      <c r="A33" s="4">
        <f t="shared" si="0"/>
        <v>27</v>
      </c>
      <c r="B33" s="6"/>
      <c r="C33" s="7"/>
      <c r="D33" s="23"/>
      <c r="E33" s="62">
        <v>0.6</v>
      </c>
      <c r="F33" s="24">
        <f t="shared" si="1"/>
        <v>0</v>
      </c>
      <c r="G33" s="8"/>
      <c r="H33" s="10"/>
    </row>
    <row r="34" spans="1:8" ht="15.6" customHeight="1" outlineLevel="1">
      <c r="A34" s="4">
        <f t="shared" si="0"/>
        <v>28</v>
      </c>
      <c r="B34" s="6"/>
      <c r="C34" s="7"/>
      <c r="D34" s="23"/>
      <c r="E34" s="62">
        <v>0.6</v>
      </c>
      <c r="F34" s="24">
        <f t="shared" si="1"/>
        <v>0</v>
      </c>
      <c r="G34" s="8"/>
      <c r="H34" s="10"/>
    </row>
    <row r="35" spans="1:8" ht="15.6" customHeight="1" outlineLevel="1">
      <c r="A35" s="4">
        <f t="shared" si="0"/>
        <v>29</v>
      </c>
      <c r="B35" s="6"/>
      <c r="C35" s="7"/>
      <c r="D35" s="23"/>
      <c r="E35" s="62">
        <v>0.6</v>
      </c>
      <c r="F35" s="24">
        <f t="shared" si="1"/>
        <v>0</v>
      </c>
      <c r="G35" s="8"/>
      <c r="H35" s="10"/>
    </row>
    <row r="36" spans="1:8" ht="15.6" customHeight="1" outlineLevel="1">
      <c r="A36" s="4">
        <f t="shared" si="0"/>
        <v>30</v>
      </c>
      <c r="B36" s="6"/>
      <c r="C36" s="7"/>
      <c r="D36" s="23"/>
      <c r="E36" s="62">
        <v>0.6</v>
      </c>
      <c r="F36" s="24">
        <f t="shared" si="1"/>
        <v>0</v>
      </c>
      <c r="G36" s="8"/>
      <c r="H36" s="10"/>
    </row>
    <row r="37" spans="1:8" ht="15.6" customHeight="1" outlineLevel="1">
      <c r="A37" s="4">
        <f t="shared" si="0"/>
        <v>31</v>
      </c>
      <c r="B37" s="6"/>
      <c r="C37" s="7"/>
      <c r="D37" s="23"/>
      <c r="E37" s="62">
        <v>0.6</v>
      </c>
      <c r="F37" s="24">
        <f t="shared" si="1"/>
        <v>0</v>
      </c>
      <c r="G37" s="8"/>
      <c r="H37" s="10"/>
    </row>
    <row r="38" spans="1:8" ht="15.6" customHeight="1" outlineLevel="1">
      <c r="A38" s="4">
        <f t="shared" si="0"/>
        <v>32</v>
      </c>
      <c r="B38" s="6"/>
      <c r="C38" s="7"/>
      <c r="D38" s="23"/>
      <c r="E38" s="62">
        <v>0.6</v>
      </c>
      <c r="F38" s="24">
        <f t="shared" si="1"/>
        <v>0</v>
      </c>
      <c r="G38" s="8"/>
      <c r="H38" s="10"/>
    </row>
    <row r="39" spans="1:8" ht="15.6" customHeight="1" outlineLevel="1">
      <c r="A39" s="4">
        <f t="shared" si="0"/>
        <v>33</v>
      </c>
      <c r="B39" s="6"/>
      <c r="C39" s="7"/>
      <c r="D39" s="23"/>
      <c r="E39" s="62">
        <v>0.6</v>
      </c>
      <c r="F39" s="24">
        <f t="shared" si="1"/>
        <v>0</v>
      </c>
      <c r="G39" s="8"/>
      <c r="H39" s="10"/>
    </row>
    <row r="40" spans="1:8" ht="15.6" customHeight="1" outlineLevel="1">
      <c r="A40" s="4">
        <f t="shared" si="0"/>
        <v>34</v>
      </c>
      <c r="B40" s="6"/>
      <c r="C40" s="7"/>
      <c r="D40" s="23"/>
      <c r="E40" s="62">
        <v>0.6</v>
      </c>
      <c r="F40" s="24">
        <f t="shared" si="1"/>
        <v>0</v>
      </c>
      <c r="G40" s="8"/>
      <c r="H40" s="10"/>
    </row>
    <row r="41" spans="1:8" ht="15.6" customHeight="1" outlineLevel="1">
      <c r="A41" s="4">
        <f t="shared" si="0"/>
        <v>35</v>
      </c>
      <c r="B41" s="6"/>
      <c r="C41" s="7"/>
      <c r="D41" s="23"/>
      <c r="E41" s="62">
        <v>0.6</v>
      </c>
      <c r="F41" s="24">
        <f t="shared" si="1"/>
        <v>0</v>
      </c>
      <c r="G41" s="8"/>
      <c r="H41" s="10"/>
    </row>
    <row r="42" spans="1:8" ht="15.6" customHeight="1" outlineLevel="1">
      <c r="A42" s="4">
        <f t="shared" si="0"/>
        <v>36</v>
      </c>
      <c r="B42" s="6"/>
      <c r="C42" s="7"/>
      <c r="D42" s="23"/>
      <c r="E42" s="62">
        <v>0.6</v>
      </c>
      <c r="F42" s="24">
        <f t="shared" si="1"/>
        <v>0</v>
      </c>
      <c r="G42" s="8"/>
      <c r="H42" s="10"/>
    </row>
    <row r="43" spans="1:8" ht="15.6" customHeight="1" outlineLevel="1">
      <c r="A43" s="4">
        <f t="shared" si="0"/>
        <v>37</v>
      </c>
      <c r="B43" s="6"/>
      <c r="C43" s="7"/>
      <c r="D43" s="23"/>
      <c r="E43" s="62">
        <v>0.6</v>
      </c>
      <c r="F43" s="24">
        <f t="shared" si="1"/>
        <v>0</v>
      </c>
      <c r="G43" s="8"/>
      <c r="H43" s="10"/>
    </row>
    <row r="44" spans="1:8" ht="18.600000000000001" customHeight="1" outlineLevel="1">
      <c r="A44" s="4">
        <f t="shared" si="0"/>
        <v>38</v>
      </c>
      <c r="B44" s="6"/>
      <c r="C44" s="7"/>
      <c r="D44" s="23"/>
      <c r="E44" s="62">
        <v>0.6</v>
      </c>
      <c r="F44" s="24">
        <f t="shared" si="1"/>
        <v>0</v>
      </c>
      <c r="G44" s="8"/>
      <c r="H44" s="10"/>
    </row>
    <row r="45" spans="1:8" ht="15.6" customHeight="1" outlineLevel="1">
      <c r="A45" s="4">
        <f t="shared" si="0"/>
        <v>39</v>
      </c>
      <c r="B45" s="6"/>
      <c r="C45" s="7"/>
      <c r="D45" s="23"/>
      <c r="E45" s="62">
        <v>0.6</v>
      </c>
      <c r="F45" s="24">
        <f t="shared" si="1"/>
        <v>0</v>
      </c>
      <c r="G45" s="8"/>
      <c r="H45" s="10"/>
    </row>
    <row r="46" spans="1:8" ht="15.6" customHeight="1" outlineLevel="1">
      <c r="A46" s="4">
        <f t="shared" si="0"/>
        <v>40</v>
      </c>
      <c r="B46" s="6"/>
      <c r="C46" s="7"/>
      <c r="D46" s="23"/>
      <c r="E46" s="62">
        <v>0.6</v>
      </c>
      <c r="F46" s="24">
        <f t="shared" si="1"/>
        <v>0</v>
      </c>
      <c r="G46" s="8"/>
      <c r="H46" s="10"/>
    </row>
    <row r="47" spans="1:8" ht="15.6" customHeight="1" outlineLevel="1">
      <c r="A47" s="4">
        <f t="shared" si="0"/>
        <v>41</v>
      </c>
      <c r="B47" s="6"/>
      <c r="C47" s="7"/>
      <c r="D47" s="23"/>
      <c r="E47" s="62">
        <v>0.6</v>
      </c>
      <c r="F47" s="24">
        <f t="shared" si="1"/>
        <v>0</v>
      </c>
      <c r="G47" s="8"/>
      <c r="H47" s="10"/>
    </row>
    <row r="48" spans="1:8" ht="15.6" customHeight="1" outlineLevel="1">
      <c r="A48" s="4">
        <f t="shared" si="0"/>
        <v>42</v>
      </c>
      <c r="B48" s="6"/>
      <c r="C48" s="7"/>
      <c r="D48" s="23"/>
      <c r="E48" s="62">
        <v>0.6</v>
      </c>
      <c r="F48" s="24">
        <f t="shared" si="1"/>
        <v>0</v>
      </c>
      <c r="G48" s="8"/>
      <c r="H48" s="10"/>
    </row>
    <row r="49" spans="1:8" ht="15.6" customHeight="1" outlineLevel="1">
      <c r="A49" s="4">
        <f t="shared" si="0"/>
        <v>43</v>
      </c>
      <c r="B49" s="6"/>
      <c r="C49" s="7"/>
      <c r="D49" s="23"/>
      <c r="E49" s="62">
        <v>0.6</v>
      </c>
      <c r="F49" s="24">
        <f t="shared" si="1"/>
        <v>0</v>
      </c>
      <c r="G49" s="8"/>
      <c r="H49" s="10"/>
    </row>
    <row r="50" spans="1:8" ht="15.6" customHeight="1" outlineLevel="1">
      <c r="A50" s="4">
        <f t="shared" si="0"/>
        <v>44</v>
      </c>
      <c r="B50" s="6"/>
      <c r="C50" s="7"/>
      <c r="D50" s="23"/>
      <c r="E50" s="62">
        <v>0.6</v>
      </c>
      <c r="F50" s="24">
        <f t="shared" si="1"/>
        <v>0</v>
      </c>
      <c r="G50" s="8"/>
      <c r="H50" s="10"/>
    </row>
    <row r="51" spans="1:8" ht="15.6" customHeight="1" outlineLevel="1">
      <c r="A51" s="4">
        <f t="shared" si="0"/>
        <v>45</v>
      </c>
      <c r="B51" s="6"/>
      <c r="C51" s="7"/>
      <c r="D51" s="23"/>
      <c r="E51" s="62">
        <v>0.6</v>
      </c>
      <c r="F51" s="24">
        <f t="shared" si="1"/>
        <v>0</v>
      </c>
      <c r="G51" s="8"/>
      <c r="H51" s="10"/>
    </row>
    <row r="52" spans="1:8" ht="15.6" customHeight="1" outlineLevel="1">
      <c r="A52" s="4">
        <f t="shared" si="0"/>
        <v>46</v>
      </c>
      <c r="B52" s="6"/>
      <c r="C52" s="7"/>
      <c r="D52" s="23"/>
      <c r="E52" s="62">
        <v>0.6</v>
      </c>
      <c r="F52" s="24">
        <f t="shared" si="1"/>
        <v>0</v>
      </c>
      <c r="G52" s="8"/>
      <c r="H52" s="10"/>
    </row>
    <row r="53" spans="1:8" ht="15.6" customHeight="1" outlineLevel="1">
      <c r="A53" s="4">
        <f t="shared" si="0"/>
        <v>47</v>
      </c>
      <c r="B53" s="6"/>
      <c r="C53" s="7"/>
      <c r="D53" s="23"/>
      <c r="E53" s="62">
        <v>0.6</v>
      </c>
      <c r="F53" s="24">
        <f t="shared" si="1"/>
        <v>0</v>
      </c>
      <c r="G53" s="8"/>
      <c r="H53" s="10"/>
    </row>
    <row r="54" spans="1:8" ht="15.6" customHeight="1" outlineLevel="1">
      <c r="A54" s="4">
        <f t="shared" si="0"/>
        <v>48</v>
      </c>
      <c r="B54" s="6"/>
      <c r="C54" s="7"/>
      <c r="D54" s="23"/>
      <c r="E54" s="62">
        <v>0.6</v>
      </c>
      <c r="F54" s="24">
        <f t="shared" si="1"/>
        <v>0</v>
      </c>
      <c r="G54" s="8"/>
      <c r="H54" s="10"/>
    </row>
    <row r="55" spans="1:8" ht="15.6" customHeight="1" outlineLevel="1">
      <c r="A55" s="4">
        <f t="shared" si="0"/>
        <v>49</v>
      </c>
      <c r="B55" s="6"/>
      <c r="C55" s="7"/>
      <c r="D55" s="23"/>
      <c r="E55" s="62">
        <v>0.6</v>
      </c>
      <c r="F55" s="24">
        <f t="shared" si="1"/>
        <v>0</v>
      </c>
      <c r="G55" s="8"/>
      <c r="H55" s="10"/>
    </row>
    <row r="56" spans="1:8" ht="15.6" customHeight="1" outlineLevel="1" thickBot="1">
      <c r="A56" s="59">
        <f t="shared" si="0"/>
        <v>50</v>
      </c>
      <c r="B56" s="19"/>
      <c r="C56" s="20"/>
      <c r="D56" s="25"/>
      <c r="E56" s="63">
        <v>0.6</v>
      </c>
      <c r="F56" s="26">
        <f>ROUNDDOWN(D56*E56*1050,0)</f>
        <v>0</v>
      </c>
      <c r="G56" s="21"/>
      <c r="H56" s="22"/>
    </row>
    <row r="57" spans="1:8" ht="31.2" customHeight="1" thickTop="1">
      <c r="A57" s="11" t="s">
        <v>46</v>
      </c>
      <c r="B57" s="16">
        <f>SUBTOTAL(103,B7:B56)</f>
        <v>0</v>
      </c>
      <c r="C57" s="18"/>
      <c r="D57" s="17">
        <f>SUBTOTAL(109,D7:D56)</f>
        <v>0</v>
      </c>
      <c r="E57" s="64"/>
      <c r="F57" s="17">
        <f>SUBTOTAL(109,F7:F56)</f>
        <v>0</v>
      </c>
      <c r="G57" s="9"/>
      <c r="H57" s="9"/>
    </row>
    <row r="58" spans="1:8" ht="15.6" customHeight="1">
      <c r="A58" s="1" t="s">
        <v>47</v>
      </c>
    </row>
    <row r="59" spans="1:8" ht="15.6" customHeight="1">
      <c r="A59" s="1" t="s">
        <v>101</v>
      </c>
    </row>
    <row r="60" spans="1:8" ht="15.6" customHeight="1">
      <c r="A60" s="1" t="s">
        <v>102</v>
      </c>
    </row>
    <row r="61" spans="1:8" ht="15.6" customHeight="1">
      <c r="A61" s="1" t="s">
        <v>91</v>
      </c>
    </row>
    <row r="62" spans="1:8" ht="15.6" customHeight="1">
      <c r="B62" s="1" t="s">
        <v>48</v>
      </c>
    </row>
    <row r="63" spans="1:8" ht="15.6" customHeight="1">
      <c r="B63" s="1" t="s">
        <v>49</v>
      </c>
    </row>
    <row r="64" spans="1:8" ht="15.6" customHeight="1">
      <c r="B64" s="1" t="s">
        <v>50</v>
      </c>
    </row>
    <row r="65" spans="1:2" ht="15.6" customHeight="1">
      <c r="B65" s="1" t="s">
        <v>51</v>
      </c>
    </row>
    <row r="66" spans="1:2" ht="15.6" customHeight="1">
      <c r="B66" s="1" t="s">
        <v>52</v>
      </c>
    </row>
    <row r="67" spans="1:2" ht="15.6" customHeight="1">
      <c r="B67" s="1" t="s">
        <v>53</v>
      </c>
    </row>
    <row r="68" spans="1:2" ht="15.6" customHeight="1">
      <c r="B68" s="1" t="s">
        <v>114</v>
      </c>
    </row>
    <row r="70" spans="1:2" ht="15.6" customHeight="1">
      <c r="A70" s="1" t="s">
        <v>99</v>
      </c>
    </row>
    <row r="71" spans="1:2" ht="15.6" customHeight="1">
      <c r="A71" s="1" t="s">
        <v>54</v>
      </c>
    </row>
  </sheetData>
  <phoneticPr fontId="2"/>
  <pageMargins left="0.70866141732283472" right="0.70866141732283472" top="0.74803149606299213" bottom="0.74803149606299213" header="0.31496062992125984" footer="0.31496062992125984"/>
  <pageSetup paperSize="9" orientation="landscape" r:id="rId1"/>
  <headerFooter>
    <oddHeader xml:space="preserve">&amp;R&amp;K00+000黄色セル：手入力　　青色セル：プルダウン　　白色セ黄色セル：手入力　黄色セル：手入力　　青色セル：プルダウン　　白色セル：計算式入力済ル：プルダウン　　白色セル：計算式入力済白色セル：計算式入力済
</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F3F8289-4C5B-4181-A075-18E354E24CE2}">
          <x14:formula1>
            <xm:f>リスト!$B$3:$B$9</xm:f>
          </x14:formula1>
          <xm:sqref>G7:G56</xm:sqref>
        </x14:dataValidation>
        <x14:dataValidation type="list" errorStyle="warning" allowBlank="1" showInputMessage="1" showErrorMessage="1" errorTitle="プルダウンから選べない場合" error="プルダウンに該当する畜種がない場合のみ手入力をお願いします。" xr:uid="{E5F8F61E-A210-4088-B7A7-AD754614A8FB}">
          <x14:formula1>
            <xm:f>リスト!$C$3:$C$8</xm:f>
          </x14:formula1>
          <xm:sqref>C7:C56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6E41-A14A-440C-BBAE-E23F5A196E34}">
  <dimension ref="B3:C9"/>
  <sheetViews>
    <sheetView workbookViewId="0">
      <selection activeCell="R10" sqref="R10:R11"/>
    </sheetView>
  </sheetViews>
  <sheetFormatPr defaultRowHeight="18"/>
  <sheetData>
    <row r="3" spans="2:3">
      <c r="B3">
        <v>1</v>
      </c>
      <c r="C3" t="s">
        <v>40</v>
      </c>
    </row>
    <row r="4" spans="2:3">
      <c r="B4">
        <v>2</v>
      </c>
      <c r="C4" t="s">
        <v>41</v>
      </c>
    </row>
    <row r="5" spans="2:3">
      <c r="B5">
        <v>3</v>
      </c>
      <c r="C5" t="s">
        <v>42</v>
      </c>
    </row>
    <row r="6" spans="2:3">
      <c r="B6">
        <v>4</v>
      </c>
      <c r="C6" t="s">
        <v>43</v>
      </c>
    </row>
    <row r="7" spans="2:3">
      <c r="B7">
        <v>5</v>
      </c>
      <c r="C7" t="s">
        <v>44</v>
      </c>
    </row>
    <row r="8" spans="2:3">
      <c r="B8">
        <v>6</v>
      </c>
      <c r="C8" t="s">
        <v>45</v>
      </c>
    </row>
    <row r="9" spans="2:3">
      <c r="B9">
        <v>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別紙１、別紙２、別紙３</vt:lpstr>
      <vt:lpstr>別紙A</vt:lpstr>
      <vt:lpstr>別紙B（配合飼料等）</vt:lpstr>
      <vt:lpstr>別紙B（とうもろこし）</vt:lpstr>
      <vt:lpstr>別紙B（TMR）</vt:lpstr>
      <vt:lpstr>リスト</vt:lpstr>
      <vt:lpstr>'別紙１、別紙２、別紙３'!Print_Area</vt:lpstr>
      <vt:lpstr>別紙A!Print_Area</vt:lpstr>
      <vt:lpstr>'別紙B（TMR）'!Print_Titles</vt:lpstr>
      <vt:lpstr>'別紙B（とうもろこし）'!Print_Titles</vt:lpstr>
      <vt:lpstr>'別紙B（配合飼料等）'!Print_Titles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　陽菜（畜産課）</dc:creator>
  <cp:lastModifiedBy>山口　慎二（畜産課）</cp:lastModifiedBy>
  <cp:lastPrinted>2026-03-02T23:43:39Z</cp:lastPrinted>
  <dcterms:created xsi:type="dcterms:W3CDTF">2026-01-20T04:16:06Z</dcterms:created>
  <dcterms:modified xsi:type="dcterms:W3CDTF">2026-03-03T01:31:20Z</dcterms:modified>
</cp:coreProperties>
</file>