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305800有明海沿岸道路整備事務所\015 総務用務\（仮称）佐賀ＪＣＴの着工イベント★\03_イベント入札関係手続\03_質問\回答\"/>
    </mc:Choice>
  </mc:AlternateContent>
  <xr:revisionPtr revIDLastSave="0" documentId="13_ncr:1_{AB7B024F-7CF9-48CD-B6C3-E7FB341759E4}" xr6:coauthVersionLast="47" xr6:coauthVersionMax="47" xr10:uidLastSave="{00000000-0000-0000-0000-000000000000}"/>
  <bookViews>
    <workbookView xWindow="2304" yWindow="708" windowWidth="20208" windowHeight="15852" xr2:uid="{C0896037-F974-43C9-B555-AA7B4AB290FC}"/>
  </bookViews>
  <sheets>
    <sheet name="積算内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0" i="3" l="1"/>
  <c r="H103" i="3" s="1"/>
  <c r="H96" i="3"/>
  <c r="H95" i="3" s="1"/>
  <c r="H94" i="3"/>
  <c r="H93" i="3"/>
  <c r="H92" i="3" s="1"/>
  <c r="H91" i="3"/>
  <c r="H90" i="3"/>
  <c r="H85" i="3"/>
  <c r="H84" i="3" s="1"/>
  <c r="H82" i="3"/>
  <c r="H81" i="3" s="1"/>
  <c r="H79" i="3"/>
  <c r="H78" i="3" s="1"/>
  <c r="H76" i="3"/>
  <c r="H75" i="3" s="1"/>
  <c r="H73" i="3"/>
  <c r="H72" i="3"/>
  <c r="H71" i="3"/>
  <c r="H70" i="3"/>
  <c r="H69" i="3"/>
  <c r="H66" i="3"/>
  <c r="H65" i="3"/>
  <c r="H64" i="3" s="1"/>
  <c r="H62" i="3"/>
  <c r="H61" i="3"/>
  <c r="H60" i="3"/>
  <c r="H59" i="3"/>
  <c r="H56" i="3"/>
  <c r="H55" i="3" s="1"/>
  <c r="H53" i="3"/>
  <c r="H52" i="3"/>
  <c r="H51" i="3"/>
  <c r="H50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27" i="3"/>
  <c r="H26" i="3" s="1"/>
  <c r="H23" i="3"/>
  <c r="H22" i="3"/>
  <c r="H21" i="3"/>
  <c r="H20" i="3"/>
  <c r="H19" i="3"/>
  <c r="H18" i="3"/>
  <c r="H17" i="3"/>
  <c r="H16" i="3"/>
  <c r="H15" i="3"/>
  <c r="H12" i="3"/>
  <c r="H11" i="3"/>
  <c r="H10" i="3"/>
  <c r="H8" i="3"/>
  <c r="H7" i="3"/>
  <c r="H6" i="3"/>
  <c r="H58" i="3" l="1"/>
  <c r="H68" i="3"/>
  <c r="H31" i="3"/>
  <c r="H47" i="3" s="1"/>
  <c r="H89" i="3"/>
  <c r="H5" i="3"/>
  <c r="H14" i="3"/>
  <c r="H49" i="3"/>
  <c r="H87" i="3" s="1"/>
  <c r="H98" i="3"/>
  <c r="H29" i="3" l="1"/>
  <c r="H106" i="3" l="1"/>
  <c r="H107" i="3" s="1"/>
  <c r="H108" i="3" s="1"/>
</calcChain>
</file>

<file path=xl/sharedStrings.xml><?xml version="1.0" encoding="utf-8"?>
<sst xmlns="http://schemas.openxmlformats.org/spreadsheetml/2006/main" count="196" uniqueCount="134">
  <si>
    <t>業務仕様書</t>
    <rPh sb="0" eb="2">
      <t>ギョウム</t>
    </rPh>
    <rPh sb="2" eb="5">
      <t>シヨウショ</t>
    </rPh>
    <phoneticPr fontId="2"/>
  </si>
  <si>
    <t>項目</t>
    <rPh sb="0" eb="2">
      <t>コウモク</t>
    </rPh>
    <phoneticPr fontId="2"/>
  </si>
  <si>
    <t>詳細</t>
    <rPh sb="0" eb="2">
      <t>ショウサイ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</si>
  <si>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</si>
  <si>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</si>
  <si>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</si>
  <si>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</si>
  <si>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</si>
  <si>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No</t>
    <phoneticPr fontId="2"/>
  </si>
  <si>
    <t>①受付・控所等</t>
    <rPh sb="1" eb="3">
      <t>ウケツケ</t>
    </rPh>
    <rPh sb="4" eb="6">
      <t>ヒカエショ</t>
    </rPh>
    <rPh sb="6" eb="7">
      <t>トウ</t>
    </rPh>
    <phoneticPr fontId="2"/>
  </si>
  <si>
    <t>・参加者控所（小学生）</t>
    <rPh sb="1" eb="4">
      <t>サンカシャ</t>
    </rPh>
    <rPh sb="4" eb="6">
      <t>ヒカエショ</t>
    </rPh>
    <rPh sb="7" eb="10">
      <t>ショウガクセイ</t>
    </rPh>
    <phoneticPr fontId="2"/>
  </si>
  <si>
    <t>・お手洗い</t>
    <rPh sb="2" eb="4">
      <t>テアラ</t>
    </rPh>
    <phoneticPr fontId="2"/>
  </si>
  <si>
    <t>・駐車場</t>
    <rPh sb="1" eb="4">
      <t>チュウシャジョウ</t>
    </rPh>
    <phoneticPr fontId="2"/>
  </si>
  <si>
    <t>・久寿玉開放</t>
    <rPh sb="1" eb="4">
      <t>クスダマ</t>
    </rPh>
    <rPh sb="4" eb="6">
      <t>カイホウ</t>
    </rPh>
    <phoneticPr fontId="2"/>
  </si>
  <si>
    <t>・記念パネル</t>
    <rPh sb="1" eb="3">
      <t>キネン</t>
    </rPh>
    <phoneticPr fontId="2"/>
  </si>
  <si>
    <t>・体験コーナー</t>
    <rPh sb="1" eb="3">
      <t>タイケン</t>
    </rPh>
    <phoneticPr fontId="2"/>
  </si>
  <si>
    <t>・記念撮影</t>
    <rPh sb="1" eb="3">
      <t>キネン</t>
    </rPh>
    <rPh sb="3" eb="5">
      <t>サツエイ</t>
    </rPh>
    <phoneticPr fontId="2"/>
  </si>
  <si>
    <t>・音響</t>
    <rPh sb="1" eb="3">
      <t>オンキョウ</t>
    </rPh>
    <phoneticPr fontId="2"/>
  </si>
  <si>
    <t>・バスチャーター</t>
    <phoneticPr fontId="2"/>
  </si>
  <si>
    <t>・イベント保険</t>
    <rPh sb="5" eb="7">
      <t>ホケン</t>
    </rPh>
    <phoneticPr fontId="2"/>
  </si>
  <si>
    <t>・シナリオ作成</t>
    <rPh sb="5" eb="7">
      <t>サクセイ</t>
    </rPh>
    <phoneticPr fontId="2"/>
  </si>
  <si>
    <t>・司会進行</t>
    <rPh sb="1" eb="3">
      <t>シカイ</t>
    </rPh>
    <rPh sb="3" eb="5">
      <t>シンコウ</t>
    </rPh>
    <phoneticPr fontId="2"/>
  </si>
  <si>
    <t>④施工費</t>
    <rPh sb="1" eb="4">
      <t>セコウヒ</t>
    </rPh>
    <phoneticPr fontId="2"/>
  </si>
  <si>
    <t>・運搬費</t>
    <rPh sb="1" eb="3">
      <t>ウンパン</t>
    </rPh>
    <rPh sb="3" eb="4">
      <t>ヒ</t>
    </rPh>
    <phoneticPr fontId="2"/>
  </si>
  <si>
    <t>・人件費</t>
    <rPh sb="1" eb="4">
      <t>ジンケンヒ</t>
    </rPh>
    <phoneticPr fontId="2"/>
  </si>
  <si>
    <t>・他経費</t>
    <rPh sb="1" eb="2">
      <t>タ</t>
    </rPh>
    <rPh sb="2" eb="4">
      <t>ケイヒ</t>
    </rPh>
    <phoneticPr fontId="2"/>
  </si>
  <si>
    <t>合計</t>
    <rPh sb="0" eb="2">
      <t>ゴウケイ</t>
    </rPh>
    <phoneticPr fontId="2"/>
  </si>
  <si>
    <t>消費税【10％】</t>
    <rPh sb="0" eb="3">
      <t>ショウヒゼイ</t>
    </rPh>
    <phoneticPr fontId="2"/>
  </si>
  <si>
    <t>総合計</t>
    <rPh sb="0" eb="3">
      <t>ソウゴウケイ</t>
    </rPh>
    <phoneticPr fontId="2"/>
  </si>
  <si>
    <t>小計</t>
    <rPh sb="0" eb="2">
      <t>ショウケイ</t>
    </rPh>
    <phoneticPr fontId="2"/>
  </si>
  <si>
    <t>パイプテント</t>
    <phoneticPr fontId="2"/>
  </si>
  <si>
    <t>テーブル</t>
    <phoneticPr fontId="2"/>
  </si>
  <si>
    <t>テーブルクロス</t>
    <phoneticPr fontId="2"/>
  </si>
  <si>
    <t>パイプ椅子</t>
    <rPh sb="3" eb="5">
      <t>イス</t>
    </rPh>
    <phoneticPr fontId="2"/>
  </si>
  <si>
    <t>立看板</t>
    <rPh sb="0" eb="3">
      <t>タテカンバン</t>
    </rPh>
    <phoneticPr fontId="2"/>
  </si>
  <si>
    <t>横幕</t>
    <rPh sb="0" eb="2">
      <t>ヨコマク</t>
    </rPh>
    <phoneticPr fontId="2"/>
  </si>
  <si>
    <t>ブルーシート</t>
    <phoneticPr fontId="2"/>
  </si>
  <si>
    <t>仮設トイレ</t>
    <rPh sb="0" eb="2">
      <t>カセツ</t>
    </rPh>
    <phoneticPr fontId="2"/>
  </si>
  <si>
    <t>手洗い器</t>
    <rPh sb="0" eb="2">
      <t>テアラ</t>
    </rPh>
    <rPh sb="3" eb="4">
      <t>キ</t>
    </rPh>
    <phoneticPr fontId="2"/>
  </si>
  <si>
    <t>トイレ目隠し</t>
    <rPh sb="3" eb="5">
      <t>メカク</t>
    </rPh>
    <phoneticPr fontId="2"/>
  </si>
  <si>
    <t>汲取り費</t>
    <rPh sb="0" eb="1">
      <t>ク</t>
    </rPh>
    <rPh sb="1" eb="2">
      <t>ト</t>
    </rPh>
    <rPh sb="3" eb="4">
      <t>ヒ</t>
    </rPh>
    <phoneticPr fontId="2"/>
  </si>
  <si>
    <t>ピクト表示</t>
    <rPh sb="3" eb="5">
      <t>ヒョウジ</t>
    </rPh>
    <phoneticPr fontId="2"/>
  </si>
  <si>
    <t>吊看板</t>
    <rPh sb="0" eb="3">
      <t>ツリカンバン</t>
    </rPh>
    <phoneticPr fontId="2"/>
  </si>
  <si>
    <t>式次第</t>
    <rPh sb="0" eb="3">
      <t>シキシダイ</t>
    </rPh>
    <phoneticPr fontId="2"/>
  </si>
  <si>
    <t>ステージ（基礎）</t>
    <rPh sb="5" eb="7">
      <t>キソ</t>
    </rPh>
    <phoneticPr fontId="2"/>
  </si>
  <si>
    <t>ステージパンチカーペット</t>
    <phoneticPr fontId="2"/>
  </si>
  <si>
    <t>ステージ腰幕</t>
    <rPh sb="4" eb="5">
      <t>コシ</t>
    </rPh>
    <rPh sb="5" eb="6">
      <t>マク</t>
    </rPh>
    <phoneticPr fontId="2"/>
  </si>
  <si>
    <t>司会台</t>
    <rPh sb="0" eb="2">
      <t>シカイ</t>
    </rPh>
    <rPh sb="2" eb="3">
      <t>ダイ</t>
    </rPh>
    <phoneticPr fontId="2"/>
  </si>
  <si>
    <t>久寿玉</t>
    <rPh sb="0" eb="3">
      <t>クスダマ</t>
    </rPh>
    <phoneticPr fontId="2"/>
  </si>
  <si>
    <t>垂れ幕</t>
    <rPh sb="0" eb="1">
      <t>タ</t>
    </rPh>
    <rPh sb="2" eb="3">
      <t>マク</t>
    </rPh>
    <phoneticPr fontId="2"/>
  </si>
  <si>
    <t>引き紐</t>
    <rPh sb="0" eb="1">
      <t>ヒ</t>
    </rPh>
    <rPh sb="2" eb="3">
      <t>ヒモ</t>
    </rPh>
    <phoneticPr fontId="2"/>
  </si>
  <si>
    <t>金ポール</t>
    <rPh sb="0" eb="1">
      <t>キン</t>
    </rPh>
    <phoneticPr fontId="2"/>
  </si>
  <si>
    <t>記念パネル</t>
    <rPh sb="0" eb="2">
      <t>キネン</t>
    </rPh>
    <phoneticPr fontId="2"/>
  </si>
  <si>
    <t>開会開始ボタン</t>
    <rPh sb="0" eb="2">
      <t>カイカイ</t>
    </rPh>
    <rPh sb="2" eb="4">
      <t>カイシ</t>
    </rPh>
    <phoneticPr fontId="2"/>
  </si>
  <si>
    <t>高所作業車</t>
    <rPh sb="0" eb="2">
      <t>コウショ</t>
    </rPh>
    <rPh sb="2" eb="5">
      <t>サギョウシャ</t>
    </rPh>
    <phoneticPr fontId="2"/>
  </si>
  <si>
    <t>回送費</t>
    <rPh sb="0" eb="3">
      <t>カイソウヒ</t>
    </rPh>
    <phoneticPr fontId="2"/>
  </si>
  <si>
    <t>横幕看板</t>
    <rPh sb="0" eb="2">
      <t>ヨコマク</t>
    </rPh>
    <rPh sb="2" eb="4">
      <t>カンバン</t>
    </rPh>
    <phoneticPr fontId="2"/>
  </si>
  <si>
    <t>カメラマン</t>
    <phoneticPr fontId="2"/>
  </si>
  <si>
    <t>音響設備</t>
    <rPh sb="0" eb="2">
      <t>オンキョウ</t>
    </rPh>
    <rPh sb="2" eb="4">
      <t>セツビ</t>
    </rPh>
    <phoneticPr fontId="2"/>
  </si>
  <si>
    <t>配線関係資材</t>
    <rPh sb="0" eb="4">
      <t>ハイセンカンケイ</t>
    </rPh>
    <rPh sb="4" eb="6">
      <t>シザイ</t>
    </rPh>
    <phoneticPr fontId="2"/>
  </si>
  <si>
    <t>発電機</t>
    <rPh sb="0" eb="3">
      <t>ハツデンキ</t>
    </rPh>
    <phoneticPr fontId="2"/>
  </si>
  <si>
    <t>搬入出費</t>
    <rPh sb="0" eb="2">
      <t>ハンニュウ</t>
    </rPh>
    <rPh sb="2" eb="3">
      <t>シュツ</t>
    </rPh>
    <rPh sb="3" eb="4">
      <t>ヒ</t>
    </rPh>
    <phoneticPr fontId="2"/>
  </si>
  <si>
    <t>人件費</t>
    <rPh sb="0" eb="3">
      <t>ジンケンヒ</t>
    </rPh>
    <phoneticPr fontId="2"/>
  </si>
  <si>
    <t>貸し切りバス</t>
    <rPh sb="0" eb="1">
      <t>カ</t>
    </rPh>
    <rPh sb="2" eb="3">
      <t>キ</t>
    </rPh>
    <phoneticPr fontId="2"/>
  </si>
  <si>
    <t>保険料</t>
    <rPh sb="0" eb="3">
      <t>ホケンリョウ</t>
    </rPh>
    <phoneticPr fontId="2"/>
  </si>
  <si>
    <t>作成費</t>
    <rPh sb="0" eb="3">
      <t>サクセイヒ</t>
    </rPh>
    <phoneticPr fontId="2"/>
  </si>
  <si>
    <t>MC</t>
    <phoneticPr fontId="2"/>
  </si>
  <si>
    <t>搬入</t>
    <rPh sb="0" eb="2">
      <t>ハンニュウ</t>
    </rPh>
    <phoneticPr fontId="2"/>
  </si>
  <si>
    <t>搬出</t>
    <rPh sb="0" eb="2">
      <t>ハンシュツ</t>
    </rPh>
    <phoneticPr fontId="2"/>
  </si>
  <si>
    <t>設営</t>
    <rPh sb="0" eb="2">
      <t>セツエイ</t>
    </rPh>
    <phoneticPr fontId="2"/>
  </si>
  <si>
    <t>撤去</t>
    <rPh sb="0" eb="2">
      <t>テッキョ</t>
    </rPh>
    <phoneticPr fontId="2"/>
  </si>
  <si>
    <t>副資材費</t>
    <rPh sb="0" eb="1">
      <t>フク</t>
    </rPh>
    <rPh sb="1" eb="4">
      <t>シザイヒ</t>
    </rPh>
    <phoneticPr fontId="2"/>
  </si>
  <si>
    <t>W1,800×H450</t>
    <phoneticPr fontId="2"/>
  </si>
  <si>
    <t>青</t>
    <rPh sb="0" eb="1">
      <t>アオ</t>
    </rPh>
    <phoneticPr fontId="2"/>
  </si>
  <si>
    <t>２K　白</t>
    <rPh sb="3" eb="4">
      <t>シロ</t>
    </rPh>
    <phoneticPr fontId="2"/>
  </si>
  <si>
    <t>３K　白</t>
    <rPh sb="3" eb="4">
      <t>シロ</t>
    </rPh>
    <phoneticPr fontId="2"/>
  </si>
  <si>
    <t>２K×３K　白</t>
    <rPh sb="6" eb="7">
      <t>シロ</t>
    </rPh>
    <phoneticPr fontId="2"/>
  </si>
  <si>
    <t>２K×３K</t>
    <phoneticPr fontId="2"/>
  </si>
  <si>
    <t>W450×H1,800</t>
    <phoneticPr fontId="2"/>
  </si>
  <si>
    <t>W10,800×D2,700×H2,100※杭打ち固定</t>
    <rPh sb="22" eb="24">
      <t>クイウ</t>
    </rPh>
    <rPh sb="25" eb="27">
      <t>コテイ</t>
    </rPh>
    <phoneticPr fontId="2"/>
  </si>
  <si>
    <t>1.5K　白</t>
    <rPh sb="5" eb="6">
      <t>シロ</t>
    </rPh>
    <phoneticPr fontId="2"/>
  </si>
  <si>
    <t>運搬費</t>
    <rPh sb="0" eb="3">
      <t>ウンパンヒ</t>
    </rPh>
    <phoneticPr fontId="2"/>
  </si>
  <si>
    <t>搬入搬出</t>
    <rPh sb="0" eb="2">
      <t>ハンニュウ</t>
    </rPh>
    <rPh sb="2" eb="4">
      <t>ハンシュツ</t>
    </rPh>
    <phoneticPr fontId="2"/>
  </si>
  <si>
    <t>W300×H３００※男・女表示</t>
    <rPh sb="10" eb="11">
      <t>オ</t>
    </rPh>
    <rPh sb="12" eb="13">
      <t>オンナ</t>
    </rPh>
    <rPh sb="13" eb="15">
      <t>ヒョウジ</t>
    </rPh>
    <phoneticPr fontId="2"/>
  </si>
  <si>
    <t>W900×H1,800</t>
    <phoneticPr fontId="2"/>
  </si>
  <si>
    <t>W5,000　白</t>
    <rPh sb="7" eb="8">
      <t>シロ</t>
    </rPh>
    <phoneticPr fontId="2"/>
  </si>
  <si>
    <t>W3,000　白</t>
    <rPh sb="7" eb="8">
      <t>シロ</t>
    </rPh>
    <phoneticPr fontId="2"/>
  </si>
  <si>
    <t>W6,300×H600</t>
    <phoneticPr fontId="2"/>
  </si>
  <si>
    <t>W1,800×H900</t>
    <phoneticPr fontId="2"/>
  </si>
  <si>
    <t>W3,600×D1,800×H200</t>
    <phoneticPr fontId="2"/>
  </si>
  <si>
    <t>W1,800幅　赤</t>
    <rPh sb="6" eb="7">
      <t>ハバ</t>
    </rPh>
    <rPh sb="8" eb="9">
      <t>アカ</t>
    </rPh>
    <phoneticPr fontId="2"/>
  </si>
  <si>
    <t>紺</t>
    <rPh sb="0" eb="1">
      <t>コン</t>
    </rPh>
    <phoneticPr fontId="2"/>
  </si>
  <si>
    <t>W1,800×H450※OP卓用　※パソコン用</t>
    <rPh sb="14" eb="15">
      <t>タク</t>
    </rPh>
    <rPh sb="15" eb="16">
      <t>ヨウ</t>
    </rPh>
    <rPh sb="22" eb="23">
      <t>ヨウ</t>
    </rPh>
    <phoneticPr fontId="2"/>
  </si>
  <si>
    <t>白布</t>
    <rPh sb="0" eb="2">
      <t>シロヌノ</t>
    </rPh>
    <phoneticPr fontId="2"/>
  </si>
  <si>
    <t>青　※OP卓用　※パソコン用</t>
    <rPh sb="0" eb="1">
      <t>アオ</t>
    </rPh>
    <rPh sb="5" eb="7">
      <t>タクヨウ</t>
    </rPh>
    <rPh sb="13" eb="14">
      <t>ヨウ</t>
    </rPh>
    <phoneticPr fontId="2"/>
  </si>
  <si>
    <t>W900×H1,800※式典看板</t>
    <rPh sb="12" eb="16">
      <t>シキテンカンバン</t>
    </rPh>
    <phoneticPr fontId="2"/>
  </si>
  <si>
    <t>直径600</t>
    <rPh sb="0" eb="2">
      <t>チョッケイ</t>
    </rPh>
    <phoneticPr fontId="2"/>
  </si>
  <si>
    <t>W300×L2,700※ユポ紙・両面出力</t>
    <rPh sb="14" eb="15">
      <t>カミ</t>
    </rPh>
    <rPh sb="16" eb="18">
      <t>リョウメン</t>
    </rPh>
    <rPh sb="18" eb="20">
      <t>シュツリョク</t>
    </rPh>
    <phoneticPr fontId="2"/>
  </si>
  <si>
    <t>紅白ロープ</t>
    <rPh sb="0" eb="2">
      <t>コウハク</t>
    </rPh>
    <phoneticPr fontId="2"/>
  </si>
  <si>
    <t>紅白ロープ掛け用</t>
    <rPh sb="0" eb="2">
      <t>コウハク</t>
    </rPh>
    <rPh sb="5" eb="6">
      <t>カ</t>
    </rPh>
    <rPh sb="7" eb="8">
      <t>ヨウ</t>
    </rPh>
    <phoneticPr fontId="2"/>
  </si>
  <si>
    <t>パトランプ１/起動ボタン１</t>
    <rPh sb="7" eb="9">
      <t>キドウ</t>
    </rPh>
    <phoneticPr fontId="2"/>
  </si>
  <si>
    <t>12m</t>
    <phoneticPr fontId="2"/>
  </si>
  <si>
    <t>往復</t>
    <rPh sb="0" eb="2">
      <t>オウフク</t>
    </rPh>
    <phoneticPr fontId="2"/>
  </si>
  <si>
    <t>W5,400×H600</t>
    <phoneticPr fontId="2"/>
  </si>
  <si>
    <t>モニター撮影含む</t>
    <rPh sb="4" eb="6">
      <t>サツエイ</t>
    </rPh>
    <rPh sb="6" eb="7">
      <t>フク</t>
    </rPh>
    <phoneticPr fontId="2"/>
  </si>
  <si>
    <t>アンプ１・ミキサー１・スピーカー３・マイク３式</t>
    <rPh sb="22" eb="23">
      <t>シキ</t>
    </rPh>
    <phoneticPr fontId="2"/>
  </si>
  <si>
    <t>5.5KVA※燃料費含む</t>
    <rPh sb="7" eb="10">
      <t>ネンリョウヒ</t>
    </rPh>
    <rPh sb="10" eb="11">
      <t>フク</t>
    </rPh>
    <phoneticPr fontId="2"/>
  </si>
  <si>
    <t>オペレーター</t>
    <phoneticPr fontId="2"/>
  </si>
  <si>
    <t>消耗品・資材保全管理費含む</t>
    <rPh sb="0" eb="3">
      <t>ショウモウヒン</t>
    </rPh>
    <rPh sb="4" eb="6">
      <t>シザイ</t>
    </rPh>
    <rPh sb="6" eb="8">
      <t>ホゼン</t>
    </rPh>
    <rPh sb="8" eb="11">
      <t>カンリヒ</t>
    </rPh>
    <rPh sb="11" eb="12">
      <t>フク</t>
    </rPh>
    <phoneticPr fontId="2"/>
  </si>
  <si>
    <t>張</t>
    <rPh sb="0" eb="1">
      <t>ハ</t>
    </rPh>
    <phoneticPr fontId="2"/>
  </si>
  <si>
    <t>枚</t>
    <rPh sb="0" eb="1">
      <t>マイ</t>
    </rPh>
    <phoneticPr fontId="2"/>
  </si>
  <si>
    <t>卓</t>
    <rPh sb="0" eb="1">
      <t>タク</t>
    </rPh>
    <phoneticPr fontId="2"/>
  </si>
  <si>
    <t>脚</t>
    <rPh sb="0" eb="1">
      <t>キャク</t>
    </rPh>
    <phoneticPr fontId="2"/>
  </si>
  <si>
    <t>棟</t>
    <rPh sb="0" eb="1">
      <t>トウ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</si>
  <si>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</si>
  <si>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</si>
  <si>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㎡</t>
    <phoneticPr fontId="2"/>
  </si>
  <si>
    <t>m</t>
    <phoneticPr fontId="2"/>
  </si>
  <si>
    <t>球</t>
    <rPh sb="0" eb="1">
      <t>キュウ</t>
    </rPh>
    <phoneticPr fontId="2"/>
  </si>
  <si>
    <t>本</t>
    <rPh sb="0" eb="1">
      <t>ホン</t>
    </rPh>
    <phoneticPr fontId="2"/>
  </si>
  <si>
    <t>車</t>
    <rPh sb="0" eb="1">
      <t>クルマ</t>
    </rPh>
    <phoneticPr fontId="2"/>
  </si>
  <si>
    <t>回</t>
    <rPh sb="0" eb="1">
      <t>カイ</t>
    </rPh>
    <phoneticPr fontId="2"/>
  </si>
  <si>
    <t>⑤諸経費</t>
    <rPh sb="1" eb="4">
      <t>ショケイヒ</t>
    </rPh>
    <phoneticPr fontId="2"/>
  </si>
  <si>
    <t>・諸経費</t>
    <rPh sb="1" eb="4">
      <t>ショケイヒ</t>
    </rPh>
    <phoneticPr fontId="2"/>
  </si>
  <si>
    <t>諸経費</t>
    <rPh sb="0" eb="3">
      <t>ショケイヒ</t>
    </rPh>
    <phoneticPr fontId="2"/>
  </si>
  <si>
    <t>W10,000×L18,000以上　白杭打ち固定</t>
    <rPh sb="15" eb="17">
      <t>イジョウ</t>
    </rPh>
    <rPh sb="18" eb="19">
      <t>シロ</t>
    </rPh>
    <rPh sb="19" eb="21">
      <t>クイウ</t>
    </rPh>
    <rPh sb="22" eb="24">
      <t>コテイ</t>
    </rPh>
    <phoneticPr fontId="2"/>
  </si>
  <si>
    <t>大型テント</t>
    <rPh sb="0" eb="2">
      <t>オオガタ</t>
    </rPh>
    <phoneticPr fontId="2"/>
  </si>
  <si>
    <t>大型テント用横幕</t>
    <rPh sb="0" eb="2">
      <t>オオガタ</t>
    </rPh>
    <rPh sb="5" eb="6">
      <t>ヨウ</t>
    </rPh>
    <rPh sb="6" eb="8">
      <t>ヨコマク</t>
    </rPh>
    <phoneticPr fontId="2"/>
  </si>
  <si>
    <t>②会場設営　施工関係</t>
    <rPh sb="1" eb="3">
      <t>カイジョウ</t>
    </rPh>
    <rPh sb="3" eb="5">
      <t>セツエイ</t>
    </rPh>
    <rPh sb="6" eb="8">
      <t>セコウ</t>
    </rPh>
    <rPh sb="8" eb="10">
      <t>カンケイ</t>
    </rPh>
    <phoneticPr fontId="2"/>
  </si>
  <si>
    <t>・会場設営</t>
    <rPh sb="1" eb="3">
      <t>カイジョウ</t>
    </rPh>
    <rPh sb="3" eb="5">
      <t>セツエイ</t>
    </rPh>
    <phoneticPr fontId="2"/>
  </si>
  <si>
    <t>③会場運営</t>
    <rPh sb="1" eb="3">
      <t>カイジョウ</t>
    </rPh>
    <rPh sb="3" eb="5">
      <t>ウンエイ</t>
    </rPh>
    <phoneticPr fontId="2"/>
  </si>
  <si>
    <t>有明海沿岸道路（仮称）佐賀ジャンクションにおけるイベント運営業務委託</t>
    <rPh sb="0" eb="3">
      <t>アリアケカイ</t>
    </rPh>
    <rPh sb="3" eb="7">
      <t>エンガンドウロ</t>
    </rPh>
    <rPh sb="8" eb="10">
      <t>カショウ</t>
    </rPh>
    <rPh sb="11" eb="13">
      <t>サガ</t>
    </rPh>
    <phoneticPr fontId="2"/>
  </si>
  <si>
    <t>W1,800×H900※販売（イベント終了後に防水加工処理）</t>
    <rPh sb="12" eb="14">
      <t>ハンバイ</t>
    </rPh>
    <phoneticPr fontId="2"/>
  </si>
  <si>
    <r>
      <t>男女兼用タイプ※男</t>
    </r>
    <r>
      <rPr>
        <sz val="11"/>
        <color rgb="FFFF0000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/女</t>
    </r>
    <r>
      <rPr>
        <sz val="11"/>
        <color rgb="FFFF0000"/>
        <rFont val="游ゴシック"/>
        <family val="3"/>
        <charset val="128"/>
        <scheme val="minor"/>
      </rPr>
      <t>2</t>
    </r>
    <rPh sb="0" eb="2">
      <t>ダンジョ</t>
    </rPh>
    <rPh sb="2" eb="4">
      <t>ケンヨウ</t>
    </rPh>
    <rPh sb="8" eb="9">
      <t>オトコ</t>
    </rPh>
    <rPh sb="11" eb="12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</si>
</sst>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10" xfId="0" applyBorder="1">
      <alignment vertical="center"/>
    </xf>
    <xf numFmtId="38" fontId="0" fillId="2" borderId="5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5" xfId="1" applyFont="1" applyBorder="1" applyAlignment="1">
      <alignment horizontal="right" vertical="center"/>
    </xf>
    <xf numFmtId="38" fontId="0" fillId="3" borderId="5" xfId="1" applyFont="1" applyFill="1" applyBorder="1">
      <alignment vertical="center"/>
    </xf>
    <xf numFmtId="38" fontId="0" fillId="3" borderId="7" xfId="1" applyFont="1" applyFill="1" applyBorder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912E-8C25-412D-AE26-2514E016B53F}">
  <sheetPr>
    <pageSetUpPr fitToPage="1"/>
  </sheetPr>
  <dimension ref="B1:I108"/>
  <sheetViews>
    <sheetView tabSelected="1" workbookViewId="0">
      <selection activeCell="C1" sqref="C1"/>
    </sheetView>
  </sheetViews>
  <sheetFormatPr defaultRowHeight="18" x14ac:dyDescent="0.45"/>
  <cols>
    <col min="1" max="1" width="1.5" customWidth="1"/>
    <col min="2" max="2" width="3.5" customWidth="1"/>
    <col min="3" max="3" width="36.5" customWidth="1"/>
    <col min="4" max="4" width="44.8984375" customWidth="1"/>
    <col min="5" max="5" width="9.8984375" customWidth="1"/>
    <col min="6" max="6" width="9" customWidth="1"/>
    <col min="7" max="7" width="12" customWidth="1"/>
    <col min="8" max="8" width="13.69921875" customWidth="1"/>
    <col min="9" max="9" width="17.796875" customWidth="1"/>
  </cols>
  <sheetData>
    <row r="1" spans="2:9" ht="22.2" x14ac:dyDescent="0.45">
      <c r="D1" s="30" t="s">
        <v>0</v>
      </c>
      <c r="E1" s="30"/>
    </row>
    <row r="2" spans="2:9" ht="20.399999999999999" thickBot="1" x14ac:dyDescent="0.5">
      <c r="D2" s="4" t="s">
        <v>131</v>
      </c>
    </row>
    <row r="3" spans="2:9" x14ac:dyDescent="0.45">
      <c r="B3" s="5" t="s">
        <v>8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9" x14ac:dyDescent="0.45">
      <c r="B4" s="31" t="s">
        <v>9</v>
      </c>
      <c r="C4" s="32"/>
      <c r="D4" s="8"/>
      <c r="E4" s="8"/>
      <c r="F4" s="8"/>
      <c r="G4" s="15"/>
      <c r="H4" s="15"/>
      <c r="I4" s="9"/>
    </row>
    <row r="5" spans="2:9" x14ac:dyDescent="0.45">
      <c r="B5" s="31" t="s">
        <v>10</v>
      </c>
      <c r="C5" s="32"/>
      <c r="D5" s="8"/>
      <c r="E5" s="8"/>
      <c r="F5" s="8"/>
      <c r="G5" s="15"/>
      <c r="H5" s="15">
        <f>SUM(H6:H12)</f>
        <v>0</v>
      </c>
      <c r="I5" s="9"/>
    </row>
    <row r="6" spans="2:9" x14ac:dyDescent="0.45">
      <c r="B6" s="1"/>
      <c r="C6" s="2" t="s">
        <v>30</v>
      </c>
      <c r="D6" s="2" t="s">
        <v>76</v>
      </c>
      <c r="E6" s="2">
        <v>2</v>
      </c>
      <c r="F6" s="2" t="s">
        <v>109</v>
      </c>
      <c r="G6" s="16"/>
      <c r="H6" s="16">
        <f t="shared" ref="H6:H12" si="0">E6*G6</f>
        <v>0</v>
      </c>
      <c r="I6" s="3"/>
    </row>
    <row r="7" spans="2:9" x14ac:dyDescent="0.45">
      <c r="B7" s="1"/>
      <c r="C7" s="2" t="s">
        <v>35</v>
      </c>
      <c r="D7" s="2" t="s">
        <v>74</v>
      </c>
      <c r="E7" s="2">
        <v>4</v>
      </c>
      <c r="F7" s="2" t="s">
        <v>110</v>
      </c>
      <c r="G7" s="16"/>
      <c r="H7" s="16">
        <f t="shared" si="0"/>
        <v>0</v>
      </c>
      <c r="I7" s="3"/>
    </row>
    <row r="8" spans="2:9" x14ac:dyDescent="0.45">
      <c r="B8" s="1"/>
      <c r="C8" s="2" t="s">
        <v>35</v>
      </c>
      <c r="D8" s="2" t="s">
        <v>75</v>
      </c>
      <c r="E8" s="2">
        <v>4</v>
      </c>
      <c r="F8" s="2" t="s">
        <v>110</v>
      </c>
      <c r="G8" s="16"/>
      <c r="H8" s="16">
        <f t="shared" si="0"/>
        <v>0</v>
      </c>
      <c r="I8" s="3"/>
    </row>
    <row r="9" spans="2:9" x14ac:dyDescent="0.45">
      <c r="B9" s="22"/>
      <c r="C9" s="2" t="s">
        <v>31</v>
      </c>
      <c r="D9" s="2" t="s">
        <v>72</v>
      </c>
      <c r="E9" s="2">
        <v>4</v>
      </c>
      <c r="F9" s="2" t="s">
        <v>111</v>
      </c>
      <c r="G9" s="16"/>
      <c r="H9" s="16">
        <f t="shared" si="0"/>
        <v>0</v>
      </c>
      <c r="I9" s="3"/>
    </row>
    <row r="10" spans="2:9" x14ac:dyDescent="0.45">
      <c r="B10" s="1"/>
      <c r="C10" s="2" t="s">
        <v>33</v>
      </c>
      <c r="D10" s="2" t="s">
        <v>73</v>
      </c>
      <c r="E10" s="2">
        <v>10</v>
      </c>
      <c r="F10" s="2" t="s">
        <v>112</v>
      </c>
      <c r="G10" s="16"/>
      <c r="H10" s="16">
        <f t="shared" si="0"/>
        <v>0</v>
      </c>
      <c r="I10" s="3"/>
    </row>
    <row r="11" spans="2:9" x14ac:dyDescent="0.45">
      <c r="B11" s="1"/>
      <c r="C11" s="2" t="s">
        <v>36</v>
      </c>
      <c r="D11" s="2" t="s">
        <v>77</v>
      </c>
      <c r="E11" s="2">
        <v>2</v>
      </c>
      <c r="F11" s="2" t="s">
        <v>110</v>
      </c>
      <c r="G11" s="16"/>
      <c r="H11" s="16">
        <f t="shared" si="0"/>
        <v>0</v>
      </c>
      <c r="I11" s="3"/>
    </row>
    <row r="12" spans="2:9" x14ac:dyDescent="0.45">
      <c r="B12" s="1"/>
      <c r="C12" s="2" t="s">
        <v>34</v>
      </c>
      <c r="D12" s="2" t="s">
        <v>78</v>
      </c>
      <c r="E12" s="2">
        <v>1</v>
      </c>
      <c r="F12" s="2" t="s">
        <v>110</v>
      </c>
      <c r="G12" s="16"/>
      <c r="H12" s="16">
        <f t="shared" si="0"/>
        <v>0</v>
      </c>
      <c r="I12" s="3"/>
    </row>
    <row r="13" spans="2:9" x14ac:dyDescent="0.45">
      <c r="B13" s="1"/>
      <c r="C13" s="14"/>
      <c r="D13" s="2"/>
      <c r="E13" s="2"/>
      <c r="F13" s="2"/>
      <c r="G13" s="16"/>
      <c r="H13" s="16"/>
      <c r="I13" s="3"/>
    </row>
    <row r="14" spans="2:9" x14ac:dyDescent="0.45">
      <c r="B14" s="31" t="s">
        <v>11</v>
      </c>
      <c r="C14" s="32"/>
      <c r="D14" s="8"/>
      <c r="E14" s="8"/>
      <c r="F14" s="8"/>
      <c r="G14" s="15"/>
      <c r="H14" s="15">
        <f>SUM(H15:H23)</f>
        <v>0</v>
      </c>
      <c r="I14" s="9"/>
    </row>
    <row r="15" spans="2:9" x14ac:dyDescent="0.45">
      <c r="B15" s="1"/>
      <c r="C15" s="2" t="s">
        <v>37</v>
      </c>
      <c r="D15" s="2" t="s">
        <v>133</v>
      </c>
      <c r="E15" s="2">
        <v>4</v>
      </c>
      <c r="F15" s="2" t="s">
        <v>113</v>
      </c>
      <c r="G15" s="16"/>
      <c r="H15" s="16">
        <f t="shared" ref="H15:H23" si="1">E15*G15</f>
        <v>0</v>
      </c>
      <c r="I15" s="3"/>
    </row>
    <row r="16" spans="2:9" x14ac:dyDescent="0.45">
      <c r="B16" s="1"/>
      <c r="C16" s="2" t="s">
        <v>38</v>
      </c>
      <c r="D16" s="2"/>
      <c r="E16" s="2">
        <v>1</v>
      </c>
      <c r="F16" s="2" t="s">
        <v>114</v>
      </c>
      <c r="G16" s="16"/>
      <c r="H16" s="16">
        <f t="shared" si="1"/>
        <v>0</v>
      </c>
      <c r="I16" s="3"/>
    </row>
    <row r="17" spans="2:9" x14ac:dyDescent="0.45">
      <c r="B17" s="1"/>
      <c r="C17" s="2" t="s">
        <v>39</v>
      </c>
      <c r="D17" s="2" t="s">
        <v>79</v>
      </c>
      <c r="E17" s="2">
        <v>1</v>
      </c>
      <c r="F17" s="2" t="s">
        <v>115</v>
      </c>
      <c r="G17" s="16"/>
      <c r="H17" s="16">
        <f t="shared" si="1"/>
        <v>0</v>
      </c>
      <c r="I17" s="3"/>
    </row>
    <row r="18" spans="2:9" x14ac:dyDescent="0.45">
      <c r="B18" s="1"/>
      <c r="C18" s="2" t="s">
        <v>35</v>
      </c>
      <c r="D18" s="2" t="s">
        <v>80</v>
      </c>
      <c r="E18" s="2">
        <v>2</v>
      </c>
      <c r="F18" s="2" t="s">
        <v>110</v>
      </c>
      <c r="G18" s="16"/>
      <c r="H18" s="16">
        <f t="shared" si="1"/>
        <v>0</v>
      </c>
      <c r="I18" s="3"/>
    </row>
    <row r="19" spans="2:9" x14ac:dyDescent="0.45">
      <c r="B19" s="1"/>
      <c r="C19" s="2" t="s">
        <v>35</v>
      </c>
      <c r="D19" s="2" t="s">
        <v>75</v>
      </c>
      <c r="E19" s="2">
        <v>4</v>
      </c>
      <c r="F19" s="2" t="s">
        <v>110</v>
      </c>
      <c r="G19" s="16"/>
      <c r="H19" s="16">
        <f t="shared" si="1"/>
        <v>0</v>
      </c>
      <c r="I19" s="3"/>
    </row>
    <row r="20" spans="2:9" x14ac:dyDescent="0.45">
      <c r="B20" s="1"/>
      <c r="C20" s="2" t="s">
        <v>40</v>
      </c>
      <c r="D20" s="2"/>
      <c r="E20" s="2">
        <v>1</v>
      </c>
      <c r="F20" s="2" t="s">
        <v>115</v>
      </c>
      <c r="G20" s="16"/>
      <c r="H20" s="16">
        <f t="shared" si="1"/>
        <v>0</v>
      </c>
      <c r="I20" s="3"/>
    </row>
    <row r="21" spans="2:9" x14ac:dyDescent="0.45">
      <c r="B21" s="1"/>
      <c r="C21" s="2" t="s">
        <v>81</v>
      </c>
      <c r="D21" s="2" t="s">
        <v>82</v>
      </c>
      <c r="E21" s="2">
        <v>1</v>
      </c>
      <c r="F21" s="2" t="s">
        <v>115</v>
      </c>
      <c r="G21" s="16"/>
      <c r="H21" s="16">
        <f t="shared" si="1"/>
        <v>0</v>
      </c>
      <c r="I21" s="3"/>
    </row>
    <row r="22" spans="2:9" x14ac:dyDescent="0.45">
      <c r="B22" s="1"/>
      <c r="C22" s="2" t="s">
        <v>34</v>
      </c>
      <c r="D22" s="2" t="s">
        <v>78</v>
      </c>
      <c r="E22" s="2">
        <v>1</v>
      </c>
      <c r="F22" s="2" t="s">
        <v>110</v>
      </c>
      <c r="G22" s="16"/>
      <c r="H22" s="16">
        <f t="shared" si="1"/>
        <v>0</v>
      </c>
      <c r="I22" s="3"/>
    </row>
    <row r="23" spans="2:9" x14ac:dyDescent="0.45">
      <c r="B23" s="1"/>
      <c r="C23" s="2" t="s">
        <v>41</v>
      </c>
      <c r="D23" s="2" t="s">
        <v>83</v>
      </c>
      <c r="E23" s="2">
        <v>2</v>
      </c>
      <c r="F23" s="2" t="s">
        <v>110</v>
      </c>
      <c r="G23" s="16"/>
      <c r="H23" s="16">
        <f t="shared" si="1"/>
        <v>0</v>
      </c>
      <c r="I23" s="3"/>
    </row>
    <row r="24" spans="2:9" x14ac:dyDescent="0.45">
      <c r="B24" s="1"/>
      <c r="C24" s="2"/>
      <c r="D24" s="2"/>
      <c r="E24" s="2"/>
      <c r="F24" s="2"/>
      <c r="G24" s="16"/>
      <c r="H24" s="16"/>
      <c r="I24" s="3"/>
    </row>
    <row r="25" spans="2:9" x14ac:dyDescent="0.45">
      <c r="B25" s="31" t="s">
        <v>12</v>
      </c>
      <c r="C25" s="32"/>
      <c r="D25" s="8"/>
      <c r="E25" s="8"/>
      <c r="F25" s="8"/>
      <c r="G25" s="15"/>
      <c r="H25" s="15"/>
      <c r="I25" s="9"/>
    </row>
    <row r="26" spans="2:9" x14ac:dyDescent="0.45">
      <c r="B26" s="20"/>
      <c r="C26" s="21"/>
      <c r="D26" s="8"/>
      <c r="E26" s="8"/>
      <c r="F26" s="8"/>
      <c r="G26" s="15"/>
      <c r="H26" s="15">
        <f>SUM(H27)</f>
        <v>0</v>
      </c>
      <c r="I26" s="9"/>
    </row>
    <row r="27" spans="2:9" x14ac:dyDescent="0.45">
      <c r="B27" s="1"/>
      <c r="C27" s="2" t="s">
        <v>34</v>
      </c>
      <c r="D27" s="2" t="s">
        <v>84</v>
      </c>
      <c r="E27" s="2">
        <v>1</v>
      </c>
      <c r="F27" s="2" t="s">
        <v>110</v>
      </c>
      <c r="G27" s="16"/>
      <c r="H27" s="16">
        <f>E27*G27</f>
        <v>0</v>
      </c>
      <c r="I27" s="3"/>
    </row>
    <row r="28" spans="2:9" x14ac:dyDescent="0.45">
      <c r="B28" s="1"/>
      <c r="C28" s="14"/>
      <c r="D28" s="2"/>
      <c r="E28" s="2"/>
      <c r="F28" s="2"/>
      <c r="G28" s="16"/>
      <c r="H28" s="16"/>
      <c r="I28" s="3"/>
    </row>
    <row r="29" spans="2:9" x14ac:dyDescent="0.45">
      <c r="B29" s="1"/>
      <c r="C29" s="14"/>
      <c r="D29" s="2"/>
      <c r="E29" s="2"/>
      <c r="F29" s="2"/>
      <c r="G29" s="17" t="s">
        <v>29</v>
      </c>
      <c r="H29" s="17">
        <f>H5+H14+H26</f>
        <v>0</v>
      </c>
      <c r="I29" s="3"/>
    </row>
    <row r="30" spans="2:9" x14ac:dyDescent="0.45">
      <c r="B30" s="31" t="s">
        <v>128</v>
      </c>
      <c r="C30" s="32"/>
      <c r="D30" s="8"/>
      <c r="E30" s="8"/>
      <c r="F30" s="8"/>
      <c r="G30" s="15"/>
      <c r="H30" s="15"/>
      <c r="I30" s="9"/>
    </row>
    <row r="31" spans="2:9" x14ac:dyDescent="0.45">
      <c r="B31" s="31" t="s">
        <v>129</v>
      </c>
      <c r="C31" s="32"/>
      <c r="D31" s="8"/>
      <c r="E31" s="8"/>
      <c r="F31" s="8"/>
      <c r="G31" s="15"/>
      <c r="H31" s="15">
        <f>SUM(H32:H45)</f>
        <v>0</v>
      </c>
      <c r="I31" s="9"/>
    </row>
    <row r="32" spans="2:9" x14ac:dyDescent="0.45">
      <c r="B32" s="1"/>
      <c r="C32" s="2" t="s">
        <v>126</v>
      </c>
      <c r="D32" s="2" t="s">
        <v>125</v>
      </c>
      <c r="E32" s="2">
        <v>180</v>
      </c>
      <c r="F32" s="2" t="s">
        <v>116</v>
      </c>
      <c r="G32" s="16"/>
      <c r="H32" s="16">
        <f t="shared" ref="H32:H45" si="2">E32*G32</f>
        <v>0</v>
      </c>
      <c r="I32" s="3"/>
    </row>
    <row r="33" spans="2:9" x14ac:dyDescent="0.45">
      <c r="B33" s="1"/>
      <c r="C33" s="2" t="s">
        <v>127</v>
      </c>
      <c r="D33" s="2" t="s">
        <v>85</v>
      </c>
      <c r="E33" s="2">
        <v>4</v>
      </c>
      <c r="F33" s="2" t="s">
        <v>110</v>
      </c>
      <c r="G33" s="16"/>
      <c r="H33" s="16">
        <f t="shared" si="2"/>
        <v>0</v>
      </c>
      <c r="I33" s="3"/>
    </row>
    <row r="34" spans="2:9" x14ac:dyDescent="0.45">
      <c r="B34" s="1"/>
      <c r="C34" s="2" t="s">
        <v>127</v>
      </c>
      <c r="D34" s="2" t="s">
        <v>86</v>
      </c>
      <c r="E34" s="2">
        <v>12</v>
      </c>
      <c r="F34" s="2" t="s">
        <v>110</v>
      </c>
      <c r="G34" s="16"/>
      <c r="H34" s="16">
        <f t="shared" si="2"/>
        <v>0</v>
      </c>
      <c r="I34" s="3"/>
    </row>
    <row r="35" spans="2:9" x14ac:dyDescent="0.45">
      <c r="B35" s="1"/>
      <c r="C35" s="2" t="s">
        <v>42</v>
      </c>
      <c r="D35" s="2" t="s">
        <v>87</v>
      </c>
      <c r="E35" s="2">
        <v>1</v>
      </c>
      <c r="F35" s="2" t="s">
        <v>110</v>
      </c>
      <c r="G35" s="16"/>
      <c r="H35" s="16">
        <f t="shared" si="2"/>
        <v>0</v>
      </c>
      <c r="I35" s="3"/>
    </row>
    <row r="36" spans="2:9" x14ac:dyDescent="0.45">
      <c r="B36" s="1"/>
      <c r="C36" s="2" t="s">
        <v>43</v>
      </c>
      <c r="D36" s="2" t="s">
        <v>88</v>
      </c>
      <c r="E36" s="2">
        <v>1</v>
      </c>
      <c r="F36" s="2" t="s">
        <v>110</v>
      </c>
      <c r="G36" s="16"/>
      <c r="H36" s="16">
        <f t="shared" si="2"/>
        <v>0</v>
      </c>
      <c r="I36" s="3"/>
    </row>
    <row r="37" spans="2:9" x14ac:dyDescent="0.45">
      <c r="B37" s="1"/>
      <c r="C37" s="2" t="s">
        <v>44</v>
      </c>
      <c r="D37" s="2" t="s">
        <v>89</v>
      </c>
      <c r="E37" s="2">
        <v>1</v>
      </c>
      <c r="F37" s="2" t="s">
        <v>115</v>
      </c>
      <c r="G37" s="16"/>
      <c r="H37" s="16">
        <f t="shared" si="2"/>
        <v>0</v>
      </c>
      <c r="I37" s="3"/>
    </row>
    <row r="38" spans="2:9" x14ac:dyDescent="0.45">
      <c r="B38" s="1"/>
      <c r="C38" s="2" t="s">
        <v>45</v>
      </c>
      <c r="D38" s="2" t="s">
        <v>90</v>
      </c>
      <c r="E38" s="2">
        <v>4</v>
      </c>
      <c r="F38" s="2" t="s">
        <v>117</v>
      </c>
      <c r="G38" s="16"/>
      <c r="H38" s="16">
        <f t="shared" si="2"/>
        <v>0</v>
      </c>
      <c r="I38" s="3"/>
    </row>
    <row r="39" spans="2:9" x14ac:dyDescent="0.45">
      <c r="B39" s="1"/>
      <c r="C39" s="2" t="s">
        <v>46</v>
      </c>
      <c r="D39" s="2" t="s">
        <v>91</v>
      </c>
      <c r="E39" s="2">
        <v>11</v>
      </c>
      <c r="F39" s="2" t="s">
        <v>117</v>
      </c>
      <c r="G39" s="16"/>
      <c r="H39" s="16">
        <f t="shared" si="2"/>
        <v>0</v>
      </c>
      <c r="I39" s="3"/>
    </row>
    <row r="40" spans="2:9" x14ac:dyDescent="0.45">
      <c r="B40" s="1"/>
      <c r="C40" s="2" t="s">
        <v>47</v>
      </c>
      <c r="D40" s="2"/>
      <c r="E40" s="2">
        <v>1</v>
      </c>
      <c r="F40" s="2" t="s">
        <v>114</v>
      </c>
      <c r="G40" s="16"/>
      <c r="H40" s="16">
        <f t="shared" si="2"/>
        <v>0</v>
      </c>
      <c r="I40" s="3"/>
    </row>
    <row r="41" spans="2:9" x14ac:dyDescent="0.45">
      <c r="B41" s="1"/>
      <c r="C41" s="2" t="s">
        <v>33</v>
      </c>
      <c r="D41" s="2" t="s">
        <v>73</v>
      </c>
      <c r="E41" s="2">
        <v>80</v>
      </c>
      <c r="F41" s="2" t="s">
        <v>112</v>
      </c>
      <c r="G41" s="16"/>
      <c r="H41" s="16">
        <f t="shared" si="2"/>
        <v>0</v>
      </c>
      <c r="I41" s="3"/>
    </row>
    <row r="42" spans="2:9" x14ac:dyDescent="0.45">
      <c r="B42" s="1"/>
      <c r="C42" s="2" t="s">
        <v>31</v>
      </c>
      <c r="D42" s="2" t="s">
        <v>92</v>
      </c>
      <c r="E42" s="2">
        <v>2</v>
      </c>
      <c r="F42" s="2" t="s">
        <v>111</v>
      </c>
      <c r="G42" s="16"/>
      <c r="H42" s="16">
        <f t="shared" si="2"/>
        <v>0</v>
      </c>
      <c r="I42" s="3"/>
    </row>
    <row r="43" spans="2:9" x14ac:dyDescent="0.45">
      <c r="B43" s="1"/>
      <c r="C43" s="2" t="s">
        <v>32</v>
      </c>
      <c r="D43" s="2" t="s">
        <v>93</v>
      </c>
      <c r="E43" s="2">
        <v>2</v>
      </c>
      <c r="F43" s="2" t="s">
        <v>110</v>
      </c>
      <c r="G43" s="16"/>
      <c r="H43" s="16">
        <f t="shared" si="2"/>
        <v>0</v>
      </c>
      <c r="I43" s="3"/>
    </row>
    <row r="44" spans="2:9" x14ac:dyDescent="0.45">
      <c r="B44" s="1"/>
      <c r="C44" s="2" t="s">
        <v>33</v>
      </c>
      <c r="D44" s="2" t="s">
        <v>94</v>
      </c>
      <c r="E44" s="2">
        <v>4</v>
      </c>
      <c r="F44" s="2" t="s">
        <v>112</v>
      </c>
      <c r="G44" s="16"/>
      <c r="H44" s="16">
        <f t="shared" si="2"/>
        <v>0</v>
      </c>
      <c r="I44" s="3"/>
    </row>
    <row r="45" spans="2:9" x14ac:dyDescent="0.45">
      <c r="B45" s="1"/>
      <c r="C45" s="2" t="s">
        <v>34</v>
      </c>
      <c r="D45" s="2" t="s">
        <v>95</v>
      </c>
      <c r="E45" s="2">
        <v>1</v>
      </c>
      <c r="F45" s="2" t="s">
        <v>110</v>
      </c>
      <c r="G45" s="16"/>
      <c r="H45" s="16">
        <f t="shared" si="2"/>
        <v>0</v>
      </c>
      <c r="I45" s="3"/>
    </row>
    <row r="46" spans="2:9" x14ac:dyDescent="0.45">
      <c r="B46" s="1"/>
      <c r="C46" s="2"/>
      <c r="D46" s="2"/>
      <c r="E46" s="2"/>
      <c r="F46" s="2"/>
      <c r="G46" s="16"/>
      <c r="H46" s="16"/>
      <c r="I46" s="3"/>
    </row>
    <row r="47" spans="2:9" x14ac:dyDescent="0.45">
      <c r="B47" s="1"/>
      <c r="C47" s="2"/>
      <c r="D47" s="2"/>
      <c r="E47" s="2"/>
      <c r="F47" s="2"/>
      <c r="G47" s="17" t="s">
        <v>29</v>
      </c>
      <c r="H47" s="17">
        <f>H31</f>
        <v>0</v>
      </c>
      <c r="I47" s="3"/>
    </row>
    <row r="48" spans="2:9" x14ac:dyDescent="0.45">
      <c r="B48" s="24" t="s">
        <v>130</v>
      </c>
      <c r="C48" s="25"/>
      <c r="D48" s="8"/>
      <c r="E48" s="8"/>
      <c r="F48" s="8"/>
      <c r="G48" s="15"/>
      <c r="H48" s="15"/>
      <c r="I48" s="9"/>
    </row>
    <row r="49" spans="2:9" x14ac:dyDescent="0.45">
      <c r="B49" s="24" t="s">
        <v>13</v>
      </c>
      <c r="C49" s="25"/>
      <c r="D49" s="8"/>
      <c r="E49" s="8"/>
      <c r="F49" s="8"/>
      <c r="G49" s="15"/>
      <c r="H49" s="15">
        <f>SUM(H50:H53)</f>
        <v>0</v>
      </c>
      <c r="I49" s="9"/>
    </row>
    <row r="50" spans="2:9" x14ac:dyDescent="0.45">
      <c r="B50" s="1"/>
      <c r="C50" s="2" t="s">
        <v>48</v>
      </c>
      <c r="D50" s="2" t="s">
        <v>96</v>
      </c>
      <c r="E50" s="2">
        <v>1</v>
      </c>
      <c r="F50" s="2" t="s">
        <v>118</v>
      </c>
      <c r="G50" s="16"/>
      <c r="H50" s="16">
        <f t="shared" ref="H50:H53" si="3">E50*G50</f>
        <v>0</v>
      </c>
      <c r="I50" s="3"/>
    </row>
    <row r="51" spans="2:9" x14ac:dyDescent="0.45">
      <c r="B51" s="1"/>
      <c r="C51" s="2" t="s">
        <v>49</v>
      </c>
      <c r="D51" s="2" t="s">
        <v>97</v>
      </c>
      <c r="E51" s="2">
        <v>1</v>
      </c>
      <c r="F51" s="2" t="s">
        <v>110</v>
      </c>
      <c r="G51" s="16"/>
      <c r="H51" s="16">
        <f t="shared" si="3"/>
        <v>0</v>
      </c>
      <c r="I51" s="3"/>
    </row>
    <row r="52" spans="2:9" x14ac:dyDescent="0.45">
      <c r="B52" s="1"/>
      <c r="C52" s="2" t="s">
        <v>50</v>
      </c>
      <c r="D52" s="2" t="s">
        <v>98</v>
      </c>
      <c r="E52" s="2">
        <v>2</v>
      </c>
      <c r="F52" s="2" t="s">
        <v>119</v>
      </c>
      <c r="G52" s="16"/>
      <c r="H52" s="16">
        <f t="shared" si="3"/>
        <v>0</v>
      </c>
      <c r="I52" s="3"/>
    </row>
    <row r="53" spans="2:9" x14ac:dyDescent="0.45">
      <c r="B53" s="1"/>
      <c r="C53" s="2" t="s">
        <v>51</v>
      </c>
      <c r="D53" s="2" t="s">
        <v>99</v>
      </c>
      <c r="E53" s="2">
        <v>1</v>
      </c>
      <c r="F53" s="2" t="s">
        <v>119</v>
      </c>
      <c r="G53" s="16"/>
      <c r="H53" s="16">
        <f t="shared" si="3"/>
        <v>0</v>
      </c>
      <c r="I53" s="3"/>
    </row>
    <row r="54" spans="2:9" x14ac:dyDescent="0.45">
      <c r="B54" s="1"/>
      <c r="C54" s="2"/>
      <c r="D54" s="2"/>
      <c r="E54" s="2"/>
      <c r="F54" s="2"/>
      <c r="G54" s="16"/>
      <c r="H54" s="16"/>
      <c r="I54" s="3"/>
    </row>
    <row r="55" spans="2:9" x14ac:dyDescent="0.45">
      <c r="B55" s="24" t="s">
        <v>14</v>
      </c>
      <c r="C55" s="25"/>
      <c r="D55" s="8"/>
      <c r="E55" s="8"/>
      <c r="F55" s="8"/>
      <c r="G55" s="15"/>
      <c r="H55" s="15">
        <f>SUM(H56)</f>
        <v>0</v>
      </c>
      <c r="I55" s="9"/>
    </row>
    <row r="56" spans="2:9" x14ac:dyDescent="0.45">
      <c r="B56" s="1"/>
      <c r="C56" s="2" t="s">
        <v>52</v>
      </c>
      <c r="D56" s="23" t="s">
        <v>132</v>
      </c>
      <c r="E56" s="2">
        <v>2</v>
      </c>
      <c r="F56" s="2" t="s">
        <v>110</v>
      </c>
      <c r="G56" s="16"/>
      <c r="H56" s="16">
        <f t="shared" ref="H56" si="4">E56*G56</f>
        <v>0</v>
      </c>
      <c r="I56" s="3"/>
    </row>
    <row r="57" spans="2:9" x14ac:dyDescent="0.45">
      <c r="B57" s="1"/>
      <c r="C57" s="2"/>
      <c r="D57" s="2"/>
      <c r="E57" s="2"/>
      <c r="F57" s="2"/>
      <c r="G57" s="16"/>
      <c r="H57" s="16"/>
      <c r="I57" s="3"/>
    </row>
    <row r="58" spans="2:9" x14ac:dyDescent="0.45">
      <c r="B58" s="24" t="s">
        <v>15</v>
      </c>
      <c r="C58" s="25"/>
      <c r="D58" s="8"/>
      <c r="E58" s="8"/>
      <c r="F58" s="8"/>
      <c r="G58" s="15"/>
      <c r="H58" s="15">
        <f>SUM(H59:H62)</f>
        <v>0</v>
      </c>
      <c r="I58" s="9"/>
    </row>
    <row r="59" spans="2:9" x14ac:dyDescent="0.45">
      <c r="B59" s="1"/>
      <c r="C59" s="2" t="s">
        <v>53</v>
      </c>
      <c r="D59" s="2" t="s">
        <v>100</v>
      </c>
      <c r="E59" s="2">
        <v>1</v>
      </c>
      <c r="F59" s="2" t="s">
        <v>115</v>
      </c>
      <c r="G59" s="16"/>
      <c r="H59" s="16">
        <f t="shared" ref="H59:H62" si="5">E59*G59</f>
        <v>0</v>
      </c>
      <c r="I59" s="3"/>
    </row>
    <row r="60" spans="2:9" x14ac:dyDescent="0.45">
      <c r="B60" s="1"/>
      <c r="C60" s="2" t="s">
        <v>54</v>
      </c>
      <c r="D60" s="2" t="s">
        <v>101</v>
      </c>
      <c r="E60" s="2">
        <v>1</v>
      </c>
      <c r="F60" s="2" t="s">
        <v>120</v>
      </c>
      <c r="G60" s="16"/>
      <c r="H60" s="16">
        <f t="shared" si="5"/>
        <v>0</v>
      </c>
      <c r="I60" s="3"/>
    </row>
    <row r="61" spans="2:9" x14ac:dyDescent="0.45">
      <c r="B61" s="1"/>
      <c r="C61" s="2" t="s">
        <v>55</v>
      </c>
      <c r="D61" s="2" t="s">
        <v>102</v>
      </c>
      <c r="E61" s="2">
        <v>2</v>
      </c>
      <c r="F61" s="2" t="s">
        <v>121</v>
      </c>
      <c r="G61" s="16"/>
      <c r="H61" s="16">
        <f t="shared" si="5"/>
        <v>0</v>
      </c>
      <c r="I61" s="3"/>
    </row>
    <row r="62" spans="2:9" x14ac:dyDescent="0.45">
      <c r="B62" s="1"/>
      <c r="C62" s="2" t="s">
        <v>34</v>
      </c>
      <c r="D62" s="2" t="s">
        <v>78</v>
      </c>
      <c r="E62" s="2">
        <v>4</v>
      </c>
      <c r="F62" s="2" t="s">
        <v>110</v>
      </c>
      <c r="G62" s="16"/>
      <c r="H62" s="16">
        <f t="shared" si="5"/>
        <v>0</v>
      </c>
      <c r="I62" s="3"/>
    </row>
    <row r="63" spans="2:9" x14ac:dyDescent="0.45">
      <c r="B63" s="1"/>
      <c r="C63" s="2"/>
      <c r="D63" s="2"/>
      <c r="E63" s="2"/>
      <c r="F63" s="2"/>
      <c r="G63" s="16"/>
      <c r="H63" s="16"/>
      <c r="I63" s="3"/>
    </row>
    <row r="64" spans="2:9" x14ac:dyDescent="0.45">
      <c r="B64" s="24" t="s">
        <v>16</v>
      </c>
      <c r="C64" s="25"/>
      <c r="D64" s="8"/>
      <c r="E64" s="8"/>
      <c r="F64" s="8"/>
      <c r="G64" s="15"/>
      <c r="H64" s="15">
        <f>SUM(H65:H66)</f>
        <v>0</v>
      </c>
      <c r="I64" s="9"/>
    </row>
    <row r="65" spans="2:9" x14ac:dyDescent="0.45">
      <c r="B65" s="1"/>
      <c r="C65" s="2" t="s">
        <v>56</v>
      </c>
      <c r="D65" s="2" t="s">
        <v>103</v>
      </c>
      <c r="E65" s="2">
        <v>1</v>
      </c>
      <c r="F65" s="2" t="s">
        <v>110</v>
      </c>
      <c r="G65" s="16"/>
      <c r="H65" s="16">
        <f t="shared" ref="H65:H66" si="6">E65*G65</f>
        <v>0</v>
      </c>
      <c r="I65" s="3"/>
    </row>
    <row r="66" spans="2:9" x14ac:dyDescent="0.45">
      <c r="B66" s="1"/>
      <c r="C66" s="2" t="s">
        <v>57</v>
      </c>
      <c r="D66" s="2" t="s">
        <v>104</v>
      </c>
      <c r="E66" s="2">
        <v>1</v>
      </c>
      <c r="F66" s="2" t="s">
        <v>115</v>
      </c>
      <c r="G66" s="16"/>
      <c r="H66" s="16">
        <f t="shared" si="6"/>
        <v>0</v>
      </c>
      <c r="I66" s="3"/>
    </row>
    <row r="67" spans="2:9" x14ac:dyDescent="0.45">
      <c r="B67" s="1"/>
      <c r="C67" s="2"/>
      <c r="D67" s="2"/>
      <c r="E67" s="2"/>
      <c r="F67" s="2"/>
      <c r="G67" s="16"/>
      <c r="H67" s="16"/>
      <c r="I67" s="3"/>
    </row>
    <row r="68" spans="2:9" x14ac:dyDescent="0.45">
      <c r="B68" s="24" t="s">
        <v>17</v>
      </c>
      <c r="C68" s="25"/>
      <c r="D68" s="8"/>
      <c r="E68" s="8"/>
      <c r="F68" s="8"/>
      <c r="G68" s="15"/>
      <c r="H68" s="15">
        <f>SUM(H69:H73)</f>
        <v>0</v>
      </c>
      <c r="I68" s="9"/>
    </row>
    <row r="69" spans="2:9" x14ac:dyDescent="0.45">
      <c r="B69" s="1"/>
      <c r="C69" s="2" t="s">
        <v>58</v>
      </c>
      <c r="D69" s="2" t="s">
        <v>105</v>
      </c>
      <c r="E69" s="2">
        <v>1</v>
      </c>
      <c r="F69" s="2" t="s">
        <v>115</v>
      </c>
      <c r="G69" s="16"/>
      <c r="H69" s="16">
        <f t="shared" ref="H69:H73" si="7">E69*G69</f>
        <v>0</v>
      </c>
      <c r="I69" s="3"/>
    </row>
    <row r="70" spans="2:9" x14ac:dyDescent="0.45">
      <c r="B70" s="1"/>
      <c r="C70" s="2" t="s">
        <v>59</v>
      </c>
      <c r="D70" s="2"/>
      <c r="E70" s="2">
        <v>1</v>
      </c>
      <c r="F70" s="2" t="s">
        <v>115</v>
      </c>
      <c r="G70" s="16"/>
      <c r="H70" s="16">
        <f t="shared" si="7"/>
        <v>0</v>
      </c>
      <c r="I70" s="3"/>
    </row>
    <row r="71" spans="2:9" x14ac:dyDescent="0.45">
      <c r="B71" s="1"/>
      <c r="C71" s="2" t="s">
        <v>60</v>
      </c>
      <c r="D71" s="2" t="s">
        <v>106</v>
      </c>
      <c r="E71" s="2">
        <v>1</v>
      </c>
      <c r="F71" s="2" t="s">
        <v>114</v>
      </c>
      <c r="G71" s="16"/>
      <c r="H71" s="16">
        <f t="shared" si="7"/>
        <v>0</v>
      </c>
      <c r="I71" s="3"/>
    </row>
    <row r="72" spans="2:9" x14ac:dyDescent="0.45">
      <c r="B72" s="1"/>
      <c r="C72" s="2" t="s">
        <v>61</v>
      </c>
      <c r="D72" s="2"/>
      <c r="E72" s="2">
        <v>1</v>
      </c>
      <c r="F72" s="2" t="s">
        <v>115</v>
      </c>
      <c r="G72" s="16"/>
      <c r="H72" s="16">
        <f t="shared" si="7"/>
        <v>0</v>
      </c>
      <c r="I72" s="3"/>
    </row>
    <row r="73" spans="2:9" x14ac:dyDescent="0.45">
      <c r="B73" s="1"/>
      <c r="C73" s="2" t="s">
        <v>62</v>
      </c>
      <c r="D73" s="2" t="s">
        <v>107</v>
      </c>
      <c r="E73" s="2">
        <v>1</v>
      </c>
      <c r="F73" s="2" t="s">
        <v>115</v>
      </c>
      <c r="G73" s="16"/>
      <c r="H73" s="16">
        <f t="shared" si="7"/>
        <v>0</v>
      </c>
      <c r="I73" s="3"/>
    </row>
    <row r="74" spans="2:9" x14ac:dyDescent="0.45">
      <c r="B74" s="1"/>
      <c r="C74" s="2"/>
      <c r="D74" s="2"/>
      <c r="E74" s="2"/>
      <c r="F74" s="2"/>
      <c r="G74" s="16"/>
      <c r="H74" s="16"/>
      <c r="I74" s="3"/>
    </row>
    <row r="75" spans="2:9" x14ac:dyDescent="0.45">
      <c r="B75" s="24" t="s">
        <v>18</v>
      </c>
      <c r="C75" s="25"/>
      <c r="D75" s="8"/>
      <c r="E75" s="8"/>
      <c r="F75" s="8"/>
      <c r="G75" s="15"/>
      <c r="H75" s="15">
        <f>SUM(H76)</f>
        <v>0</v>
      </c>
      <c r="I75" s="9"/>
    </row>
    <row r="76" spans="2:9" x14ac:dyDescent="0.45">
      <c r="B76" s="1"/>
      <c r="C76" s="2" t="s">
        <v>63</v>
      </c>
      <c r="D76" s="2"/>
      <c r="E76" s="2">
        <v>2</v>
      </c>
      <c r="F76" s="2" t="s">
        <v>114</v>
      </c>
      <c r="G76" s="16"/>
      <c r="H76" s="16">
        <f>E76*G76</f>
        <v>0</v>
      </c>
      <c r="I76" s="3"/>
    </row>
    <row r="77" spans="2:9" x14ac:dyDescent="0.45">
      <c r="B77" s="1"/>
      <c r="C77" s="2"/>
      <c r="D77" s="2"/>
      <c r="E77" s="2"/>
      <c r="F77" s="2"/>
      <c r="G77" s="16"/>
      <c r="H77" s="16"/>
      <c r="I77" s="3"/>
    </row>
    <row r="78" spans="2:9" x14ac:dyDescent="0.45">
      <c r="B78" s="24" t="s">
        <v>19</v>
      </c>
      <c r="C78" s="25"/>
      <c r="D78" s="8"/>
      <c r="E78" s="8"/>
      <c r="F78" s="8"/>
      <c r="G78" s="15"/>
      <c r="H78" s="15">
        <f>SUM(H79)</f>
        <v>0</v>
      </c>
      <c r="I78" s="9"/>
    </row>
    <row r="79" spans="2:9" x14ac:dyDescent="0.45">
      <c r="B79" s="1"/>
      <c r="C79" s="2" t="s">
        <v>64</v>
      </c>
      <c r="D79" s="2"/>
      <c r="E79" s="2">
        <v>1</v>
      </c>
      <c r="F79" s="2" t="s">
        <v>115</v>
      </c>
      <c r="G79" s="16"/>
      <c r="H79" s="16">
        <f>E79*G79</f>
        <v>0</v>
      </c>
      <c r="I79" s="3"/>
    </row>
    <row r="80" spans="2:9" x14ac:dyDescent="0.45">
      <c r="B80" s="1"/>
      <c r="C80" s="2"/>
      <c r="D80" s="2"/>
      <c r="E80" s="2"/>
      <c r="F80" s="2"/>
      <c r="G80" s="16"/>
      <c r="H80" s="16"/>
      <c r="I80" s="3"/>
    </row>
    <row r="81" spans="2:9" x14ac:dyDescent="0.45">
      <c r="B81" s="24" t="s">
        <v>20</v>
      </c>
      <c r="C81" s="25"/>
      <c r="D81" s="8"/>
      <c r="E81" s="8"/>
      <c r="F81" s="8"/>
      <c r="G81" s="15"/>
      <c r="H81" s="15">
        <f>SUM(H82)</f>
        <v>0</v>
      </c>
      <c r="I81" s="9"/>
    </row>
    <row r="82" spans="2:9" x14ac:dyDescent="0.45">
      <c r="B82" s="1"/>
      <c r="C82" s="2" t="s">
        <v>65</v>
      </c>
      <c r="D82" s="2"/>
      <c r="E82" s="2">
        <v>1</v>
      </c>
      <c r="F82" s="2" t="s">
        <v>115</v>
      </c>
      <c r="G82" s="16"/>
      <c r="H82" s="16">
        <f>E82*G82</f>
        <v>0</v>
      </c>
      <c r="I82" s="3"/>
    </row>
    <row r="83" spans="2:9" x14ac:dyDescent="0.45">
      <c r="B83" s="1"/>
      <c r="C83" s="2"/>
      <c r="D83" s="2"/>
      <c r="E83" s="2"/>
      <c r="F83" s="2"/>
      <c r="G83" s="16"/>
      <c r="H83" s="16"/>
      <c r="I83" s="3"/>
    </row>
    <row r="84" spans="2:9" x14ac:dyDescent="0.45">
      <c r="B84" s="24" t="s">
        <v>21</v>
      </c>
      <c r="C84" s="25"/>
      <c r="D84" s="8"/>
      <c r="E84" s="8"/>
      <c r="F84" s="8"/>
      <c r="G84" s="15"/>
      <c r="H84" s="15">
        <f>SUM(H85)</f>
        <v>0</v>
      </c>
      <c r="I84" s="9"/>
    </row>
    <row r="85" spans="2:9" x14ac:dyDescent="0.45">
      <c r="B85" s="1"/>
      <c r="C85" s="2" t="s">
        <v>66</v>
      </c>
      <c r="D85" s="2"/>
      <c r="E85" s="2">
        <v>1</v>
      </c>
      <c r="F85" s="2" t="s">
        <v>115</v>
      </c>
      <c r="G85" s="16"/>
      <c r="H85" s="16">
        <f>E85*G85</f>
        <v>0</v>
      </c>
      <c r="I85" s="3"/>
    </row>
    <row r="86" spans="2:9" x14ac:dyDescent="0.45">
      <c r="B86" s="1"/>
      <c r="C86" s="2"/>
      <c r="D86" s="2"/>
      <c r="E86" s="2"/>
      <c r="F86" s="2"/>
      <c r="G86" s="16"/>
      <c r="H86" s="16"/>
      <c r="I86" s="3"/>
    </row>
    <row r="87" spans="2:9" x14ac:dyDescent="0.45">
      <c r="B87" s="1"/>
      <c r="C87" s="2"/>
      <c r="D87" s="2"/>
      <c r="E87" s="2"/>
      <c r="F87" s="2"/>
      <c r="G87" s="17" t="s">
        <v>29</v>
      </c>
      <c r="H87" s="17">
        <f>H49+H55+H58+H64+H68+H75+H78+H81+H84</f>
        <v>0</v>
      </c>
      <c r="I87" s="3"/>
    </row>
    <row r="88" spans="2:9" x14ac:dyDescent="0.45">
      <c r="B88" s="24" t="s">
        <v>22</v>
      </c>
      <c r="C88" s="25"/>
      <c r="D88" s="8"/>
      <c r="E88" s="8"/>
      <c r="F88" s="8"/>
      <c r="G88" s="15"/>
      <c r="H88" s="15"/>
      <c r="I88" s="9"/>
    </row>
    <row r="89" spans="2:9" x14ac:dyDescent="0.45">
      <c r="B89" s="24" t="s">
        <v>23</v>
      </c>
      <c r="C89" s="25"/>
      <c r="D89" s="8"/>
      <c r="E89" s="8"/>
      <c r="F89" s="8"/>
      <c r="G89" s="15"/>
      <c r="H89" s="15">
        <f>SUM(H90:H91)</f>
        <v>0</v>
      </c>
      <c r="I89" s="9"/>
    </row>
    <row r="90" spans="2:9" x14ac:dyDescent="0.45">
      <c r="B90" s="1"/>
      <c r="C90" s="2" t="s">
        <v>67</v>
      </c>
      <c r="D90" s="2"/>
      <c r="E90" s="2">
        <v>1</v>
      </c>
      <c r="F90" s="2" t="s">
        <v>115</v>
      </c>
      <c r="G90" s="16"/>
      <c r="H90" s="16">
        <f t="shared" ref="H90:H91" si="8">E90*G90</f>
        <v>0</v>
      </c>
      <c r="I90" s="3"/>
    </row>
    <row r="91" spans="2:9" x14ac:dyDescent="0.45">
      <c r="B91" s="1"/>
      <c r="C91" s="2" t="s">
        <v>68</v>
      </c>
      <c r="D91" s="2"/>
      <c r="E91" s="2">
        <v>1</v>
      </c>
      <c r="F91" s="2" t="s">
        <v>115</v>
      </c>
      <c r="G91" s="16"/>
      <c r="H91" s="16">
        <f t="shared" si="8"/>
        <v>0</v>
      </c>
      <c r="I91" s="3"/>
    </row>
    <row r="92" spans="2:9" x14ac:dyDescent="0.45">
      <c r="B92" s="24" t="s">
        <v>24</v>
      </c>
      <c r="C92" s="25"/>
      <c r="D92" s="8"/>
      <c r="E92" s="8"/>
      <c r="F92" s="8"/>
      <c r="G92" s="15"/>
      <c r="H92" s="15">
        <f>SUM(H93:H94)</f>
        <v>0</v>
      </c>
      <c r="I92" s="9"/>
    </row>
    <row r="93" spans="2:9" x14ac:dyDescent="0.45">
      <c r="B93" s="1"/>
      <c r="C93" s="2" t="s">
        <v>69</v>
      </c>
      <c r="D93" s="2"/>
      <c r="E93" s="2">
        <v>1</v>
      </c>
      <c r="F93" s="2" t="s">
        <v>115</v>
      </c>
      <c r="G93" s="16"/>
      <c r="H93" s="16">
        <f t="shared" ref="H93:H94" si="9">E93*G93</f>
        <v>0</v>
      </c>
      <c r="I93" s="3"/>
    </row>
    <row r="94" spans="2:9" x14ac:dyDescent="0.45">
      <c r="B94" s="1"/>
      <c r="C94" s="2" t="s">
        <v>70</v>
      </c>
      <c r="D94" s="2"/>
      <c r="E94" s="2">
        <v>1</v>
      </c>
      <c r="F94" s="2" t="s">
        <v>115</v>
      </c>
      <c r="G94" s="16"/>
      <c r="H94" s="16">
        <f t="shared" si="9"/>
        <v>0</v>
      </c>
      <c r="I94" s="3"/>
    </row>
    <row r="95" spans="2:9" x14ac:dyDescent="0.45">
      <c r="B95" s="24" t="s">
        <v>25</v>
      </c>
      <c r="C95" s="25"/>
      <c r="D95" s="8"/>
      <c r="E95" s="8"/>
      <c r="F95" s="8"/>
      <c r="G95" s="15"/>
      <c r="H95" s="15">
        <f>SUM(H96)</f>
        <v>0</v>
      </c>
      <c r="I95" s="9"/>
    </row>
    <row r="96" spans="2:9" x14ac:dyDescent="0.45">
      <c r="B96" s="1"/>
      <c r="C96" s="2" t="s">
        <v>71</v>
      </c>
      <c r="D96" s="2" t="s">
        <v>108</v>
      </c>
      <c r="E96" s="2">
        <v>1</v>
      </c>
      <c r="F96" s="2" t="s">
        <v>115</v>
      </c>
      <c r="G96" s="16"/>
      <c r="H96" s="16">
        <f>E96*G96</f>
        <v>0</v>
      </c>
      <c r="I96" s="3"/>
    </row>
    <row r="97" spans="2:9" x14ac:dyDescent="0.45">
      <c r="B97" s="1"/>
      <c r="C97" s="2"/>
      <c r="D97" s="2"/>
      <c r="E97" s="2"/>
      <c r="F97" s="2"/>
      <c r="G97" s="16"/>
      <c r="H97" s="16"/>
      <c r="I97" s="3"/>
    </row>
    <row r="98" spans="2:9" x14ac:dyDescent="0.45">
      <c r="B98" s="1"/>
      <c r="C98" s="2"/>
      <c r="D98" s="2"/>
      <c r="E98" s="2"/>
      <c r="F98" s="2"/>
      <c r="G98" s="17" t="s">
        <v>29</v>
      </c>
      <c r="H98" s="17">
        <f>H89+H92+H95</f>
        <v>0</v>
      </c>
      <c r="I98" s="3"/>
    </row>
    <row r="99" spans="2:9" x14ac:dyDescent="0.45">
      <c r="B99" s="24" t="s">
        <v>122</v>
      </c>
      <c r="C99" s="25"/>
      <c r="D99" s="8"/>
      <c r="E99" s="8"/>
      <c r="F99" s="8"/>
      <c r="G99" s="15"/>
      <c r="H99" s="15"/>
      <c r="I99" s="9"/>
    </row>
    <row r="100" spans="2:9" x14ac:dyDescent="0.45">
      <c r="B100" s="24" t="s">
        <v>123</v>
      </c>
      <c r="C100" s="25"/>
      <c r="D100" s="8"/>
      <c r="E100" s="8"/>
      <c r="F100" s="8"/>
      <c r="G100" s="15"/>
      <c r="H100" s="15">
        <f>H101</f>
        <v>0</v>
      </c>
      <c r="I100" s="9"/>
    </row>
    <row r="101" spans="2:9" x14ac:dyDescent="0.45">
      <c r="B101" s="1"/>
      <c r="C101" s="2" t="s">
        <v>124</v>
      </c>
      <c r="D101" s="2"/>
      <c r="E101" s="2"/>
      <c r="F101" s="2"/>
      <c r="G101" s="16"/>
      <c r="H101" s="16"/>
      <c r="I101" s="3"/>
    </row>
    <row r="102" spans="2:9" x14ac:dyDescent="0.45">
      <c r="B102" s="1"/>
      <c r="C102" s="2"/>
      <c r="D102" s="2"/>
      <c r="E102" s="2"/>
      <c r="F102" s="2"/>
      <c r="G102" s="16"/>
      <c r="H102" s="16"/>
      <c r="I102" s="3"/>
    </row>
    <row r="103" spans="2:9" x14ac:dyDescent="0.45">
      <c r="B103" s="1"/>
      <c r="C103" s="2"/>
      <c r="D103" s="2"/>
      <c r="E103" s="2"/>
      <c r="F103" s="2"/>
      <c r="G103" s="17" t="s">
        <v>29</v>
      </c>
      <c r="H103" s="17">
        <f>H100</f>
        <v>0</v>
      </c>
      <c r="I103" s="3"/>
    </row>
    <row r="104" spans="2:9" x14ac:dyDescent="0.45">
      <c r="B104" s="24"/>
      <c r="C104" s="25"/>
      <c r="D104" s="8"/>
      <c r="E104" s="8"/>
      <c r="F104" s="8"/>
      <c r="G104" s="15"/>
      <c r="H104" s="15"/>
      <c r="I104" s="9"/>
    </row>
    <row r="105" spans="2:9" x14ac:dyDescent="0.45">
      <c r="B105" s="1"/>
      <c r="C105" s="2"/>
      <c r="D105" s="2"/>
      <c r="E105" s="2"/>
      <c r="F105" s="2"/>
      <c r="G105" s="16"/>
      <c r="H105" s="16"/>
      <c r="I105" s="3"/>
    </row>
    <row r="106" spans="2:9" x14ac:dyDescent="0.45">
      <c r="B106" s="26" t="s">
        <v>26</v>
      </c>
      <c r="C106" s="27"/>
      <c r="D106" s="10"/>
      <c r="E106" s="10"/>
      <c r="F106" s="10"/>
      <c r="G106" s="18"/>
      <c r="H106" s="18">
        <f>H29+H47+H87+H98+H103</f>
        <v>0</v>
      </c>
      <c r="I106" s="11"/>
    </row>
    <row r="107" spans="2:9" x14ac:dyDescent="0.45">
      <c r="B107" s="26" t="s">
        <v>27</v>
      </c>
      <c r="C107" s="27"/>
      <c r="D107" s="10"/>
      <c r="E107" s="10"/>
      <c r="F107" s="10"/>
      <c r="G107" s="18"/>
      <c r="H107" s="18">
        <f>H106*0.1</f>
        <v>0</v>
      </c>
      <c r="I107" s="11"/>
    </row>
    <row r="108" spans="2:9" ht="18.600000000000001" thickBot="1" x14ac:dyDescent="0.5">
      <c r="B108" s="28" t="s">
        <v>28</v>
      </c>
      <c r="C108" s="29"/>
      <c r="D108" s="12"/>
      <c r="E108" s="12"/>
      <c r="F108" s="12"/>
      <c r="G108" s="19"/>
      <c r="H108" s="19">
        <f>H106+H107</f>
        <v>0</v>
      </c>
      <c r="I108" s="13"/>
    </row>
  </sheetData>
  <mergeCells count="27">
    <mergeCell ref="B58:C58"/>
    <mergeCell ref="D1:E1"/>
    <mergeCell ref="B4:C4"/>
    <mergeCell ref="B5:C5"/>
    <mergeCell ref="B14:C14"/>
    <mergeCell ref="B25:C25"/>
    <mergeCell ref="B30:C30"/>
    <mergeCell ref="B31:C31"/>
    <mergeCell ref="B48:C48"/>
    <mergeCell ref="B49:C49"/>
    <mergeCell ref="B55:C55"/>
    <mergeCell ref="B99:C99"/>
    <mergeCell ref="B64:C64"/>
    <mergeCell ref="B68:C68"/>
    <mergeCell ref="B75:C75"/>
    <mergeCell ref="B78:C78"/>
    <mergeCell ref="B81:C81"/>
    <mergeCell ref="B84:C84"/>
    <mergeCell ref="B88:C88"/>
    <mergeCell ref="B89:C89"/>
    <mergeCell ref="B92:C92"/>
    <mergeCell ref="B95:C95"/>
    <mergeCell ref="B100:C100"/>
    <mergeCell ref="B104:C104"/>
    <mergeCell ref="B106:C106"/>
    <mergeCell ref="B107:C107"/>
    <mergeCell ref="B108:C108"/>
  </mergeCells>
  <phoneticPr fontId="2"/>
  <pageMargins left="0.51181102362204722" right="0.11811023622047245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野副　真司（有明海沿岸道路整備事務所）</dc:creator>
  <cp:lastModifiedBy>野副　真司（有明海沿岸道路整備事務所）</cp:lastModifiedBy>
  <cp:lastPrinted>2025-09-29T06:57:20Z</cp:lastPrinted>
  <dcterms:created xsi:type="dcterms:W3CDTF">2025-09-18T04:13:42Z</dcterms:created>
  <dcterms:modified xsi:type="dcterms:W3CDTF">2025-10-05T00:37:30Z</dcterms:modified>
</cp:coreProperties>
</file>