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999087さが園芸888運動\20_県単事業\佐賀県施設園芸等燃料費高騰緊急対策\園芸生産燃料費支援事業\R6\3_公募\"/>
    </mc:Choice>
  </mc:AlternateContent>
  <xr:revisionPtr revIDLastSave="0" documentId="13_ncr:101_{1FE55D53-6B08-4151-AA7A-1EF04E023948}" xr6:coauthVersionLast="47" xr6:coauthVersionMax="47" xr10:uidLastSave="{00000000-0000-0000-0000-000000000000}"/>
  <bookViews>
    <workbookView xWindow="-108" yWindow="-108" windowWidth="30936" windowHeight="16776" activeTab="1" xr2:uid="{00000000-000D-0000-FFFF-FFFF00000000}"/>
  </bookViews>
  <sheets>
    <sheet name="要望調査_鑑" sheetId="11" r:id="rId1"/>
    <sheet name="別紙２" sheetId="12" r:id="rId2"/>
  </sheets>
  <definedNames>
    <definedName name="_xlnm.Print_Area" localSheetId="1">別紙２!$A$1:$AH$71</definedName>
    <definedName name="_xlnm.Print_Area" localSheetId="0">要望調査_鑑!$A$1:$E$15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 i="12" l="1"/>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H40"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11" i="12"/>
  <c r="T11" i="12"/>
  <c r="P11" i="12"/>
  <c r="L11" i="12"/>
  <c r="AG45" i="12"/>
  <c r="AG44" i="12"/>
  <c r="AG43" i="12"/>
  <c r="AG42" i="12"/>
  <c r="AF45" i="12"/>
  <c r="AE45" i="12"/>
  <c r="AD45" i="12"/>
  <c r="AF44" i="12"/>
  <c r="AE44" i="12"/>
  <c r="AD44" i="12"/>
  <c r="AF43" i="12"/>
  <c r="AE43" i="12"/>
  <c r="AD43" i="12"/>
  <c r="AF42" i="12"/>
  <c r="AE42" i="12"/>
  <c r="AD42" i="12"/>
  <c r="AD4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Z62" i="12"/>
  <c r="Z61" i="12"/>
  <c r="Z60" i="12"/>
  <c r="Z59" i="12"/>
  <c r="Z58" i="12"/>
  <c r="AC45" i="12"/>
  <c r="AB45" i="12"/>
  <c r="AA45" i="12"/>
  <c r="AC44" i="12"/>
  <c r="AB44" i="12"/>
  <c r="AA44" i="12"/>
  <c r="AC43" i="12"/>
  <c r="AB43" i="12"/>
  <c r="AA43" i="12"/>
  <c r="AC42" i="12"/>
  <c r="AB42" i="12"/>
  <c r="AA42" i="12"/>
  <c r="AB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11" i="12"/>
  <c r="O11" i="12"/>
  <c r="I12"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13" i="12"/>
  <c r="K12" i="12"/>
  <c r="K11" i="12"/>
  <c r="G13" i="12"/>
  <c r="G12" i="12"/>
  <c r="AA46" i="12" l="1"/>
  <c r="AA41" i="12"/>
  <c r="AB41" i="12"/>
  <c r="AC11" i="12"/>
  <c r="AC41" i="12" s="1"/>
  <c r="AF38" i="12"/>
  <c r="AF30" i="12"/>
  <c r="AF22" i="12"/>
  <c r="M42" i="12"/>
  <c r="M11" i="12"/>
  <c r="AF17" i="12"/>
  <c r="AF18" i="12"/>
  <c r="AF19" i="12"/>
  <c r="AF20" i="12"/>
  <c r="AF21" i="12"/>
  <c r="AF23" i="12"/>
  <c r="AF24" i="12"/>
  <c r="AF25" i="12"/>
  <c r="AF26" i="12"/>
  <c r="AF27" i="12"/>
  <c r="AF28" i="12"/>
  <c r="AF29" i="12"/>
  <c r="AF31" i="12"/>
  <c r="AF32" i="12"/>
  <c r="AF33" i="12"/>
  <c r="AF34" i="12"/>
  <c r="AF35" i="12"/>
  <c r="AF36" i="12"/>
  <c r="AF37" i="12"/>
  <c r="AF39" i="12"/>
  <c r="AF40" i="12"/>
  <c r="X40" i="12"/>
  <c r="Y42" i="12"/>
  <c r="X44" i="12"/>
  <c r="T44" i="12"/>
  <c r="S43" i="12"/>
  <c r="L43" i="12"/>
  <c r="U42" i="12"/>
  <c r="Q42" i="12"/>
  <c r="X45" i="12"/>
  <c r="X42" i="12"/>
  <c r="W42" i="12"/>
  <c r="T42" i="12"/>
  <c r="S42" i="12"/>
  <c r="O42" i="12"/>
  <c r="L42" i="12"/>
  <c r="K42" i="12"/>
  <c r="H44" i="12"/>
  <c r="H42" i="12"/>
  <c r="X43" i="12"/>
  <c r="V60" i="12"/>
  <c r="V61" i="12" s="1"/>
  <c r="V62" i="12" s="1"/>
  <c r="V59" i="12"/>
  <c r="V58" i="12"/>
  <c r="Z44" i="12"/>
  <c r="V44" i="12"/>
  <c r="R44" i="12"/>
  <c r="N44" i="12"/>
  <c r="J44" i="12"/>
  <c r="F44" i="12"/>
  <c r="F41" i="12"/>
  <c r="H41" i="12"/>
  <c r="G14" i="12"/>
  <c r="G44" i="12" s="1"/>
  <c r="G15" i="12"/>
  <c r="G45" i="12" s="1"/>
  <c r="G16" i="12"/>
  <c r="G42" i="12" s="1"/>
  <c r="G17" i="12"/>
  <c r="G18" i="12"/>
  <c r="G19" i="12"/>
  <c r="G20" i="12"/>
  <c r="G21" i="12"/>
  <c r="G22" i="12"/>
  <c r="G23" i="12"/>
  <c r="G24" i="12"/>
  <c r="G25" i="12"/>
  <c r="G26" i="12"/>
  <c r="G27" i="12"/>
  <c r="G28" i="12"/>
  <c r="G29" i="12"/>
  <c r="G30" i="12"/>
  <c r="G31" i="12"/>
  <c r="G32" i="12"/>
  <c r="G33" i="12"/>
  <c r="G34" i="12"/>
  <c r="G35" i="12"/>
  <c r="G36" i="12"/>
  <c r="G37" i="12"/>
  <c r="G38" i="12"/>
  <c r="G39" i="12"/>
  <c r="G40" i="12"/>
  <c r="I14" i="12"/>
  <c r="I44" i="12" s="1"/>
  <c r="I17" i="12"/>
  <c r="I18" i="12"/>
  <c r="I19" i="12"/>
  <c r="I20" i="12"/>
  <c r="I21" i="12"/>
  <c r="I22" i="12"/>
  <c r="I23" i="12"/>
  <c r="I24" i="12"/>
  <c r="I25" i="12"/>
  <c r="I26" i="12"/>
  <c r="I27" i="12"/>
  <c r="I28" i="12"/>
  <c r="I29" i="12"/>
  <c r="I30" i="12"/>
  <c r="I31" i="12"/>
  <c r="I32" i="12"/>
  <c r="I33" i="12"/>
  <c r="I34" i="12"/>
  <c r="I35" i="12"/>
  <c r="I36" i="12"/>
  <c r="I37" i="12"/>
  <c r="I38" i="12"/>
  <c r="I39" i="12"/>
  <c r="I40" i="12"/>
  <c r="G11" i="12"/>
  <c r="I11" i="12" s="1"/>
  <c r="F43" i="12"/>
  <c r="O43" i="12"/>
  <c r="O44" i="12"/>
  <c r="K43" i="12"/>
  <c r="K44" i="12"/>
  <c r="AD11" i="12"/>
  <c r="M44" i="12"/>
  <c r="R62" i="12"/>
  <c r="R60" i="12" s="1"/>
  <c r="R59" i="12"/>
  <c r="R58" i="12"/>
  <c r="N62" i="12"/>
  <c r="N60" i="12" s="1"/>
  <c r="N59" i="12"/>
  <c r="N58" i="12"/>
  <c r="J62" i="12"/>
  <c r="J60" i="12" s="1"/>
  <c r="J59" i="12"/>
  <c r="J58" i="12"/>
  <c r="F62" i="12"/>
  <c r="F61" i="12" s="1"/>
  <c r="F59" i="12"/>
  <c r="F58" i="12"/>
  <c r="Z46" i="12"/>
  <c r="V46" i="12"/>
  <c r="R46" i="12"/>
  <c r="N46" i="12"/>
  <c r="J46" i="12"/>
  <c r="F46" i="12"/>
  <c r="Z45" i="12"/>
  <c r="V45" i="12"/>
  <c r="R45" i="12"/>
  <c r="N45" i="12"/>
  <c r="J45" i="12"/>
  <c r="F45" i="12"/>
  <c r="Z43" i="12"/>
  <c r="V43" i="12"/>
  <c r="R43" i="12"/>
  <c r="N43" i="12"/>
  <c r="J43" i="12"/>
  <c r="Z42" i="12"/>
  <c r="V42" i="12"/>
  <c r="R42" i="12"/>
  <c r="N42" i="12"/>
  <c r="J42" i="12"/>
  <c r="F42" i="12"/>
  <c r="Z41" i="12"/>
  <c r="V41" i="12"/>
  <c r="R41" i="12"/>
  <c r="N41" i="12"/>
  <c r="J41" i="12"/>
  <c r="AD40" i="12"/>
  <c r="AD39" i="12"/>
  <c r="AD38" i="12"/>
  <c r="AD37" i="12"/>
  <c r="AD36" i="12"/>
  <c r="AD35" i="12"/>
  <c r="AD34" i="12"/>
  <c r="AD33" i="12"/>
  <c r="AD32" i="12"/>
  <c r="AD31" i="12"/>
  <c r="AD30" i="12"/>
  <c r="AD29" i="12"/>
  <c r="AD28" i="12"/>
  <c r="AD27" i="12"/>
  <c r="AD26" i="12"/>
  <c r="AD25" i="12"/>
  <c r="AD24" i="12"/>
  <c r="AD23" i="12"/>
  <c r="AD22" i="12"/>
  <c r="AD21" i="12"/>
  <c r="AD20" i="12"/>
  <c r="AD19" i="12"/>
  <c r="AD18" i="12"/>
  <c r="AD17" i="12"/>
  <c r="AD16" i="12"/>
  <c r="I16" i="12"/>
  <c r="AD15" i="12"/>
  <c r="T45" i="12"/>
  <c r="P45" i="12"/>
  <c r="L45" i="12"/>
  <c r="I15" i="12"/>
  <c r="I45" i="12" s="1"/>
  <c r="AD14" i="12"/>
  <c r="P44" i="12"/>
  <c r="L44" i="12"/>
  <c r="AD13" i="12"/>
  <c r="H43" i="12"/>
  <c r="AD12" i="12"/>
  <c r="AF14" i="12" l="1"/>
  <c r="AF15" i="12"/>
  <c r="AD46" i="12"/>
  <c r="AF13" i="12"/>
  <c r="AC46" i="12"/>
  <c r="P42" i="12"/>
  <c r="AF16" i="12"/>
  <c r="Q44" i="12"/>
  <c r="Q45" i="12"/>
  <c r="U11" i="12"/>
  <c r="W45" i="12"/>
  <c r="U44" i="12"/>
  <c r="W44" i="12"/>
  <c r="AG18" i="12"/>
  <c r="S44" i="12"/>
  <c r="Q43" i="12"/>
  <c r="U45" i="12"/>
  <c r="T43" i="12"/>
  <c r="P43" i="12"/>
  <c r="M45" i="12"/>
  <c r="H45" i="12"/>
  <c r="O45" i="12"/>
  <c r="S45" i="12"/>
  <c r="K45" i="12"/>
  <c r="N61" i="12"/>
  <c r="G43" i="12"/>
  <c r="G41" i="12"/>
  <c r="G46" i="12"/>
  <c r="H46" i="12"/>
  <c r="R61" i="12"/>
  <c r="M43" i="12"/>
  <c r="F60" i="12"/>
  <c r="J61" i="12"/>
  <c r="AE18" i="12" l="1"/>
  <c r="M46" i="12"/>
  <c r="AG22" i="12"/>
  <c r="AE22" i="12"/>
  <c r="AE23" i="12"/>
  <c r="AG32" i="12"/>
  <c r="AE32" i="12"/>
  <c r="AG40" i="12"/>
  <c r="AE40" i="12"/>
  <c r="AG17" i="12"/>
  <c r="AE17" i="12"/>
  <c r="AG25" i="12"/>
  <c r="AE25" i="12"/>
  <c r="AG36" i="12"/>
  <c r="AE36" i="12"/>
  <c r="AE26" i="12"/>
  <c r="AG26" i="12"/>
  <c r="U43" i="12"/>
  <c r="AG38" i="12"/>
  <c r="AE38" i="12"/>
  <c r="AG23" i="12"/>
  <c r="AG33" i="12"/>
  <c r="AE33" i="12"/>
  <c r="AE31" i="12"/>
  <c r="AG31" i="12"/>
  <c r="AE16" i="12"/>
  <c r="AE39" i="12"/>
  <c r="AG39" i="12"/>
  <c r="Y44" i="12"/>
  <c r="AG14" i="12"/>
  <c r="AE14" i="12"/>
  <c r="AE15" i="12"/>
  <c r="Y45" i="12"/>
  <c r="AE34" i="12"/>
  <c r="AG34" i="12"/>
  <c r="AG20" i="12"/>
  <c r="AE20" i="12"/>
  <c r="AG28" i="12"/>
  <c r="AE28" i="12"/>
  <c r="AG24" i="12"/>
  <c r="AE24" i="12"/>
  <c r="AG30" i="12"/>
  <c r="AE30" i="12"/>
  <c r="I13" i="12"/>
  <c r="I43" i="12" s="1"/>
  <c r="I41" i="12"/>
  <c r="I42" i="12"/>
  <c r="AG16" i="12" l="1"/>
  <c r="AG15" i="12"/>
  <c r="M41" i="12"/>
  <c r="K41" i="12"/>
  <c r="K46" i="12"/>
  <c r="AG37" i="12"/>
  <c r="AG35" i="12"/>
  <c r="AE35" i="12"/>
  <c r="W43" i="12"/>
  <c r="AG29" i="12"/>
  <c r="AE29" i="12"/>
  <c r="X11" i="12"/>
  <c r="Y11" i="12" s="1"/>
  <c r="AG11" i="12" s="1"/>
  <c r="AG41" i="12" s="1"/>
  <c r="AG19" i="12"/>
  <c r="AE19" i="12"/>
  <c r="AG27" i="12"/>
  <c r="AE27" i="12"/>
  <c r="Y43" i="12"/>
  <c r="AE13" i="12"/>
  <c r="AE37" i="12"/>
  <c r="AE21" i="12"/>
  <c r="AG21" i="12"/>
  <c r="I46" i="12"/>
  <c r="AE11" i="12" l="1"/>
  <c r="L41" i="12"/>
  <c r="L46" i="12"/>
  <c r="O41" i="12"/>
  <c r="O46" i="12"/>
  <c r="Q41" i="12"/>
  <c r="Q46" i="12"/>
  <c r="AG13" i="12"/>
  <c r="AF11" i="12"/>
  <c r="AF41" i="12" l="1"/>
  <c r="AE41" i="12"/>
  <c r="U41" i="12"/>
  <c r="U46" i="12"/>
  <c r="S41" i="12"/>
  <c r="S46" i="12"/>
  <c r="P41" i="12"/>
  <c r="P46" i="12"/>
  <c r="T41" i="12" l="1"/>
  <c r="T46" i="12"/>
  <c r="W41" i="12"/>
  <c r="W46" i="12"/>
  <c r="Y41" i="12"/>
  <c r="AB46" i="12"/>
  <c r="Y46" i="12"/>
  <c r="AE12" i="12" l="1"/>
  <c r="AE46" i="12" s="1"/>
  <c r="AG12" i="12"/>
  <c r="AG46" i="12" s="1"/>
  <c r="X41" i="12"/>
  <c r="X46" i="12"/>
  <c r="AF12" i="12"/>
  <c r="AF46" i="12" s="1"/>
</calcChain>
</file>

<file path=xl/sharedStrings.xml><?xml version="1.0" encoding="utf-8"?>
<sst xmlns="http://schemas.openxmlformats.org/spreadsheetml/2006/main" count="94" uniqueCount="58">
  <si>
    <t>氏名</t>
    <rPh sb="0" eb="2">
      <t>シメイ</t>
    </rPh>
    <phoneticPr fontId="2"/>
  </si>
  <si>
    <t>住所</t>
    <rPh sb="0" eb="2">
      <t>ジュウショ</t>
    </rPh>
    <phoneticPr fontId="2"/>
  </si>
  <si>
    <t>購入数量</t>
    <rPh sb="0" eb="4">
      <t>コウニュウスウリョウ</t>
    </rPh>
    <phoneticPr fontId="2"/>
  </si>
  <si>
    <t>助成金額</t>
    <rPh sb="0" eb="4">
      <t>ジョセイキンガク</t>
    </rPh>
    <phoneticPr fontId="2"/>
  </si>
  <si>
    <t>10月</t>
    <rPh sb="2" eb="3">
      <t>ガツ</t>
    </rPh>
    <phoneticPr fontId="2"/>
  </si>
  <si>
    <t>11月</t>
  </si>
  <si>
    <t>12月</t>
  </si>
  <si>
    <t>1月</t>
  </si>
  <si>
    <t>2月</t>
  </si>
  <si>
    <t>3月</t>
  </si>
  <si>
    <t>Ａ重油</t>
    <rPh sb="1" eb="3">
      <t>ジュウユ</t>
    </rPh>
    <phoneticPr fontId="2"/>
  </si>
  <si>
    <t>灯油</t>
    <rPh sb="0" eb="2">
      <t>トウユ</t>
    </rPh>
    <phoneticPr fontId="2"/>
  </si>
  <si>
    <t>合計</t>
    <rPh sb="0" eb="2">
      <t>ゴウケイ</t>
    </rPh>
    <phoneticPr fontId="2"/>
  </si>
  <si>
    <t>整理
番号</t>
    <rPh sb="0" eb="2">
      <t>セイリ</t>
    </rPh>
    <rPh sb="3" eb="5">
      <t>バンゴウ</t>
    </rPh>
    <phoneticPr fontId="2"/>
  </si>
  <si>
    <t>助成金額</t>
    <rPh sb="0" eb="2">
      <t>ジョセイ</t>
    </rPh>
    <rPh sb="2" eb="4">
      <t>キンガク</t>
    </rPh>
    <phoneticPr fontId="2"/>
  </si>
  <si>
    <t>11月</t>
    <rPh sb="2" eb="3">
      <t>ガツ</t>
    </rPh>
    <phoneticPr fontId="2"/>
  </si>
  <si>
    <t>以下編集禁止</t>
    <rPh sb="0" eb="2">
      <t>イカ</t>
    </rPh>
    <rPh sb="2" eb="6">
      <t>ヘンシュウキンシ</t>
    </rPh>
    <phoneticPr fontId="2"/>
  </si>
  <si>
    <t>ＬＰガス(kg)</t>
    <phoneticPr fontId="2"/>
  </si>
  <si>
    <t>補助事業者名</t>
    <rPh sb="0" eb="5">
      <t>ホジョジギョウシャ</t>
    </rPh>
    <rPh sb="5" eb="6">
      <t>メイ</t>
    </rPh>
    <phoneticPr fontId="2"/>
  </si>
  <si>
    <t>取組実施者数</t>
    <rPh sb="0" eb="6">
      <t>トリクミジッシシャスウ</t>
    </rPh>
    <phoneticPr fontId="2"/>
  </si>
  <si>
    <t>名</t>
    <rPh sb="0" eb="1">
      <t>メイ</t>
    </rPh>
    <phoneticPr fontId="2"/>
  </si>
  <si>
    <t>取組実施者ごとの内訳</t>
    <phoneticPr fontId="2"/>
  </si>
  <si>
    <t>光合成促進装置</t>
    <rPh sb="0" eb="7">
      <t>コウゴウセイソクシンソウチ</t>
    </rPh>
    <phoneticPr fontId="2"/>
  </si>
  <si>
    <t>導入装置</t>
    <rPh sb="0" eb="4">
      <t>ドウニュウソウチ</t>
    </rPh>
    <phoneticPr fontId="2"/>
  </si>
  <si>
    <t>大麦若葉加工機械</t>
  </si>
  <si>
    <t>燃料</t>
    <rPh sb="0" eb="2">
      <t>ネンリョウ</t>
    </rPh>
    <phoneticPr fontId="2"/>
  </si>
  <si>
    <t>※　本事業の対象となる燃料の種類は、国の施設園芸等燃油価格高騰対策の補助対象外となっているものです。施設の加温に使用しているＡ重油、灯油及びLPガス、茶加工に使用するＡ重油及びLPガスは事業の対象外となるのでご注意ください。</t>
    <rPh sb="2" eb="5">
      <t>ホンジギョウ</t>
    </rPh>
    <rPh sb="6" eb="8">
      <t>タイショウ</t>
    </rPh>
    <rPh sb="11" eb="13">
      <t>ネンリョウ</t>
    </rPh>
    <rPh sb="14" eb="16">
      <t>シュルイ</t>
    </rPh>
    <rPh sb="18" eb="19">
      <t>クニ</t>
    </rPh>
    <rPh sb="20" eb="24">
      <t>シセツエンゲイ</t>
    </rPh>
    <rPh sb="24" eb="33">
      <t>トウネンユカカクコウトウタイサク</t>
    </rPh>
    <rPh sb="34" eb="39">
      <t>ホジョタイショウガイ</t>
    </rPh>
    <rPh sb="50" eb="52">
      <t>シセツ</t>
    </rPh>
    <rPh sb="53" eb="55">
      <t>カオン</t>
    </rPh>
    <rPh sb="56" eb="58">
      <t>シヨウ</t>
    </rPh>
    <rPh sb="63" eb="65">
      <t>ジュウユ</t>
    </rPh>
    <rPh sb="66" eb="68">
      <t>トウユ</t>
    </rPh>
    <rPh sb="68" eb="69">
      <t>オヨ</t>
    </rPh>
    <rPh sb="75" eb="78">
      <t>チャカコウ</t>
    </rPh>
    <rPh sb="79" eb="81">
      <t>シヨウ</t>
    </rPh>
    <rPh sb="84" eb="86">
      <t>ジュウユ</t>
    </rPh>
    <rPh sb="86" eb="87">
      <t>オヨ</t>
    </rPh>
    <rPh sb="93" eb="95">
      <t>ジギョウ</t>
    </rPh>
    <rPh sb="96" eb="99">
      <t>タイショウガイ</t>
    </rPh>
    <rPh sb="105" eb="107">
      <t>チュウイ</t>
    </rPh>
    <phoneticPr fontId="2"/>
  </si>
  <si>
    <t>・添付書類として、各人の購入数量の根拠となる書類（納品書及び領収書等の写や、燃料供給実績等の、購入者・購入日・購入量が確認できる証拠書類）を添付すること</t>
    <rPh sb="1" eb="5">
      <t>テンプショルイ</t>
    </rPh>
    <rPh sb="9" eb="11">
      <t>カクジン</t>
    </rPh>
    <rPh sb="12" eb="16">
      <t>コウニュウスウリョウ</t>
    </rPh>
    <rPh sb="17" eb="19">
      <t>コンキョ</t>
    </rPh>
    <rPh sb="22" eb="24">
      <t>ショルイ</t>
    </rPh>
    <rPh sb="25" eb="28">
      <t>ノウヒンショ</t>
    </rPh>
    <rPh sb="28" eb="29">
      <t>オヨ</t>
    </rPh>
    <rPh sb="30" eb="33">
      <t>リョウシュウショ</t>
    </rPh>
    <rPh sb="33" eb="34">
      <t>トウ</t>
    </rPh>
    <rPh sb="35" eb="36">
      <t>ウツシ</t>
    </rPh>
    <rPh sb="38" eb="44">
      <t>ネンリョウキョウキュウジッセキ</t>
    </rPh>
    <rPh sb="44" eb="45">
      <t>ナド</t>
    </rPh>
    <rPh sb="47" eb="50">
      <t>コウニュウシャ</t>
    </rPh>
    <rPh sb="51" eb="54">
      <t>コウニュウビ</t>
    </rPh>
    <rPh sb="55" eb="58">
      <t>コウニュウリョウ</t>
    </rPh>
    <rPh sb="59" eb="61">
      <t>カクニン</t>
    </rPh>
    <rPh sb="64" eb="68">
      <t>ショウコショルイ</t>
    </rPh>
    <rPh sb="70" eb="72">
      <t>テンプ</t>
    </rPh>
    <phoneticPr fontId="2"/>
  </si>
  <si>
    <t>※黄色セルに各項目の記入をお願いします。オレンジセルはプルダウンリストから選択してください。</t>
    <rPh sb="1" eb="3">
      <t>キイロ</t>
    </rPh>
    <rPh sb="6" eb="9">
      <t>カクコウモク</t>
    </rPh>
    <rPh sb="10" eb="12">
      <t>キニュウ</t>
    </rPh>
    <rPh sb="14" eb="15">
      <t>ネガ</t>
    </rPh>
    <rPh sb="37" eb="39">
      <t>センタク</t>
    </rPh>
    <phoneticPr fontId="2"/>
  </si>
  <si>
    <t>・取組実施者が複数の油種を購入している場合は、油種ごとに１行ずつ記入してください。</t>
    <rPh sb="1" eb="6">
      <t>トリクミジッシシャ</t>
    </rPh>
    <rPh sb="7" eb="9">
      <t>フクスウ</t>
    </rPh>
    <rPh sb="10" eb="12">
      <t>ユシュ</t>
    </rPh>
    <rPh sb="13" eb="15">
      <t>コウニュウ</t>
    </rPh>
    <rPh sb="19" eb="21">
      <t>バアイ</t>
    </rPh>
    <rPh sb="23" eb="25">
      <t>ユシュ</t>
    </rPh>
    <rPh sb="29" eb="30">
      <t>ギョウ</t>
    </rPh>
    <rPh sb="32" eb="34">
      <t>キニュウ</t>
    </rPh>
    <phoneticPr fontId="2"/>
  </si>
  <si>
    <t>・行を追加する場合は、関数の参照範囲が崩れないよう行をコピーして中段あたりに挿入してください。</t>
    <rPh sb="1" eb="2">
      <t>ギョウ</t>
    </rPh>
    <rPh sb="3" eb="5">
      <t>ツイカ</t>
    </rPh>
    <rPh sb="7" eb="9">
      <t>バアイ</t>
    </rPh>
    <rPh sb="11" eb="13">
      <t>カンスウ</t>
    </rPh>
    <rPh sb="14" eb="18">
      <t>サンショウハンイ</t>
    </rPh>
    <rPh sb="19" eb="20">
      <t>クズ</t>
    </rPh>
    <rPh sb="25" eb="26">
      <t>ギョウ</t>
    </rPh>
    <rPh sb="32" eb="34">
      <t>チュウダン</t>
    </rPh>
    <rPh sb="38" eb="40">
      <t>ソウニュウ</t>
    </rPh>
    <phoneticPr fontId="2"/>
  </si>
  <si>
    <t>名</t>
    <phoneticPr fontId="2"/>
  </si>
  <si>
    <t>別紙１</t>
    <rPh sb="0" eb="2">
      <t>ベッシ</t>
    </rPh>
    <phoneticPr fontId="2"/>
  </si>
  <si>
    <t>代表者氏名</t>
    <rPh sb="0" eb="3">
      <t>ダイヒョウシャ</t>
    </rPh>
    <rPh sb="3" eb="5">
      <t>シメイ</t>
    </rPh>
    <phoneticPr fontId="2"/>
  </si>
  <si>
    <t>担当者連絡先</t>
    <rPh sb="0" eb="3">
      <t>タントウシャ</t>
    </rPh>
    <rPh sb="3" eb="6">
      <t>レンラクサキ</t>
    </rPh>
    <phoneticPr fontId="2"/>
  </si>
  <si>
    <t>電話番号</t>
    <rPh sb="0" eb="4">
      <t>デンワバンゴウ</t>
    </rPh>
    <phoneticPr fontId="2"/>
  </si>
  <si>
    <t>メールアドレス</t>
    <phoneticPr fontId="2"/>
  </si>
  <si>
    <t>2(1)</t>
    <phoneticPr fontId="2"/>
  </si>
  <si>
    <t>2(2)</t>
    <phoneticPr fontId="2"/>
  </si>
  <si>
    <t>2(3)</t>
    <phoneticPr fontId="2"/>
  </si>
  <si>
    <t>取組実施者ごとの内訳</t>
    <phoneticPr fontId="2"/>
  </si>
  <si>
    <t>別添のとおり</t>
    <rPh sb="0" eb="2">
      <t>ベッテン</t>
    </rPh>
    <phoneticPr fontId="2"/>
  </si>
  <si>
    <t>別紙２　　令和７年度園芸生産燃料費支援事業内訳</t>
    <rPh sb="0" eb="2">
      <t>ベッシ</t>
    </rPh>
    <rPh sb="5" eb="7">
      <t>レイワ</t>
    </rPh>
    <rPh sb="8" eb="10">
      <t>ネンド</t>
    </rPh>
    <phoneticPr fontId="2"/>
  </si>
  <si>
    <t>（令和７年度さが園芸サポート補助金：令和6年産）</t>
    <rPh sb="1" eb="3">
      <t>レイワ</t>
    </rPh>
    <rPh sb="4" eb="6">
      <t>ネンド</t>
    </rPh>
    <rPh sb="8" eb="10">
      <t>エンゲイ</t>
    </rPh>
    <rPh sb="14" eb="17">
      <t>ホジョキン</t>
    </rPh>
    <rPh sb="18" eb="20">
      <t>レイワ</t>
    </rPh>
    <rPh sb="21" eb="23">
      <t>ネンサン</t>
    </rPh>
    <phoneticPr fontId="2"/>
  </si>
  <si>
    <t>換算係数</t>
    <rPh sb="0" eb="2">
      <t>カンサン</t>
    </rPh>
    <rPh sb="2" eb="4">
      <t>ケイスウ</t>
    </rPh>
    <phoneticPr fontId="2"/>
  </si>
  <si>
    <t>・購入数量は、Ａ重油及び灯油はリットル単位で、ＬＰガスについては㎥Ｎ又はｋｇで記入してください(小数点以下そのまま記入）。</t>
    <rPh sb="1" eb="3">
      <t>コウニュウ</t>
    </rPh>
    <rPh sb="3" eb="5">
      <t>スウリョウ</t>
    </rPh>
    <rPh sb="8" eb="10">
      <t>ジュウユ</t>
    </rPh>
    <rPh sb="10" eb="11">
      <t>オヨ</t>
    </rPh>
    <rPh sb="12" eb="14">
      <t>トウユ</t>
    </rPh>
    <rPh sb="19" eb="21">
      <t>タンイ</t>
    </rPh>
    <rPh sb="34" eb="35">
      <t>マタ</t>
    </rPh>
    <rPh sb="39" eb="41">
      <t>キニュウ</t>
    </rPh>
    <rPh sb="48" eb="53">
      <t>ショウスウテンイカ</t>
    </rPh>
    <rPh sb="57" eb="59">
      <t>キニュウ</t>
    </rPh>
    <phoneticPr fontId="2"/>
  </si>
  <si>
    <t>補填単価（1/2）</t>
    <rPh sb="0" eb="4">
      <t>ホテンタンカ</t>
    </rPh>
    <phoneticPr fontId="2"/>
  </si>
  <si>
    <t>換算後の
購入数量
（kg）</t>
    <rPh sb="0" eb="3">
      <t>カンサンゴ</t>
    </rPh>
    <rPh sb="5" eb="7">
      <t>コウニュウ</t>
    </rPh>
    <rPh sb="7" eb="9">
      <t>スウリョウ</t>
    </rPh>
    <phoneticPr fontId="2"/>
  </si>
  <si>
    <t>支援対象数量
（70％）</t>
    <rPh sb="0" eb="2">
      <t>シエン</t>
    </rPh>
    <rPh sb="2" eb="4">
      <t>タイショウ</t>
    </rPh>
    <rPh sb="4" eb="6">
      <t>スウリョウ</t>
    </rPh>
    <phoneticPr fontId="2"/>
  </si>
  <si>
    <t>　　使用目的
・光合成促進装置
・大麦若葉
・その他</t>
    <rPh sb="2" eb="6">
      <t>シヨウモクテキ</t>
    </rPh>
    <rPh sb="8" eb="13">
      <t>コウゴウセイソクシン</t>
    </rPh>
    <rPh sb="13" eb="15">
      <t>ソウチ</t>
    </rPh>
    <rPh sb="17" eb="19">
      <t>オオムギ</t>
    </rPh>
    <rPh sb="19" eb="21">
      <t>ワカバ</t>
    </rPh>
    <rPh sb="25" eb="26">
      <t>タ</t>
    </rPh>
    <phoneticPr fontId="2"/>
  </si>
  <si>
    <r>
      <t>ＬＰガス(m</t>
    </r>
    <r>
      <rPr>
        <vertAlign val="superscript"/>
        <sz val="11"/>
        <color rgb="FFFF0000"/>
        <rFont val="游ゴシック"/>
        <family val="3"/>
        <charset val="128"/>
        <scheme val="minor"/>
      </rPr>
      <t>3</t>
    </r>
    <r>
      <rPr>
        <sz val="11"/>
        <color rgb="FFFF0000"/>
        <rFont val="游ゴシック"/>
        <family val="3"/>
        <charset val="128"/>
        <scheme val="minor"/>
      </rPr>
      <t>N)＊係数2.06</t>
    </r>
    <rPh sb="10" eb="12">
      <t>ケイスウ</t>
    </rPh>
    <phoneticPr fontId="2"/>
  </si>
  <si>
    <r>
      <t>ＬＰガス(m</t>
    </r>
    <r>
      <rPr>
        <vertAlign val="superscript"/>
        <sz val="11"/>
        <color rgb="FFFF0000"/>
        <rFont val="游ゴシック"/>
        <family val="3"/>
        <charset val="128"/>
        <scheme val="minor"/>
      </rPr>
      <t>3</t>
    </r>
    <r>
      <rPr>
        <sz val="11"/>
        <color rgb="FFFF0000"/>
        <rFont val="游ゴシック"/>
        <family val="3"/>
        <charset val="128"/>
        <scheme val="minor"/>
      </rPr>
      <t>N)＊係数2.07</t>
    </r>
    <r>
      <rPr>
        <sz val="11"/>
        <color theme="1"/>
        <rFont val="游ゴシック"/>
        <family val="2"/>
        <charset val="128"/>
        <scheme val="minor"/>
      </rPr>
      <t/>
    </r>
    <rPh sb="10" eb="12">
      <t>ケイスウ</t>
    </rPh>
    <phoneticPr fontId="2"/>
  </si>
  <si>
    <r>
      <t>ＬＰガス(m</t>
    </r>
    <r>
      <rPr>
        <vertAlign val="superscript"/>
        <sz val="11"/>
        <rFont val="游ゴシック"/>
        <family val="3"/>
        <charset val="128"/>
        <scheme val="minor"/>
      </rPr>
      <t>3</t>
    </r>
    <r>
      <rPr>
        <sz val="11"/>
        <rFont val="游ゴシック"/>
        <family val="3"/>
        <charset val="128"/>
        <scheme val="minor"/>
      </rPr>
      <t>N)＊係数2.07</t>
    </r>
    <r>
      <rPr>
        <sz val="11"/>
        <color theme="1"/>
        <rFont val="游ゴシック"/>
        <family val="2"/>
        <charset val="128"/>
        <scheme val="minor"/>
      </rPr>
      <t/>
    </r>
    <rPh sb="10" eb="12">
      <t>ケイスウ</t>
    </rPh>
    <phoneticPr fontId="2"/>
  </si>
  <si>
    <r>
      <t>ＬＰガス(m</t>
    </r>
    <r>
      <rPr>
        <vertAlign val="superscript"/>
        <sz val="11"/>
        <rFont val="游ゴシック"/>
        <family val="3"/>
        <charset val="128"/>
        <scheme val="minor"/>
      </rPr>
      <t>3</t>
    </r>
    <r>
      <rPr>
        <sz val="11"/>
        <rFont val="游ゴシック"/>
        <family val="3"/>
        <charset val="128"/>
        <scheme val="minor"/>
      </rPr>
      <t>N)＊係数2.06</t>
    </r>
    <phoneticPr fontId="2"/>
  </si>
  <si>
    <t>令和７年度佐賀県園芸生産燃料費支援事業（さが園芸サポート補助金）　要望調査</t>
    <rPh sb="0" eb="2">
      <t>レイワ</t>
    </rPh>
    <rPh sb="3" eb="5">
      <t>ネンド</t>
    </rPh>
    <rPh sb="5" eb="19">
      <t>サガケンエンゲイセイサンネンリョウヒシエンジギョウ</t>
    </rPh>
    <rPh sb="22" eb="24">
      <t>エンゲイ</t>
    </rPh>
    <rPh sb="28" eb="31">
      <t>ホジョキン</t>
    </rPh>
    <rPh sb="33" eb="37">
      <t>ヨウボウチョウサ</t>
    </rPh>
    <phoneticPr fontId="2"/>
  </si>
  <si>
    <t>・LPガスは、供給先の換算係数に基づき１㎥N＝2.06kg又は2.07㎏で換算する。</t>
    <rPh sb="7" eb="9">
      <t>キョウキュウ</t>
    </rPh>
    <rPh sb="9" eb="10">
      <t>サキ</t>
    </rPh>
    <rPh sb="11" eb="15">
      <t>カンサンケイスウ</t>
    </rPh>
    <rPh sb="16" eb="17">
      <t>モト</t>
    </rPh>
    <rPh sb="29" eb="30">
      <t>マタ</t>
    </rPh>
    <rPh sb="37" eb="39">
      <t>カンサン</t>
    </rPh>
    <phoneticPr fontId="2"/>
  </si>
  <si>
    <r>
      <t>　  油種
・Ａ重油
・灯油
・ＬＰガス(m</t>
    </r>
    <r>
      <rPr>
        <vertAlign val="superscript"/>
        <sz val="11"/>
        <rFont val="游ゴシック"/>
        <family val="3"/>
        <charset val="128"/>
        <scheme val="minor"/>
      </rPr>
      <t>3</t>
    </r>
    <r>
      <rPr>
        <sz val="11"/>
        <rFont val="游ゴシック"/>
        <family val="3"/>
        <charset val="128"/>
        <scheme val="minor"/>
      </rPr>
      <t>N)
　（換算係数2.06または2.07）
・ＬＰガス(kg)</t>
    </r>
    <rPh sb="3" eb="5">
      <t>ユシュ</t>
    </rPh>
    <rPh sb="8" eb="10">
      <t>ジュウユ</t>
    </rPh>
    <rPh sb="12" eb="14">
      <t>トウユ</t>
    </rPh>
    <rPh sb="28" eb="32">
      <t>カンサンケイスウ</t>
    </rPh>
    <phoneticPr fontId="2"/>
  </si>
  <si>
    <t>※R6.3分（R7通知後修正）</t>
    <rPh sb="5" eb="6">
      <t>ブン</t>
    </rPh>
    <rPh sb="9" eb="12">
      <t>ツウチゴ</t>
    </rPh>
    <rPh sb="12" eb="14">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</si>
</sst>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L&quot;"/>
    <numFmt numFmtId="177" formatCode="#,##0.#&quot;円/㎥Ｎ&quot;"/>
    <numFmt numFmtId="178" formatCode="#,###"/>
    <numFmt numFmtId="179" formatCode="0.0"/>
    <numFmt numFmtId="180" formatCode="#,##0.0;[Red]\-#,##0.0"/>
    <numFmt numFmtId="181" formatCode="#,###.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name val="游ゴシック"/>
      <family val="2"/>
      <charset val="128"/>
      <scheme val="minor"/>
    </font>
    <font>
      <vertAlign val="superscript"/>
      <sz val="11"/>
      <name val="游ゴシック"/>
      <family val="3"/>
      <charset val="128"/>
      <scheme val="minor"/>
    </font>
    <font>
      <sz val="11"/>
      <color rgb="FFFF0000"/>
      <name val="游ゴシック"/>
      <family val="2"/>
      <charset val="128"/>
      <scheme val="minor"/>
    </font>
    <font>
      <sz val="12"/>
      <color theme="1"/>
      <name val="游ゴシック"/>
      <family val="2"/>
      <charset val="128"/>
      <scheme val="minor"/>
    </font>
    <font>
      <b/>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vertAlign val="superscript"/>
      <sz val="11"/>
      <color rgb="FFFF0000"/>
      <name val="游ゴシック"/>
      <family val="3"/>
      <charset val="128"/>
      <scheme val="minor"/>
    </font>
    <font>
      <b/>
      <sz val="11"/>
      <color rgb="FFFF0000"/>
      <name val="游ゴシック"/>
      <family val="3"/>
      <charset val="128"/>
      <scheme val="minor"/>
    </font>
    <font>
      <sz val="14"/>
      <color theme="1"/>
      <name val="游ゴシック"/>
      <family val="2"/>
      <charset val="128"/>
      <scheme val="minor"/>
    </font>
    <font>
      <u/>
      <sz val="11"/>
      <color theme="10"/>
      <name val="游ゴシック"/>
      <family val="2"/>
      <charset val="128"/>
      <scheme val="minor"/>
    </font>
    <font>
      <b/>
      <sz val="12"/>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25">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0" fontId="0" fillId="2" borderId="1" xfId="0" applyFill="1" applyBorder="1">
      <alignment vertical="center"/>
    </xf>
    <xf numFmtId="0" fontId="0" fillId="3" borderId="1" xfId="0" applyFill="1" applyBorder="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178" fontId="0" fillId="0" borderId="5" xfId="1" applyNumberFormat="1" applyFont="1" applyBorder="1">
      <alignment vertical="center"/>
    </xf>
    <xf numFmtId="178" fontId="0" fillId="0" borderId="7" xfId="1" applyNumberFormat="1" applyFont="1" applyBorder="1">
      <alignment vertical="center"/>
    </xf>
    <xf numFmtId="0" fontId="0" fillId="0" borderId="0" xfId="0" applyFill="1" applyBorder="1" applyAlignment="1">
      <alignment horizontal="center" vertical="center"/>
    </xf>
    <xf numFmtId="176" fontId="0" fillId="0" borderId="0" xfId="0" applyNumberFormat="1" applyFill="1" applyBorder="1">
      <alignment vertical="center"/>
    </xf>
    <xf numFmtId="0" fontId="5" fillId="0" borderId="0" xfId="0" applyFont="1">
      <alignment vertical="center"/>
    </xf>
    <xf numFmtId="0" fontId="6" fillId="0" borderId="0" xfId="0" applyFont="1">
      <alignment vertical="center"/>
    </xf>
    <xf numFmtId="0" fontId="0" fillId="3" borderId="15" xfId="0" applyFill="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180" fontId="0" fillId="2" borderId="4" xfId="1" applyNumberFormat="1" applyFont="1" applyFill="1" applyBorder="1">
      <alignment vertical="center"/>
    </xf>
    <xf numFmtId="180" fontId="0" fillId="2" borderId="1" xfId="1" applyNumberFormat="1" applyFont="1" applyFill="1" applyBorder="1">
      <alignment vertical="center"/>
    </xf>
    <xf numFmtId="178" fontId="0" fillId="0" borderId="2" xfId="1" applyNumberFormat="1" applyFont="1" applyFill="1" applyBorder="1">
      <alignment vertical="center"/>
    </xf>
    <xf numFmtId="178" fontId="0" fillId="0" borderId="9" xfId="1" applyNumberFormat="1" applyFont="1" applyFill="1" applyBorder="1">
      <alignment vertical="center"/>
    </xf>
    <xf numFmtId="180" fontId="0" fillId="2" borderId="19" xfId="1" applyNumberFormat="1" applyFont="1" applyFill="1" applyBorder="1">
      <alignment vertical="center"/>
    </xf>
    <xf numFmtId="180" fontId="0" fillId="2" borderId="20" xfId="1" applyNumberFormat="1" applyFont="1" applyFill="1" applyBorder="1">
      <alignment vertical="center"/>
    </xf>
    <xf numFmtId="38" fontId="0" fillId="0" borderId="2" xfId="1" applyFont="1" applyFill="1" applyBorder="1">
      <alignment vertical="center"/>
    </xf>
    <xf numFmtId="180" fontId="0" fillId="2" borderId="16" xfId="1" applyNumberFormat="1" applyFont="1" applyFill="1" applyBorder="1">
      <alignment vertical="center"/>
    </xf>
    <xf numFmtId="180" fontId="0" fillId="2" borderId="17" xfId="1" applyNumberFormat="1" applyFont="1" applyFill="1" applyBorder="1">
      <alignment vertical="center"/>
    </xf>
    <xf numFmtId="0" fontId="3" fillId="0" borderId="0" xfId="0" applyFont="1">
      <alignment vertical="center"/>
    </xf>
    <xf numFmtId="0" fontId="9" fillId="0" borderId="0" xfId="0" applyFont="1">
      <alignment vertical="center"/>
    </xf>
    <xf numFmtId="0" fontId="0" fillId="2" borderId="21" xfId="0" applyFill="1" applyBorder="1">
      <alignment vertical="center"/>
    </xf>
    <xf numFmtId="0" fontId="0" fillId="3" borderId="14" xfId="0" applyFill="1" applyBorder="1">
      <alignment vertical="center"/>
    </xf>
    <xf numFmtId="0" fontId="0" fillId="3" borderId="1" xfId="0" applyFill="1" applyBorder="1">
      <alignment vertical="center"/>
    </xf>
    <xf numFmtId="0" fontId="10" fillId="0" borderId="0" xfId="0" applyFont="1">
      <alignment vertical="center"/>
    </xf>
    <xf numFmtId="0" fontId="0" fillId="0" borderId="0" xfId="0" applyAlignment="1">
      <alignment vertical="center" wrapText="1"/>
    </xf>
    <xf numFmtId="0" fontId="11" fillId="0" borderId="0" xfId="0" applyFont="1">
      <alignment vertical="center"/>
    </xf>
    <xf numFmtId="0" fontId="0" fillId="4" borderId="0" xfId="0" applyFill="1">
      <alignment vertical="center"/>
    </xf>
    <xf numFmtId="0" fontId="5" fillId="4" borderId="0" xfId="0" applyFont="1" applyFill="1" applyAlignment="1">
      <alignment vertical="center" wrapText="1"/>
    </xf>
    <xf numFmtId="0" fontId="4" fillId="4" borderId="17" xfId="0" applyFont="1" applyFill="1" applyBorder="1">
      <alignment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5" fillId="4" borderId="1" xfId="0" applyFont="1" applyFill="1" applyBorder="1" applyAlignment="1">
      <alignment horizontal="center" vertical="center"/>
    </xf>
    <xf numFmtId="179" fontId="5" fillId="4" borderId="1" xfId="0" applyNumberFormat="1" applyFont="1" applyFill="1" applyBorder="1" applyAlignment="1">
      <alignment horizontal="center" vertical="center"/>
    </xf>
    <xf numFmtId="0" fontId="12" fillId="0" borderId="0" xfId="0" applyFont="1">
      <alignment vertical="center"/>
    </xf>
    <xf numFmtId="0" fontId="11" fillId="4" borderId="17" xfId="0" applyFont="1" applyFill="1" applyBorder="1">
      <alignment vertical="center"/>
    </xf>
    <xf numFmtId="0" fontId="11" fillId="4" borderId="1" xfId="0" applyFont="1" applyFill="1" applyBorder="1" applyAlignment="1">
      <alignment horizontal="center" vertical="center"/>
    </xf>
    <xf numFmtId="0" fontId="14" fillId="0" borderId="0" xfId="0" applyFont="1">
      <alignment vertical="center"/>
    </xf>
    <xf numFmtId="0" fontId="8" fillId="0" borderId="0" xfId="0" applyFont="1">
      <alignment vertical="center"/>
    </xf>
    <xf numFmtId="0" fontId="15" fillId="0" borderId="0" xfId="0" applyFont="1">
      <alignment vertical="center"/>
    </xf>
    <xf numFmtId="0" fontId="0" fillId="2" borderId="22" xfId="0" applyFill="1" applyBorder="1">
      <alignment vertical="center"/>
    </xf>
    <xf numFmtId="0" fontId="16" fillId="2" borderId="21" xfId="2" applyFill="1" applyBorder="1">
      <alignment vertical="center"/>
    </xf>
    <xf numFmtId="0" fontId="16" fillId="0" borderId="0" xfId="2" applyFill="1" applyBorder="1">
      <alignment vertical="center"/>
    </xf>
    <xf numFmtId="0" fontId="17" fillId="0" borderId="0" xfId="0" applyFont="1">
      <alignment vertical="center"/>
    </xf>
    <xf numFmtId="0" fontId="9" fillId="0" borderId="0" xfId="0" applyFont="1" applyAlignment="1">
      <alignment horizontal="left" vertical="center"/>
    </xf>
    <xf numFmtId="56" fontId="9" fillId="0" borderId="0" xfId="0" applyNumberFormat="1" applyFont="1" applyAlignment="1">
      <alignment horizontal="left" vertical="center"/>
    </xf>
    <xf numFmtId="0" fontId="0" fillId="0" borderId="0" xfId="0" applyAlignment="1">
      <alignment horizontal="left" vertical="center"/>
    </xf>
    <xf numFmtId="0" fontId="4" fillId="4" borderId="0" xfId="0" applyFont="1" applyFill="1" applyBorder="1" applyAlignment="1">
      <alignment horizontal="center" vertical="center"/>
    </xf>
    <xf numFmtId="0" fontId="5" fillId="4" borderId="0" xfId="0" applyFont="1" applyFill="1" applyBorder="1" applyAlignment="1">
      <alignment horizontal="center" vertical="center"/>
    </xf>
    <xf numFmtId="179" fontId="5" fillId="4" borderId="0" xfId="0" applyNumberFormat="1" applyFont="1" applyFill="1" applyBorder="1" applyAlignment="1">
      <alignment horizontal="center" vertical="center"/>
    </xf>
    <xf numFmtId="180" fontId="0" fillId="0" borderId="2" xfId="1" applyNumberFormat="1" applyFont="1" applyFill="1" applyBorder="1">
      <alignment vertical="center"/>
    </xf>
    <xf numFmtId="180" fontId="0" fillId="0" borderId="9" xfId="1" applyNumberFormat="1" applyFont="1" applyFill="1" applyBorder="1">
      <alignment vertical="center"/>
    </xf>
    <xf numFmtId="40" fontId="0" fillId="0" borderId="2" xfId="1" applyNumberFormat="1" applyFont="1" applyFill="1" applyBorder="1">
      <alignment vertical="center"/>
    </xf>
    <xf numFmtId="40" fontId="0" fillId="0" borderId="9" xfId="1" applyNumberFormat="1" applyFont="1" applyFill="1" applyBorder="1">
      <alignment vertical="center"/>
    </xf>
    <xf numFmtId="180" fontId="0" fillId="0" borderId="4" xfId="1" applyNumberFormat="1" applyFont="1" applyFill="1" applyBorder="1">
      <alignment vertical="center"/>
    </xf>
    <xf numFmtId="179" fontId="11" fillId="4" borderId="1"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11" fillId="4" borderId="0" xfId="0" applyFont="1" applyFill="1" applyBorder="1" applyAlignment="1">
      <alignment horizontal="center" vertical="center"/>
    </xf>
    <xf numFmtId="0" fontId="5" fillId="0" borderId="18" xfId="0" applyFont="1" applyFill="1" applyBorder="1" applyAlignment="1">
      <alignment horizontal="center" vertical="center"/>
    </xf>
    <xf numFmtId="178" fontId="0" fillId="0" borderId="23" xfId="1" applyNumberFormat="1" applyFont="1" applyFill="1" applyBorder="1">
      <alignment vertical="center"/>
    </xf>
    <xf numFmtId="178" fontId="0" fillId="0" borderId="18" xfId="1" applyNumberFormat="1" applyFont="1" applyFill="1" applyBorder="1">
      <alignment vertical="center"/>
    </xf>
    <xf numFmtId="0" fontId="5" fillId="4" borderId="0" xfId="0" applyFont="1" applyFill="1" applyAlignment="1">
      <alignment horizontal="center" vertical="center" wrapText="1"/>
    </xf>
    <xf numFmtId="0" fontId="11" fillId="4" borderId="0" xfId="0" applyFont="1" applyFill="1" applyBorder="1" applyAlignment="1">
      <alignment horizontal="left" vertical="center"/>
    </xf>
    <xf numFmtId="0" fontId="0" fillId="3" borderId="9" xfId="0" applyFill="1" applyBorder="1">
      <alignment vertical="center"/>
    </xf>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8" fillId="4" borderId="0" xfId="0" applyFont="1" applyFill="1">
      <alignment vertical="center"/>
    </xf>
    <xf numFmtId="181" fontId="0" fillId="0" borderId="25" xfId="1" applyNumberFormat="1" applyFont="1" applyBorder="1">
      <alignment vertical="center"/>
    </xf>
    <xf numFmtId="181" fontId="0" fillId="0" borderId="6" xfId="1" applyNumberFormat="1" applyFont="1" applyBorder="1">
      <alignment vertical="center"/>
    </xf>
    <xf numFmtId="181" fontId="0" fillId="0" borderId="4" xfId="1" applyNumberFormat="1" applyFont="1" applyBorder="1">
      <alignment vertical="center"/>
    </xf>
    <xf numFmtId="181" fontId="0" fillId="0" borderId="23" xfId="1" applyNumberFormat="1" applyFont="1" applyBorder="1">
      <alignment vertical="center"/>
    </xf>
    <xf numFmtId="181" fontId="0" fillId="0" borderId="2" xfId="1" applyNumberFormat="1" applyFont="1" applyBorder="1">
      <alignment vertical="center"/>
    </xf>
    <xf numFmtId="0" fontId="0" fillId="3" borderId="27" xfId="0" applyFill="1" applyBorder="1" applyAlignment="1">
      <alignment horizontal="center" vertical="center"/>
    </xf>
    <xf numFmtId="180" fontId="0" fillId="2" borderId="27" xfId="1" applyNumberFormat="1" applyFont="1" applyFill="1" applyBorder="1">
      <alignment vertical="center"/>
    </xf>
    <xf numFmtId="180" fontId="0" fillId="0" borderId="27" xfId="1" applyNumberFormat="1" applyFont="1" applyFill="1" applyBorder="1">
      <alignment vertical="center"/>
    </xf>
    <xf numFmtId="180" fontId="0" fillId="0" borderId="15" xfId="1" applyNumberFormat="1" applyFont="1" applyFill="1" applyBorder="1">
      <alignment vertical="center"/>
    </xf>
    <xf numFmtId="38" fontId="0" fillId="0" borderId="27" xfId="1" applyFont="1" applyFill="1" applyBorder="1">
      <alignment vertical="center"/>
    </xf>
    <xf numFmtId="38" fontId="0" fillId="0" borderId="15" xfId="1" applyFont="1" applyFill="1" applyBorder="1">
      <alignment vertical="center"/>
    </xf>
    <xf numFmtId="180" fontId="0" fillId="2" borderId="28" xfId="1" applyNumberFormat="1" applyFont="1" applyFill="1" applyBorder="1">
      <alignment vertical="center"/>
    </xf>
    <xf numFmtId="180" fontId="0" fillId="2" borderId="29" xfId="1" applyNumberFormat="1" applyFont="1" applyFill="1" applyBorder="1">
      <alignment vertical="center"/>
    </xf>
    <xf numFmtId="181" fontId="0" fillId="0" borderId="13" xfId="1" applyNumberFormat="1" applyFont="1" applyBorder="1">
      <alignment vertical="center"/>
    </xf>
    <xf numFmtId="181" fontId="0" fillId="0" borderId="30" xfId="1" applyNumberFormat="1" applyFont="1" applyBorder="1">
      <alignment vertical="center"/>
    </xf>
    <xf numFmtId="181" fontId="0" fillId="0" borderId="15" xfId="1" applyNumberFormat="1" applyFont="1" applyBorder="1">
      <alignment vertical="center"/>
    </xf>
    <xf numFmtId="178" fontId="0" fillId="0" borderId="31" xfId="1" applyNumberFormat="1" applyFont="1" applyBorder="1">
      <alignment vertical="center"/>
    </xf>
    <xf numFmtId="0" fontId="0" fillId="0" borderId="3" xfId="0" applyBorder="1" applyAlignment="1">
      <alignment horizontal="center" vertical="center"/>
    </xf>
    <xf numFmtId="178" fontId="0" fillId="0" borderId="4" xfId="1" applyNumberFormat="1" applyFont="1" applyFill="1" applyBorder="1">
      <alignment vertical="center"/>
    </xf>
    <xf numFmtId="40" fontId="0" fillId="0" borderId="4" xfId="1" applyNumberFormat="1" applyFont="1" applyFill="1" applyBorder="1">
      <alignment vertical="center"/>
    </xf>
    <xf numFmtId="178" fontId="0" fillId="0" borderId="5" xfId="1" applyNumberFormat="1" applyFont="1" applyFill="1" applyBorder="1">
      <alignment vertical="center"/>
    </xf>
    <xf numFmtId="178" fontId="0" fillId="0" borderId="11" xfId="1" applyNumberFormat="1" applyFont="1" applyFill="1" applyBorder="1">
      <alignment vertical="center"/>
    </xf>
    <xf numFmtId="178" fontId="0" fillId="0" borderId="10" xfId="1" applyNumberFormat="1" applyFont="1" applyFill="1" applyBorder="1">
      <alignment vertical="center"/>
    </xf>
    <xf numFmtId="178" fontId="0" fillId="0" borderId="16" xfId="1" applyNumberFormat="1" applyFont="1" applyFill="1" applyBorder="1">
      <alignment vertical="center"/>
    </xf>
    <xf numFmtId="40" fontId="0" fillId="0" borderId="3" xfId="1" applyNumberFormat="1" applyFont="1" applyFill="1" applyBorder="1">
      <alignment vertical="center"/>
    </xf>
    <xf numFmtId="40" fontId="0" fillId="0" borderId="12" xfId="1" applyNumberFormat="1" applyFont="1" applyFill="1" applyBorder="1">
      <alignment vertical="center"/>
    </xf>
    <xf numFmtId="40" fontId="0" fillId="0" borderId="8" xfId="1" applyNumberFormat="1" applyFont="1" applyFill="1" applyBorder="1">
      <alignment vertical="center"/>
    </xf>
    <xf numFmtId="0" fontId="5" fillId="0" borderId="1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0" fillId="4" borderId="0" xfId="0" applyFill="1" applyAlignment="1">
      <alignment horizontal="left" vertical="center" wrapText="1"/>
    </xf>
    <xf numFmtId="0" fontId="5" fillId="0" borderId="19"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8" fillId="0" borderId="14" xfId="0" applyFont="1" applyBorder="1" applyAlignment="1">
      <alignment horizontal="left" vertical="center" wrapText="1"/>
    </xf>
    <xf numFmtId="0" fontId="18" fillId="0" borderId="15" xfId="0" applyFont="1" applyBorder="1" applyAlignment="1">
      <alignment horizontal="left" vertical="center"/>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BF3-AFD2-45AA-AC76-012ECAF78093}">
  <sheetPr>
    <tabColor rgb="FFFFFF00"/>
    <pageSetUpPr fitToPage="1"/>
  </sheetPr>
  <dimension ref="A1:H15"/>
  <sheetViews>
    <sheetView view="pageBreakPreview" zoomScale="80" zoomScaleNormal="100" zoomScaleSheetLayoutView="80" workbookViewId="0">
      <selection activeCell="E14" sqref="E14"/>
    </sheetView>
  </sheetViews>
  <sheetFormatPr defaultRowHeight="18" x14ac:dyDescent="0.45"/>
  <cols>
    <col min="1" max="1" width="8.59765625" customWidth="1"/>
    <col min="2" max="2" width="23.5" bestFit="1" customWidth="1"/>
    <col min="3" max="3" width="31.19921875" customWidth="1"/>
    <col min="4" max="4" width="11.5" customWidth="1"/>
    <col min="5" max="5" width="19" customWidth="1"/>
    <col min="6" max="7" width="11.5" customWidth="1"/>
    <col min="8" max="8" width="16.19921875" customWidth="1"/>
    <col min="9" max="11" width="16.59765625" customWidth="1"/>
    <col min="12" max="12" width="45.09765625" customWidth="1"/>
    <col min="13" max="13" width="8.59765625" customWidth="1"/>
  </cols>
  <sheetData>
    <row r="1" spans="1:8" ht="30" customHeight="1" x14ac:dyDescent="0.45">
      <c r="A1" s="50" t="s">
        <v>32</v>
      </c>
      <c r="B1" s="54" t="s">
        <v>54</v>
      </c>
    </row>
    <row r="2" spans="1:8" ht="19.5" customHeight="1" thickBot="1" x14ac:dyDescent="0.5">
      <c r="A2" s="30"/>
    </row>
    <row r="3" spans="1:8" ht="20.399999999999999" thickBot="1" x14ac:dyDescent="0.5">
      <c r="A3" s="55">
        <v>1</v>
      </c>
      <c r="B3" s="31" t="s">
        <v>18</v>
      </c>
      <c r="C3" s="32"/>
    </row>
    <row r="4" spans="1:8" ht="20.399999999999999" thickBot="1" x14ac:dyDescent="0.5">
      <c r="A4" s="55"/>
      <c r="B4" s="31"/>
      <c r="H4" s="1"/>
    </row>
    <row r="5" spans="1:8" ht="20.399999999999999" thickBot="1" x14ac:dyDescent="0.5">
      <c r="A5" s="56" t="s">
        <v>37</v>
      </c>
      <c r="B5" s="31" t="s">
        <v>33</v>
      </c>
      <c r="C5" s="32"/>
      <c r="H5" s="1"/>
    </row>
    <row r="6" spans="1:8" ht="19.8" x14ac:dyDescent="0.45">
      <c r="A6" s="55"/>
      <c r="B6" s="31"/>
      <c r="H6" s="1"/>
    </row>
    <row r="7" spans="1:8" ht="20.399999999999999" thickBot="1" x14ac:dyDescent="0.5">
      <c r="A7" s="55" t="s">
        <v>38</v>
      </c>
      <c r="B7" s="31" t="s">
        <v>34</v>
      </c>
      <c r="H7" s="1"/>
    </row>
    <row r="8" spans="1:8" ht="20.399999999999999" thickBot="1" x14ac:dyDescent="0.5">
      <c r="A8" s="55"/>
      <c r="B8" s="31" t="s">
        <v>0</v>
      </c>
      <c r="C8" s="32"/>
      <c r="H8" s="1"/>
    </row>
    <row r="9" spans="1:8" ht="20.399999999999999" thickBot="1" x14ac:dyDescent="0.5">
      <c r="A9" s="55"/>
      <c r="B9" s="31" t="s">
        <v>1</v>
      </c>
      <c r="C9" s="51"/>
      <c r="H9" s="1"/>
    </row>
    <row r="10" spans="1:8" ht="20.399999999999999" thickBot="1" x14ac:dyDescent="0.5">
      <c r="A10" s="55"/>
      <c r="B10" s="31" t="s">
        <v>35</v>
      </c>
      <c r="C10" s="32"/>
      <c r="H10" s="1"/>
    </row>
    <row r="11" spans="1:8" ht="20.399999999999999" thickBot="1" x14ac:dyDescent="0.5">
      <c r="A11" s="55"/>
      <c r="B11" s="31" t="s">
        <v>36</v>
      </c>
      <c r="C11" s="52"/>
      <c r="D11" s="53"/>
      <c r="E11" s="53"/>
      <c r="F11" s="53"/>
      <c r="G11" s="53"/>
      <c r="H11" s="1"/>
    </row>
    <row r="12" spans="1:8" ht="20.399999999999999" thickBot="1" x14ac:dyDescent="0.5">
      <c r="A12" s="55"/>
      <c r="B12" s="31"/>
      <c r="H12" s="1"/>
    </row>
    <row r="13" spans="1:8" ht="20.399999999999999" thickBot="1" x14ac:dyDescent="0.5">
      <c r="A13" s="55" t="s">
        <v>39</v>
      </c>
      <c r="B13" s="31" t="s">
        <v>19</v>
      </c>
      <c r="C13" s="32"/>
      <c r="D13" t="s">
        <v>20</v>
      </c>
      <c r="H13" s="31"/>
    </row>
    <row r="14" spans="1:8" ht="19.8" x14ac:dyDescent="0.45">
      <c r="A14" s="55"/>
      <c r="B14" s="31"/>
    </row>
    <row r="15" spans="1:8" ht="19.8" x14ac:dyDescent="0.45">
      <c r="A15" s="57">
        <v>3</v>
      </c>
      <c r="B15" s="31" t="s">
        <v>40</v>
      </c>
      <c r="C15" t="s">
        <v>41</v>
      </c>
    </row>
  </sheetData>
  <phoneticPr fontId="2"/>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B06-BE7C-42A4-9067-D2AE74F5EECB}">
  <sheetPr>
    <pageSetUpPr fitToPage="1"/>
  </sheetPr>
  <dimension ref="A1:AG77"/>
  <sheetViews>
    <sheetView tabSelected="1" view="pageBreakPreview" topLeftCell="A9" zoomScale="70" zoomScaleNormal="100" zoomScaleSheetLayoutView="70" workbookViewId="0">
      <selection activeCell="AE13" sqref="AE13"/>
    </sheetView>
  </sheetViews>
  <sheetFormatPr defaultRowHeight="18" x14ac:dyDescent="0.45"/>
  <cols>
    <col min="1" max="1" width="5.8984375" customWidth="1"/>
    <col min="2" max="2" width="20.59765625" customWidth="1"/>
    <col min="3" max="3" width="31.19921875" customWidth="1"/>
    <col min="4" max="4" width="19" customWidth="1"/>
    <col min="5" max="5" width="27.59765625" customWidth="1"/>
    <col min="6" max="6" width="13" customWidth="1"/>
    <col min="7" max="29" width="12.59765625" customWidth="1"/>
    <col min="30" max="31" width="16.59765625" customWidth="1"/>
    <col min="32" max="32" width="15.19921875" customWidth="1"/>
    <col min="33" max="33" width="16.59765625" customWidth="1"/>
  </cols>
  <sheetData>
    <row r="1" spans="1:33" x14ac:dyDescent="0.45">
      <c r="A1" s="16" t="s">
        <v>42</v>
      </c>
      <c r="D1" s="16"/>
      <c r="E1" s="17" t="s">
        <v>43</v>
      </c>
    </row>
    <row r="3" spans="1:33" ht="19.5" customHeight="1" thickBot="1" x14ac:dyDescent="0.5">
      <c r="A3" s="30"/>
    </row>
    <row r="4" spans="1:33" ht="20.399999999999999" thickBot="1" x14ac:dyDescent="0.5">
      <c r="A4" s="31">
        <v>1</v>
      </c>
      <c r="B4" s="31" t="s">
        <v>18</v>
      </c>
      <c r="C4" s="32"/>
    </row>
    <row r="5" spans="1:33" ht="20.399999999999999" thickBot="1" x14ac:dyDescent="0.5">
      <c r="A5" s="31"/>
      <c r="B5" s="31"/>
      <c r="M5" s="1"/>
    </row>
    <row r="6" spans="1:33" ht="20.399999999999999" thickBot="1" x14ac:dyDescent="0.5">
      <c r="A6" s="31">
        <v>2</v>
      </c>
      <c r="B6" s="31" t="s">
        <v>19</v>
      </c>
      <c r="C6" s="32"/>
      <c r="D6" t="s">
        <v>31</v>
      </c>
      <c r="M6" s="31"/>
    </row>
    <row r="7" spans="1:33" x14ac:dyDescent="0.45">
      <c r="F7" s="14"/>
      <c r="G7" s="14"/>
      <c r="H7" s="14"/>
      <c r="I7" s="15"/>
      <c r="J7" s="14"/>
      <c r="K7" s="14"/>
      <c r="L7" s="14"/>
      <c r="M7" s="15"/>
      <c r="N7" s="14"/>
      <c r="O7" s="14"/>
      <c r="P7" s="14"/>
      <c r="Q7" s="15"/>
      <c r="R7" s="14"/>
      <c r="S7" s="14"/>
      <c r="T7" s="14"/>
      <c r="U7" s="15"/>
      <c r="V7" s="14"/>
      <c r="W7" s="14"/>
      <c r="X7" s="14"/>
      <c r="Y7" s="15"/>
      <c r="Z7" s="14"/>
      <c r="AA7" s="14"/>
      <c r="AB7" s="14"/>
      <c r="AC7" s="15"/>
    </row>
    <row r="8" spans="1:33" ht="18.600000000000001" thickBot="1" x14ac:dyDescent="0.5">
      <c r="A8">
        <v>3</v>
      </c>
      <c r="B8" t="s">
        <v>21</v>
      </c>
      <c r="F8" s="1"/>
      <c r="G8" s="1"/>
      <c r="H8" s="1"/>
      <c r="I8" s="2"/>
      <c r="J8" s="1"/>
      <c r="K8" s="1"/>
      <c r="L8" s="1"/>
      <c r="M8" s="2"/>
      <c r="N8" s="1"/>
      <c r="O8" s="1"/>
      <c r="P8" s="1"/>
      <c r="Q8" s="2"/>
      <c r="R8" s="1"/>
      <c r="S8" s="1"/>
      <c r="T8" s="1"/>
      <c r="U8" s="2"/>
      <c r="V8" s="1"/>
      <c r="W8" s="1"/>
      <c r="X8" s="1"/>
      <c r="Y8" s="2"/>
      <c r="Z8" s="1"/>
      <c r="AA8" s="1"/>
      <c r="AB8" s="1"/>
      <c r="AC8" s="2"/>
    </row>
    <row r="9" spans="1:33" s="16" customFormat="1" ht="18.75" customHeight="1" x14ac:dyDescent="0.45">
      <c r="A9" s="117" t="s">
        <v>13</v>
      </c>
      <c r="B9" s="119" t="s">
        <v>0</v>
      </c>
      <c r="C9" s="119" t="s">
        <v>1</v>
      </c>
      <c r="D9" s="121" t="s">
        <v>49</v>
      </c>
      <c r="E9" s="123" t="s">
        <v>56</v>
      </c>
      <c r="F9" s="109" t="s">
        <v>4</v>
      </c>
      <c r="G9" s="110"/>
      <c r="H9" s="110"/>
      <c r="I9" s="116"/>
      <c r="J9" s="109" t="s">
        <v>5</v>
      </c>
      <c r="K9" s="110"/>
      <c r="L9" s="110"/>
      <c r="M9" s="116"/>
      <c r="N9" s="109" t="s">
        <v>6</v>
      </c>
      <c r="O9" s="110"/>
      <c r="P9" s="110"/>
      <c r="Q9" s="116"/>
      <c r="R9" s="109" t="s">
        <v>7</v>
      </c>
      <c r="S9" s="110"/>
      <c r="T9" s="110"/>
      <c r="U9" s="116"/>
      <c r="V9" s="109" t="s">
        <v>8</v>
      </c>
      <c r="W9" s="110"/>
      <c r="X9" s="110"/>
      <c r="Y9" s="116"/>
      <c r="Z9" s="109" t="s">
        <v>9</v>
      </c>
      <c r="AA9" s="110"/>
      <c r="AB9" s="110"/>
      <c r="AC9" s="111"/>
      <c r="AD9" s="112" t="s">
        <v>12</v>
      </c>
      <c r="AE9" s="113"/>
      <c r="AF9" s="113"/>
      <c r="AG9" s="114"/>
    </row>
    <row r="10" spans="1:33" s="16" customFormat="1" ht="100.2" customHeight="1" thickBot="1" x14ac:dyDescent="0.5">
      <c r="A10" s="118"/>
      <c r="B10" s="120"/>
      <c r="C10" s="120"/>
      <c r="D10" s="122"/>
      <c r="E10" s="124"/>
      <c r="F10" s="67" t="s">
        <v>2</v>
      </c>
      <c r="G10" s="68" t="s">
        <v>47</v>
      </c>
      <c r="H10" s="68" t="s">
        <v>48</v>
      </c>
      <c r="I10" s="69" t="s">
        <v>14</v>
      </c>
      <c r="J10" s="67" t="s">
        <v>2</v>
      </c>
      <c r="K10" s="68" t="s">
        <v>47</v>
      </c>
      <c r="L10" s="68" t="s">
        <v>48</v>
      </c>
      <c r="M10" s="69" t="s">
        <v>3</v>
      </c>
      <c r="N10" s="67" t="s">
        <v>2</v>
      </c>
      <c r="O10" s="68" t="s">
        <v>47</v>
      </c>
      <c r="P10" s="68" t="s">
        <v>48</v>
      </c>
      <c r="Q10" s="69" t="s">
        <v>3</v>
      </c>
      <c r="R10" s="67" t="s">
        <v>2</v>
      </c>
      <c r="S10" s="68" t="s">
        <v>47</v>
      </c>
      <c r="T10" s="68" t="s">
        <v>48</v>
      </c>
      <c r="U10" s="69" t="s">
        <v>3</v>
      </c>
      <c r="V10" s="67" t="s">
        <v>2</v>
      </c>
      <c r="W10" s="68" t="s">
        <v>47</v>
      </c>
      <c r="X10" s="68" t="s">
        <v>48</v>
      </c>
      <c r="Y10" s="69" t="s">
        <v>3</v>
      </c>
      <c r="Z10" s="67" t="s">
        <v>2</v>
      </c>
      <c r="AA10" s="68" t="s">
        <v>47</v>
      </c>
      <c r="AB10" s="68" t="s">
        <v>48</v>
      </c>
      <c r="AC10" s="73" t="s">
        <v>3</v>
      </c>
      <c r="AD10" s="71" t="s">
        <v>2</v>
      </c>
      <c r="AE10" s="68" t="s">
        <v>47</v>
      </c>
      <c r="AF10" s="68" t="s">
        <v>48</v>
      </c>
      <c r="AG10" s="70" t="s">
        <v>3</v>
      </c>
    </row>
    <row r="11" spans="1:33" ht="18" customHeight="1" x14ac:dyDescent="0.45">
      <c r="A11" s="5"/>
      <c r="B11" s="6"/>
      <c r="C11" s="6"/>
      <c r="D11" s="33"/>
      <c r="E11" s="79"/>
      <c r="F11" s="21"/>
      <c r="G11" s="61">
        <f>IF(E11=$E$60,ROUND(F11*$F$64,0),IF(E11=$E$61,ROUND(F11*$F$65,0),F11*1))</f>
        <v>0</v>
      </c>
      <c r="H11" s="61">
        <f>G11*0.7</f>
        <v>0</v>
      </c>
      <c r="I11" s="27">
        <f>IF(E11=$E$58,INT(H11*$F$58),IF(E11=$E$59,INT(H11*$F$59),IF(E11=$E$60,INT(H11*$F$60),IF(E11=$E$61,INT(H11*$F$61),IF(E11=$E$62,INT(H11*$F$62),0)))))</f>
        <v>0</v>
      </c>
      <c r="J11" s="21"/>
      <c r="K11" s="61">
        <f>IF(E11=$E$60,ROUND(J11*$F$64,0),IF(E11=$E$61,ROUND(J11*$F$65,0),J11*1))</f>
        <v>0</v>
      </c>
      <c r="L11" s="61">
        <f>K11*0.7</f>
        <v>0</v>
      </c>
      <c r="M11" s="27">
        <f>IF(E11=$E$58,INT(L11*$J$58),IF(E11=$E$59,INT(L11*$J$59),IF(E11=$E$60,INT(L11*$J$60),IF(E11=$E$61,INT(L11*$J$61),IF(E11=$E$62,INT(L11*$J$62),0)))))</f>
        <v>0</v>
      </c>
      <c r="N11" s="28"/>
      <c r="O11" s="61">
        <f>IF(E11=$E$60,ROUND(N11*$F$64,0),IF(E11=$E$61,ROUND(N11*$F$65,0),N11*1))</f>
        <v>0</v>
      </c>
      <c r="P11" s="61">
        <f>O11*0.7</f>
        <v>0</v>
      </c>
      <c r="Q11" s="27">
        <f>IF(E11=$E$58,INT(P11*$N$58),IF(E11=$E$59,INT(P11*$N$59),IF(E11=$E$60,INT(P11*$N$60),IF(E11=$E$61,INT(P11*$N$61),IF(E11=$E$62,INT(P11*$N$62),0)))))</f>
        <v>0</v>
      </c>
      <c r="R11" s="25"/>
      <c r="S11" s="61">
        <f>IF(E11=$E$60,ROUND(R11*$F$64,0),IF(E11=$E$61,ROUND(R11*$F$65,0),R11*1))</f>
        <v>0</v>
      </c>
      <c r="T11" s="61">
        <f>S11*0.7</f>
        <v>0</v>
      </c>
      <c r="U11" s="27">
        <f>IF(E11=$E$58,INT(T11*$R$58),IF(E11=$E$59,INT(T11*$R$59),IF(E11=$E$60,INT(T11*$R$60),IF(E11=$E$61,INT(T11*$R$61),IF(E11=$E$62,INT(T11*$R$62),0)))))</f>
        <v>0</v>
      </c>
      <c r="V11" s="21"/>
      <c r="W11" s="61">
        <f>IF(E11=$E$60,ROUND(V11*$F$64,0),IF(E11=$E$61,ROUND(V11*$F$65,0),V11*1))</f>
        <v>0</v>
      </c>
      <c r="X11" s="61">
        <f>W11*0.7</f>
        <v>0</v>
      </c>
      <c r="Y11" s="27">
        <f>IF(E11=$E$58,INT(X11*$V$58),IF(E11=$E$59,INT(X11*$V$59),IF(E11=$E$60,INT(X11*$V$60),IF(E11=$E$61,INT(X11*$V$61),IF(E11=$E$62,INT(X11*$V$62),0)))))</f>
        <v>0</v>
      </c>
      <c r="Z11" s="21"/>
      <c r="AA11" s="61">
        <f>IF(E11=$E$60,ROUND(Z11*$F$64,0),IF(E11=$E$61,ROUND(Z11*$F$65,0),Z11*1))</f>
        <v>0</v>
      </c>
      <c r="AB11" s="61">
        <f>AA11*0.7</f>
        <v>0</v>
      </c>
      <c r="AC11" s="27">
        <f>IF(E11=$E$58,INT(AB11*$Z$58),IF(E11=$E$59,INT(AB11*$Z$59),IF(E11=$E$60,INT(AB11*$Z$60),IF(E11=$E$61,INT(AB11*$Z$61),IF(E11=$E$62,INT(AB11*$Z$62),0)))))</f>
        <v>0</v>
      </c>
      <c r="AD11" s="82">
        <f>SUM(F11,J11,N11,R11,V11,Z11)</f>
        <v>0</v>
      </c>
      <c r="AE11" s="84">
        <f t="shared" ref="AE11:AF26" si="0">SUM(G11,K11,O11,S11,W11,AA11)</f>
        <v>0</v>
      </c>
      <c r="AF11" s="84">
        <f t="shared" si="0"/>
        <v>0</v>
      </c>
      <c r="AG11" s="12">
        <f>SUM(I11,M11,Q11,U11,Y11,AC11)</f>
        <v>0</v>
      </c>
    </row>
    <row r="12" spans="1:33" x14ac:dyDescent="0.45">
      <c r="A12" s="7"/>
      <c r="B12" s="3"/>
      <c r="C12" s="3"/>
      <c r="D12" s="34"/>
      <c r="E12" s="80"/>
      <c r="F12" s="22"/>
      <c r="G12" s="61">
        <f>IF(E12=$E$60,ROUND(F12*$F$64,0),IF(E12=$E$61,ROUND(F12*$F$65,0),F12*1))</f>
        <v>0</v>
      </c>
      <c r="H12" s="61">
        <f t="shared" ref="H12:H39" si="1">G12*0.7</f>
        <v>0</v>
      </c>
      <c r="I12" s="27">
        <f>IF(E12=$E$58,INT(H12*$F$58),IF(E12=$E$59,INT(H12*$F$59),IF(E12=$E$60,INT(H12*$F$60),IF(E12=$E$61,INT(H12*$F$61),IF(E12=$E$62,INT(H12*$F$62),0)))))</f>
        <v>0</v>
      </c>
      <c r="J12" s="22"/>
      <c r="K12" s="61">
        <f>IF(E12=$E$60,ROUND(J12*$F$64,0),IF(E12=$E$61,ROUND(J12*$F$65,0),J12*1))</f>
        <v>0</v>
      </c>
      <c r="L12" s="61">
        <f t="shared" ref="L12:L40" si="2">K12*0.7</f>
        <v>0</v>
      </c>
      <c r="M12" s="27">
        <f t="shared" ref="M12:M40" si="3">IF(E12=$E$58,INT(L12*$J$58),IF(E12=$E$59,INT(L12*$J$59),IF(E12=$E$60,INT(L12*$J$60),IF(E12=$E$61,INT(L12*$J$61),IF(E12=$E$62,INT(L12*$J$62),0)))))</f>
        <v>0</v>
      </c>
      <c r="N12" s="29"/>
      <c r="O12" s="61">
        <f t="shared" ref="O12:O40" si="4">IF(E12=$E$60,ROUND(N12*$F$64,0),IF(E12=$E$61,ROUND(N12*$F$65,0),N12*1))</f>
        <v>0</v>
      </c>
      <c r="P12" s="61">
        <f t="shared" ref="P12:P40" si="5">O12*0.7</f>
        <v>0</v>
      </c>
      <c r="Q12" s="27">
        <f t="shared" ref="Q12:Q40" si="6">IF(E12=$E$58,INT(P12*$N$58),IF(E12=$E$59,INT(P12*$N$59),IF(E12=$E$60,INT(P12*$N$60),IF(E12=$E$61,INT(P12*$N$61),IF(E12=$E$62,INT(P12*$N$62),0)))))</f>
        <v>0</v>
      </c>
      <c r="R12" s="26"/>
      <c r="S12" s="61">
        <f t="shared" ref="S12:S40" si="7">IF(E12=$E$60,ROUND(R12*$F$64,0),IF(E12=$E$61,ROUND(R12*$F$65,0),R12*1))</f>
        <v>0</v>
      </c>
      <c r="T12" s="61">
        <f t="shared" ref="T12:T40" si="8">S12*0.7</f>
        <v>0</v>
      </c>
      <c r="U12" s="27">
        <f t="shared" ref="U12:U40" si="9">IF(E12=$E$58,INT(T12*$R$58),IF(E12=$E$59,INT(T12*$R$59),IF(E12=$E$60,INT(T12*$R$60),IF(E12=$E$61,INT(T12*$R$61),IF(E12=$E$62,INT(T12*$R$62),0)))))</f>
        <v>0</v>
      </c>
      <c r="V12" s="22"/>
      <c r="W12" s="61">
        <f t="shared" ref="W12:W40" si="10">IF(E12=$E$60,ROUND(V12*$F$64,0),IF(E12=$E$61,ROUND(V12*$F$65,0),V12*1))</f>
        <v>0</v>
      </c>
      <c r="X12" s="61">
        <f t="shared" ref="X12:X39" si="11">W12*0.7</f>
        <v>0</v>
      </c>
      <c r="Y12" s="27">
        <f t="shared" ref="Y12:Y40" si="12">IF(E12=$E$58,INT(X12*$V$58),IF(E12=$E$59,INT(X12*$V$59),IF(E12=$E$60,INT(X12*$V$60),IF(E12=$E$61,INT(X12*$V$61),IF(E12=$E$62,INT(X12*$V$62),0)))))</f>
        <v>0</v>
      </c>
      <c r="Z12" s="22"/>
      <c r="AA12" s="61">
        <f t="shared" ref="AA12:AA40" si="13">IF(E12=$E$60,ROUND(Z12*$F$64,0),IF(E12=$E$61,ROUND(Z12*$F$65,0),Z12*1))</f>
        <v>0</v>
      </c>
      <c r="AB12" s="61">
        <f t="shared" ref="AB12:AB40" si="14">AA12*0.7</f>
        <v>0</v>
      </c>
      <c r="AC12" s="27">
        <f t="shared" ref="AC12:AC40" si="15">IF(E12=$E$58,INT(AB12*$Z$58),IF(E12=$E$59,INT(AB12*$Z$59),IF(E12=$E$60,INT(AB12*$Z$60),IF(E12=$E$61,INT(AB12*$Z$61),IF(E12=$E$62,INT(AB12*$Z$62),0)))))</f>
        <v>0</v>
      </c>
      <c r="AD12" s="83">
        <f t="shared" ref="AD12:AF40" si="16">SUM(F12,J12,N12,R12,V12,Z12)</f>
        <v>0</v>
      </c>
      <c r="AE12" s="85">
        <f>SUM(G12,K12,O12,S12,W12,AA12)</f>
        <v>0</v>
      </c>
      <c r="AF12" s="86">
        <f t="shared" si="0"/>
        <v>0</v>
      </c>
      <c r="AG12" s="13">
        <f>SUM(I12,M12,Q12,U12,Y12,AC12)</f>
        <v>0</v>
      </c>
    </row>
    <row r="13" spans="1:33" x14ac:dyDescent="0.45">
      <c r="A13" s="7"/>
      <c r="B13" s="3"/>
      <c r="C13" s="3"/>
      <c r="D13" s="34"/>
      <c r="E13" s="4"/>
      <c r="F13" s="22"/>
      <c r="G13" s="61">
        <f>IF(E13=$E$60,ROUND(F13*$F$64,0),IF(E13=$E$61,ROUND(F13*$F$65,0),F13*1))</f>
        <v>0</v>
      </c>
      <c r="H13" s="61">
        <f t="shared" si="1"/>
        <v>0</v>
      </c>
      <c r="I13" s="27">
        <f>IF(E13=$E$58,INT(H13*$F$58),IF(E13=$E$59,INT(H13*$F$59),IF(E13=$E$60,INT(H13*$F$60),IF(E13=$E$61,INT(H13*$F$61),IF(E13=$E$62,INT(H13*$F$62),0)))))</f>
        <v>0</v>
      </c>
      <c r="J13" s="22"/>
      <c r="K13" s="61">
        <f>IF(E13=$E$60,ROUND(J13*$F$64,0),IF(E13=$E$61,ROUND(J13*$F$65,0),J13*1))</f>
        <v>0</v>
      </c>
      <c r="L13" s="61">
        <f t="shared" si="2"/>
        <v>0</v>
      </c>
      <c r="M13" s="27">
        <f t="shared" si="3"/>
        <v>0</v>
      </c>
      <c r="N13" s="29"/>
      <c r="O13" s="61">
        <f t="shared" si="4"/>
        <v>0</v>
      </c>
      <c r="P13" s="61">
        <f t="shared" si="5"/>
        <v>0</v>
      </c>
      <c r="Q13" s="27">
        <f t="shared" si="6"/>
        <v>0</v>
      </c>
      <c r="R13" s="26"/>
      <c r="S13" s="61">
        <f t="shared" si="7"/>
        <v>0</v>
      </c>
      <c r="T13" s="61">
        <f t="shared" si="8"/>
        <v>0</v>
      </c>
      <c r="U13" s="27">
        <f t="shared" si="9"/>
        <v>0</v>
      </c>
      <c r="V13" s="22"/>
      <c r="W13" s="61">
        <f t="shared" si="10"/>
        <v>0</v>
      </c>
      <c r="X13" s="61">
        <f t="shared" si="11"/>
        <v>0</v>
      </c>
      <c r="Y13" s="27">
        <f t="shared" si="12"/>
        <v>0</v>
      </c>
      <c r="Z13" s="22"/>
      <c r="AA13" s="61">
        <f t="shared" si="13"/>
        <v>0</v>
      </c>
      <c r="AB13" s="61">
        <f t="shared" si="14"/>
        <v>0</v>
      </c>
      <c r="AC13" s="27">
        <f t="shared" si="15"/>
        <v>0</v>
      </c>
      <c r="AD13" s="83">
        <f t="shared" si="16"/>
        <v>0</v>
      </c>
      <c r="AE13" s="85">
        <f t="shared" si="0"/>
        <v>0</v>
      </c>
      <c r="AF13" s="86">
        <f t="shared" si="0"/>
        <v>0</v>
      </c>
      <c r="AG13" s="13">
        <f t="shared" ref="AG13:AG40" si="17">SUM(I13,M13,Q13,U13,Y13,AC13)</f>
        <v>0</v>
      </c>
    </row>
    <row r="14" spans="1:33" x14ac:dyDescent="0.45">
      <c r="A14" s="7"/>
      <c r="B14" s="3"/>
      <c r="C14" s="3"/>
      <c r="D14" s="34"/>
      <c r="E14" s="18"/>
      <c r="F14" s="22"/>
      <c r="G14" s="61">
        <f>IF(E14=$E$60,ROUND(F14*$F$64,0),IF(E14=$E$61,ROUND(F14*$F$65,0),F14*1))</f>
        <v>0</v>
      </c>
      <c r="H14" s="61">
        <f t="shared" si="1"/>
        <v>0</v>
      </c>
      <c r="I14" s="27">
        <f>IF(E14=$E$58,INT(H14*$F$58),IF(E14=$E$59,INT(H14*$F$59),IF(E14=$E$60,INT(H14*$F$60),IF(E14=$E$61,INT(H14*$F$61),IF(E14=$E$62,INT(H14*$F$62),0)))))</f>
        <v>0</v>
      </c>
      <c r="J14" s="22"/>
      <c r="K14" s="61">
        <f t="shared" ref="K14:K40" si="18">IF(E14=$E$60,ROUND(J14*$F$64,0),IF(E14=$E$61,ROUND(J14*$F$65,0),J14*1))</f>
        <v>0</v>
      </c>
      <c r="L14" s="61">
        <f t="shared" si="2"/>
        <v>0</v>
      </c>
      <c r="M14" s="27">
        <f t="shared" si="3"/>
        <v>0</v>
      </c>
      <c r="N14" s="29"/>
      <c r="O14" s="61">
        <f t="shared" si="4"/>
        <v>0</v>
      </c>
      <c r="P14" s="61">
        <f t="shared" si="5"/>
        <v>0</v>
      </c>
      <c r="Q14" s="27">
        <f t="shared" si="6"/>
        <v>0</v>
      </c>
      <c r="R14" s="26"/>
      <c r="S14" s="61">
        <f t="shared" si="7"/>
        <v>0</v>
      </c>
      <c r="T14" s="61">
        <f t="shared" si="8"/>
        <v>0</v>
      </c>
      <c r="U14" s="27">
        <f t="shared" si="9"/>
        <v>0</v>
      </c>
      <c r="V14" s="22"/>
      <c r="W14" s="61">
        <f t="shared" si="10"/>
        <v>0</v>
      </c>
      <c r="X14" s="61">
        <f t="shared" si="11"/>
        <v>0</v>
      </c>
      <c r="Y14" s="27">
        <f t="shared" si="12"/>
        <v>0</v>
      </c>
      <c r="Z14" s="22"/>
      <c r="AA14" s="61">
        <f t="shared" si="13"/>
        <v>0</v>
      </c>
      <c r="AB14" s="61">
        <f t="shared" si="14"/>
        <v>0</v>
      </c>
      <c r="AC14" s="27">
        <f t="shared" si="15"/>
        <v>0</v>
      </c>
      <c r="AD14" s="83">
        <f t="shared" si="16"/>
        <v>0</v>
      </c>
      <c r="AE14" s="85">
        <f t="shared" si="0"/>
        <v>0</v>
      </c>
      <c r="AF14" s="86">
        <f t="shared" si="0"/>
        <v>0</v>
      </c>
      <c r="AG14" s="13">
        <f t="shared" si="17"/>
        <v>0</v>
      </c>
    </row>
    <row r="15" spans="1:33" x14ac:dyDescent="0.45">
      <c r="A15" s="7"/>
      <c r="B15" s="3"/>
      <c r="C15" s="3"/>
      <c r="D15" s="34"/>
      <c r="E15" s="4"/>
      <c r="F15" s="22"/>
      <c r="G15" s="61">
        <f t="shared" ref="G15:G40" si="19">IF(E15=$E$60,ROUND(F15*$F$64,0),IF(E15=$E$61,ROUND(F15*$F$65,0),F15*1))</f>
        <v>0</v>
      </c>
      <c r="H15" s="61">
        <f t="shared" si="1"/>
        <v>0</v>
      </c>
      <c r="I15" s="27">
        <f t="shared" ref="I15:I40" si="20">IF(E15=$E$58,INT(H15*$F$58),IF(E15=$E$59,INT(H15*$F$59),IF(E15=$E$60,INT(H15*$F$60),IF(E15=$E$61,INT(H15*$F$61),IF(E15=$E$62,INT(H15*$F$62),0)))))</f>
        <v>0</v>
      </c>
      <c r="J15" s="22"/>
      <c r="K15" s="61">
        <f t="shared" si="18"/>
        <v>0</v>
      </c>
      <c r="L15" s="61">
        <f t="shared" si="2"/>
        <v>0</v>
      </c>
      <c r="M15" s="27">
        <f t="shared" si="3"/>
        <v>0</v>
      </c>
      <c r="N15" s="29"/>
      <c r="O15" s="61">
        <f t="shared" si="4"/>
        <v>0</v>
      </c>
      <c r="P15" s="61">
        <f t="shared" si="5"/>
        <v>0</v>
      </c>
      <c r="Q15" s="27">
        <f t="shared" si="6"/>
        <v>0</v>
      </c>
      <c r="R15" s="26"/>
      <c r="S15" s="61">
        <f t="shared" si="7"/>
        <v>0</v>
      </c>
      <c r="T15" s="61">
        <f t="shared" si="8"/>
        <v>0</v>
      </c>
      <c r="U15" s="27">
        <f t="shared" si="9"/>
        <v>0</v>
      </c>
      <c r="V15" s="22"/>
      <c r="W15" s="61">
        <f t="shared" si="10"/>
        <v>0</v>
      </c>
      <c r="X15" s="61">
        <f t="shared" si="11"/>
        <v>0</v>
      </c>
      <c r="Y15" s="27">
        <f t="shared" si="12"/>
        <v>0</v>
      </c>
      <c r="Z15" s="22"/>
      <c r="AA15" s="61">
        <f t="shared" si="13"/>
        <v>0</v>
      </c>
      <c r="AB15" s="61">
        <f t="shared" si="14"/>
        <v>0</v>
      </c>
      <c r="AC15" s="27">
        <f t="shared" si="15"/>
        <v>0</v>
      </c>
      <c r="AD15" s="83">
        <f t="shared" si="16"/>
        <v>0</v>
      </c>
      <c r="AE15" s="85">
        <f t="shared" si="0"/>
        <v>0</v>
      </c>
      <c r="AF15" s="86">
        <f t="shared" si="0"/>
        <v>0</v>
      </c>
      <c r="AG15" s="13">
        <f t="shared" si="17"/>
        <v>0</v>
      </c>
    </row>
    <row r="16" spans="1:33" x14ac:dyDescent="0.45">
      <c r="A16" s="7"/>
      <c r="B16" s="3"/>
      <c r="C16" s="3"/>
      <c r="D16" s="34"/>
      <c r="E16" s="4"/>
      <c r="F16" s="22"/>
      <c r="G16" s="61">
        <f t="shared" si="19"/>
        <v>0</v>
      </c>
      <c r="H16" s="61">
        <f t="shared" si="1"/>
        <v>0</v>
      </c>
      <c r="I16" s="27">
        <f t="shared" si="20"/>
        <v>0</v>
      </c>
      <c r="J16" s="22"/>
      <c r="K16" s="61">
        <f t="shared" si="18"/>
        <v>0</v>
      </c>
      <c r="L16" s="61">
        <f t="shared" si="2"/>
        <v>0</v>
      </c>
      <c r="M16" s="27">
        <f t="shared" si="3"/>
        <v>0</v>
      </c>
      <c r="N16" s="29"/>
      <c r="O16" s="61">
        <f t="shared" si="4"/>
        <v>0</v>
      </c>
      <c r="P16" s="61">
        <f t="shared" si="5"/>
        <v>0</v>
      </c>
      <c r="Q16" s="27">
        <f t="shared" si="6"/>
        <v>0</v>
      </c>
      <c r="R16" s="26"/>
      <c r="S16" s="61">
        <f t="shared" si="7"/>
        <v>0</v>
      </c>
      <c r="T16" s="61">
        <f t="shared" si="8"/>
        <v>0</v>
      </c>
      <c r="U16" s="27">
        <f t="shared" si="9"/>
        <v>0</v>
      </c>
      <c r="V16" s="22"/>
      <c r="W16" s="61">
        <f t="shared" si="10"/>
        <v>0</v>
      </c>
      <c r="X16" s="61">
        <f t="shared" si="11"/>
        <v>0</v>
      </c>
      <c r="Y16" s="27">
        <f t="shared" si="12"/>
        <v>0</v>
      </c>
      <c r="Z16" s="22"/>
      <c r="AA16" s="61">
        <f t="shared" si="13"/>
        <v>0</v>
      </c>
      <c r="AB16" s="61">
        <f t="shared" si="14"/>
        <v>0</v>
      </c>
      <c r="AC16" s="27">
        <f t="shared" si="15"/>
        <v>0</v>
      </c>
      <c r="AD16" s="83">
        <f t="shared" si="16"/>
        <v>0</v>
      </c>
      <c r="AE16" s="85">
        <f t="shared" si="0"/>
        <v>0</v>
      </c>
      <c r="AF16" s="86">
        <f t="shared" si="0"/>
        <v>0</v>
      </c>
      <c r="AG16" s="13">
        <f t="shared" si="17"/>
        <v>0</v>
      </c>
    </row>
    <row r="17" spans="1:33" x14ac:dyDescent="0.45">
      <c r="A17" s="7"/>
      <c r="B17" s="3"/>
      <c r="C17" s="3"/>
      <c r="D17" s="34"/>
      <c r="E17" s="4"/>
      <c r="F17" s="22"/>
      <c r="G17" s="61">
        <f t="shared" si="19"/>
        <v>0</v>
      </c>
      <c r="H17" s="61">
        <f t="shared" si="1"/>
        <v>0</v>
      </c>
      <c r="I17" s="27">
        <f t="shared" si="20"/>
        <v>0</v>
      </c>
      <c r="J17" s="22"/>
      <c r="K17" s="61">
        <f t="shared" si="18"/>
        <v>0</v>
      </c>
      <c r="L17" s="61">
        <f t="shared" si="2"/>
        <v>0</v>
      </c>
      <c r="M17" s="27">
        <f t="shared" si="3"/>
        <v>0</v>
      </c>
      <c r="N17" s="29"/>
      <c r="O17" s="61">
        <f t="shared" si="4"/>
        <v>0</v>
      </c>
      <c r="P17" s="61">
        <f t="shared" si="5"/>
        <v>0</v>
      </c>
      <c r="Q17" s="27">
        <f t="shared" si="6"/>
        <v>0</v>
      </c>
      <c r="R17" s="26"/>
      <c r="S17" s="61">
        <f t="shared" si="7"/>
        <v>0</v>
      </c>
      <c r="T17" s="61">
        <f t="shared" si="8"/>
        <v>0</v>
      </c>
      <c r="U17" s="27">
        <f t="shared" si="9"/>
        <v>0</v>
      </c>
      <c r="V17" s="22"/>
      <c r="W17" s="61">
        <f t="shared" si="10"/>
        <v>0</v>
      </c>
      <c r="X17" s="61">
        <f t="shared" si="11"/>
        <v>0</v>
      </c>
      <c r="Y17" s="27">
        <f t="shared" si="12"/>
        <v>0</v>
      </c>
      <c r="Z17" s="22"/>
      <c r="AA17" s="61">
        <f t="shared" si="13"/>
        <v>0</v>
      </c>
      <c r="AB17" s="61">
        <f t="shared" si="14"/>
        <v>0</v>
      </c>
      <c r="AC17" s="27">
        <f t="shared" si="15"/>
        <v>0</v>
      </c>
      <c r="AD17" s="83">
        <f t="shared" si="16"/>
        <v>0</v>
      </c>
      <c r="AE17" s="85">
        <f t="shared" si="0"/>
        <v>0</v>
      </c>
      <c r="AF17" s="86">
        <f t="shared" si="0"/>
        <v>0</v>
      </c>
      <c r="AG17" s="13">
        <f t="shared" si="17"/>
        <v>0</v>
      </c>
    </row>
    <row r="18" spans="1:33" x14ac:dyDescent="0.45">
      <c r="A18" s="7"/>
      <c r="B18" s="3"/>
      <c r="C18" s="3"/>
      <c r="D18" s="34"/>
      <c r="E18" s="4"/>
      <c r="F18" s="22"/>
      <c r="G18" s="61">
        <f t="shared" si="19"/>
        <v>0</v>
      </c>
      <c r="H18" s="61">
        <f t="shared" si="1"/>
        <v>0</v>
      </c>
      <c r="I18" s="27">
        <f t="shared" si="20"/>
        <v>0</v>
      </c>
      <c r="J18" s="22"/>
      <c r="K18" s="61">
        <f t="shared" si="18"/>
        <v>0</v>
      </c>
      <c r="L18" s="61">
        <f t="shared" si="2"/>
        <v>0</v>
      </c>
      <c r="M18" s="27">
        <f t="shared" si="3"/>
        <v>0</v>
      </c>
      <c r="N18" s="29"/>
      <c r="O18" s="61">
        <f t="shared" si="4"/>
        <v>0</v>
      </c>
      <c r="P18" s="61">
        <f t="shared" si="5"/>
        <v>0</v>
      </c>
      <c r="Q18" s="27">
        <f t="shared" si="6"/>
        <v>0</v>
      </c>
      <c r="R18" s="26"/>
      <c r="S18" s="61">
        <f t="shared" si="7"/>
        <v>0</v>
      </c>
      <c r="T18" s="61">
        <f t="shared" si="8"/>
        <v>0</v>
      </c>
      <c r="U18" s="27">
        <f t="shared" si="9"/>
        <v>0</v>
      </c>
      <c r="V18" s="22"/>
      <c r="W18" s="61">
        <f t="shared" si="10"/>
        <v>0</v>
      </c>
      <c r="X18" s="61">
        <f t="shared" si="11"/>
        <v>0</v>
      </c>
      <c r="Y18" s="27">
        <f t="shared" si="12"/>
        <v>0</v>
      </c>
      <c r="Z18" s="22"/>
      <c r="AA18" s="61">
        <f t="shared" si="13"/>
        <v>0</v>
      </c>
      <c r="AB18" s="61">
        <f t="shared" si="14"/>
        <v>0</v>
      </c>
      <c r="AC18" s="27">
        <f t="shared" si="15"/>
        <v>0</v>
      </c>
      <c r="AD18" s="83">
        <f t="shared" si="16"/>
        <v>0</v>
      </c>
      <c r="AE18" s="85">
        <f t="shared" si="0"/>
        <v>0</v>
      </c>
      <c r="AF18" s="86">
        <f t="shared" si="0"/>
        <v>0</v>
      </c>
      <c r="AG18" s="13">
        <f t="shared" si="17"/>
        <v>0</v>
      </c>
    </row>
    <row r="19" spans="1:33" x14ac:dyDescent="0.45">
      <c r="A19" s="7"/>
      <c r="B19" s="3"/>
      <c r="C19" s="3"/>
      <c r="D19" s="34"/>
      <c r="E19" s="4"/>
      <c r="F19" s="22"/>
      <c r="G19" s="61">
        <f t="shared" si="19"/>
        <v>0</v>
      </c>
      <c r="H19" s="61">
        <f t="shared" si="1"/>
        <v>0</v>
      </c>
      <c r="I19" s="27">
        <f t="shared" si="20"/>
        <v>0</v>
      </c>
      <c r="J19" s="22"/>
      <c r="K19" s="61">
        <f t="shared" si="18"/>
        <v>0</v>
      </c>
      <c r="L19" s="61">
        <f t="shared" si="2"/>
        <v>0</v>
      </c>
      <c r="M19" s="27">
        <f t="shared" si="3"/>
        <v>0</v>
      </c>
      <c r="N19" s="29"/>
      <c r="O19" s="61">
        <f t="shared" si="4"/>
        <v>0</v>
      </c>
      <c r="P19" s="61">
        <f t="shared" si="5"/>
        <v>0</v>
      </c>
      <c r="Q19" s="27">
        <f t="shared" si="6"/>
        <v>0</v>
      </c>
      <c r="R19" s="26"/>
      <c r="S19" s="61">
        <f t="shared" si="7"/>
        <v>0</v>
      </c>
      <c r="T19" s="61">
        <f t="shared" si="8"/>
        <v>0</v>
      </c>
      <c r="U19" s="27">
        <f t="shared" si="9"/>
        <v>0</v>
      </c>
      <c r="V19" s="22"/>
      <c r="W19" s="61">
        <f t="shared" si="10"/>
        <v>0</v>
      </c>
      <c r="X19" s="61">
        <f t="shared" si="11"/>
        <v>0</v>
      </c>
      <c r="Y19" s="27">
        <f t="shared" si="12"/>
        <v>0</v>
      </c>
      <c r="Z19" s="22"/>
      <c r="AA19" s="61">
        <f t="shared" si="13"/>
        <v>0</v>
      </c>
      <c r="AB19" s="61">
        <f t="shared" si="14"/>
        <v>0</v>
      </c>
      <c r="AC19" s="27">
        <f t="shared" si="15"/>
        <v>0</v>
      </c>
      <c r="AD19" s="83">
        <f t="shared" si="16"/>
        <v>0</v>
      </c>
      <c r="AE19" s="85">
        <f t="shared" si="0"/>
        <v>0</v>
      </c>
      <c r="AF19" s="86">
        <f t="shared" si="0"/>
        <v>0</v>
      </c>
      <c r="AG19" s="13">
        <f t="shared" si="17"/>
        <v>0</v>
      </c>
    </row>
    <row r="20" spans="1:33" x14ac:dyDescent="0.45">
      <c r="A20" s="7"/>
      <c r="B20" s="3"/>
      <c r="C20" s="3"/>
      <c r="D20" s="34"/>
      <c r="E20" s="4"/>
      <c r="F20" s="22"/>
      <c r="G20" s="61">
        <f t="shared" si="19"/>
        <v>0</v>
      </c>
      <c r="H20" s="61">
        <f t="shared" si="1"/>
        <v>0</v>
      </c>
      <c r="I20" s="27">
        <f t="shared" si="20"/>
        <v>0</v>
      </c>
      <c r="J20" s="22"/>
      <c r="K20" s="61">
        <f t="shared" si="18"/>
        <v>0</v>
      </c>
      <c r="L20" s="61">
        <f t="shared" si="2"/>
        <v>0</v>
      </c>
      <c r="M20" s="27">
        <f t="shared" si="3"/>
        <v>0</v>
      </c>
      <c r="N20" s="29"/>
      <c r="O20" s="61">
        <f t="shared" si="4"/>
        <v>0</v>
      </c>
      <c r="P20" s="61">
        <f t="shared" si="5"/>
        <v>0</v>
      </c>
      <c r="Q20" s="27">
        <f t="shared" si="6"/>
        <v>0</v>
      </c>
      <c r="R20" s="26"/>
      <c r="S20" s="61">
        <f t="shared" si="7"/>
        <v>0</v>
      </c>
      <c r="T20" s="61">
        <f t="shared" si="8"/>
        <v>0</v>
      </c>
      <c r="U20" s="27">
        <f t="shared" si="9"/>
        <v>0</v>
      </c>
      <c r="V20" s="22"/>
      <c r="W20" s="61">
        <f t="shared" si="10"/>
        <v>0</v>
      </c>
      <c r="X20" s="61">
        <f t="shared" si="11"/>
        <v>0</v>
      </c>
      <c r="Y20" s="27">
        <f t="shared" si="12"/>
        <v>0</v>
      </c>
      <c r="Z20" s="22"/>
      <c r="AA20" s="61">
        <f t="shared" si="13"/>
        <v>0</v>
      </c>
      <c r="AB20" s="61">
        <f t="shared" si="14"/>
        <v>0</v>
      </c>
      <c r="AC20" s="27">
        <f t="shared" si="15"/>
        <v>0</v>
      </c>
      <c r="AD20" s="83">
        <f t="shared" si="16"/>
        <v>0</v>
      </c>
      <c r="AE20" s="85">
        <f t="shared" si="0"/>
        <v>0</v>
      </c>
      <c r="AF20" s="86">
        <f t="shared" si="0"/>
        <v>0</v>
      </c>
      <c r="AG20" s="13">
        <f t="shared" si="17"/>
        <v>0</v>
      </c>
    </row>
    <row r="21" spans="1:33" x14ac:dyDescent="0.45">
      <c r="A21" s="7"/>
      <c r="B21" s="3"/>
      <c r="C21" s="3"/>
      <c r="D21" s="34"/>
      <c r="E21" s="4"/>
      <c r="F21" s="22"/>
      <c r="G21" s="61">
        <f t="shared" si="19"/>
        <v>0</v>
      </c>
      <c r="H21" s="61">
        <f t="shared" si="1"/>
        <v>0</v>
      </c>
      <c r="I21" s="27">
        <f t="shared" si="20"/>
        <v>0</v>
      </c>
      <c r="J21" s="22"/>
      <c r="K21" s="61">
        <f t="shared" si="18"/>
        <v>0</v>
      </c>
      <c r="L21" s="61">
        <f t="shared" si="2"/>
        <v>0</v>
      </c>
      <c r="M21" s="27">
        <f t="shared" si="3"/>
        <v>0</v>
      </c>
      <c r="N21" s="29"/>
      <c r="O21" s="61">
        <f t="shared" si="4"/>
        <v>0</v>
      </c>
      <c r="P21" s="61">
        <f t="shared" si="5"/>
        <v>0</v>
      </c>
      <c r="Q21" s="27">
        <f t="shared" si="6"/>
        <v>0</v>
      </c>
      <c r="R21" s="26"/>
      <c r="S21" s="61">
        <f t="shared" si="7"/>
        <v>0</v>
      </c>
      <c r="T21" s="61">
        <f t="shared" si="8"/>
        <v>0</v>
      </c>
      <c r="U21" s="27">
        <f t="shared" si="9"/>
        <v>0</v>
      </c>
      <c r="V21" s="22"/>
      <c r="W21" s="61">
        <f t="shared" si="10"/>
        <v>0</v>
      </c>
      <c r="X21" s="61">
        <f t="shared" si="11"/>
        <v>0</v>
      </c>
      <c r="Y21" s="27">
        <f t="shared" si="12"/>
        <v>0</v>
      </c>
      <c r="Z21" s="22"/>
      <c r="AA21" s="61">
        <f t="shared" si="13"/>
        <v>0</v>
      </c>
      <c r="AB21" s="61">
        <f t="shared" si="14"/>
        <v>0</v>
      </c>
      <c r="AC21" s="27">
        <f t="shared" si="15"/>
        <v>0</v>
      </c>
      <c r="AD21" s="83">
        <f t="shared" si="16"/>
        <v>0</v>
      </c>
      <c r="AE21" s="85">
        <f t="shared" si="0"/>
        <v>0</v>
      </c>
      <c r="AF21" s="86">
        <f t="shared" si="0"/>
        <v>0</v>
      </c>
      <c r="AG21" s="13">
        <f t="shared" si="17"/>
        <v>0</v>
      </c>
    </row>
    <row r="22" spans="1:33" x14ac:dyDescent="0.45">
      <c r="A22" s="7"/>
      <c r="B22" s="3"/>
      <c r="C22" s="3"/>
      <c r="D22" s="34"/>
      <c r="E22" s="4"/>
      <c r="F22" s="22"/>
      <c r="G22" s="61">
        <f t="shared" si="19"/>
        <v>0</v>
      </c>
      <c r="H22" s="61">
        <f t="shared" si="1"/>
        <v>0</v>
      </c>
      <c r="I22" s="27">
        <f t="shared" si="20"/>
        <v>0</v>
      </c>
      <c r="J22" s="22"/>
      <c r="K22" s="61">
        <f t="shared" si="18"/>
        <v>0</v>
      </c>
      <c r="L22" s="61">
        <f t="shared" si="2"/>
        <v>0</v>
      </c>
      <c r="M22" s="27">
        <f t="shared" si="3"/>
        <v>0</v>
      </c>
      <c r="N22" s="29"/>
      <c r="O22" s="61">
        <f t="shared" si="4"/>
        <v>0</v>
      </c>
      <c r="P22" s="61">
        <f t="shared" si="5"/>
        <v>0</v>
      </c>
      <c r="Q22" s="27">
        <f t="shared" si="6"/>
        <v>0</v>
      </c>
      <c r="R22" s="26"/>
      <c r="S22" s="61">
        <f t="shared" si="7"/>
        <v>0</v>
      </c>
      <c r="T22" s="61">
        <f t="shared" si="8"/>
        <v>0</v>
      </c>
      <c r="U22" s="27">
        <f t="shared" si="9"/>
        <v>0</v>
      </c>
      <c r="V22" s="22"/>
      <c r="W22" s="61">
        <f t="shared" si="10"/>
        <v>0</v>
      </c>
      <c r="X22" s="61">
        <f t="shared" si="11"/>
        <v>0</v>
      </c>
      <c r="Y22" s="27">
        <f t="shared" si="12"/>
        <v>0</v>
      </c>
      <c r="Z22" s="22"/>
      <c r="AA22" s="61">
        <f t="shared" si="13"/>
        <v>0</v>
      </c>
      <c r="AB22" s="61">
        <f t="shared" si="14"/>
        <v>0</v>
      </c>
      <c r="AC22" s="27">
        <f t="shared" si="15"/>
        <v>0</v>
      </c>
      <c r="AD22" s="83">
        <f t="shared" si="16"/>
        <v>0</v>
      </c>
      <c r="AE22" s="85">
        <f t="shared" si="0"/>
        <v>0</v>
      </c>
      <c r="AF22" s="86">
        <f t="shared" si="0"/>
        <v>0</v>
      </c>
      <c r="AG22" s="13">
        <f t="shared" si="17"/>
        <v>0</v>
      </c>
    </row>
    <row r="23" spans="1:33" x14ac:dyDescent="0.45">
      <c r="A23" s="7"/>
      <c r="B23" s="3"/>
      <c r="C23" s="3"/>
      <c r="D23" s="34"/>
      <c r="E23" s="4"/>
      <c r="F23" s="22"/>
      <c r="G23" s="61">
        <f t="shared" si="19"/>
        <v>0</v>
      </c>
      <c r="H23" s="61">
        <f t="shared" si="1"/>
        <v>0</v>
      </c>
      <c r="I23" s="27">
        <f t="shared" si="20"/>
        <v>0</v>
      </c>
      <c r="J23" s="22"/>
      <c r="K23" s="61">
        <f t="shared" si="18"/>
        <v>0</v>
      </c>
      <c r="L23" s="61">
        <f t="shared" si="2"/>
        <v>0</v>
      </c>
      <c r="M23" s="27">
        <f t="shared" si="3"/>
        <v>0</v>
      </c>
      <c r="N23" s="29"/>
      <c r="O23" s="61">
        <f t="shared" si="4"/>
        <v>0</v>
      </c>
      <c r="P23" s="61">
        <f t="shared" si="5"/>
        <v>0</v>
      </c>
      <c r="Q23" s="27">
        <f t="shared" si="6"/>
        <v>0</v>
      </c>
      <c r="R23" s="26"/>
      <c r="S23" s="61">
        <f t="shared" si="7"/>
        <v>0</v>
      </c>
      <c r="T23" s="61">
        <f t="shared" si="8"/>
        <v>0</v>
      </c>
      <c r="U23" s="27">
        <f t="shared" si="9"/>
        <v>0</v>
      </c>
      <c r="V23" s="22"/>
      <c r="W23" s="61">
        <f t="shared" si="10"/>
        <v>0</v>
      </c>
      <c r="X23" s="61">
        <f t="shared" si="11"/>
        <v>0</v>
      </c>
      <c r="Y23" s="27">
        <f t="shared" si="12"/>
        <v>0</v>
      </c>
      <c r="Z23" s="22"/>
      <c r="AA23" s="61">
        <f t="shared" si="13"/>
        <v>0</v>
      </c>
      <c r="AB23" s="61">
        <f t="shared" si="14"/>
        <v>0</v>
      </c>
      <c r="AC23" s="27">
        <f t="shared" si="15"/>
        <v>0</v>
      </c>
      <c r="AD23" s="83">
        <f t="shared" si="16"/>
        <v>0</v>
      </c>
      <c r="AE23" s="85">
        <f t="shared" si="0"/>
        <v>0</v>
      </c>
      <c r="AF23" s="86">
        <f t="shared" si="0"/>
        <v>0</v>
      </c>
      <c r="AG23" s="13">
        <f t="shared" si="17"/>
        <v>0</v>
      </c>
    </row>
    <row r="24" spans="1:33" x14ac:dyDescent="0.45">
      <c r="A24" s="7"/>
      <c r="B24" s="3"/>
      <c r="C24" s="3"/>
      <c r="D24" s="34"/>
      <c r="E24" s="4"/>
      <c r="F24" s="22"/>
      <c r="G24" s="61">
        <f t="shared" si="19"/>
        <v>0</v>
      </c>
      <c r="H24" s="61">
        <f t="shared" si="1"/>
        <v>0</v>
      </c>
      <c r="I24" s="27">
        <f t="shared" si="20"/>
        <v>0</v>
      </c>
      <c r="J24" s="22"/>
      <c r="K24" s="61">
        <f t="shared" si="18"/>
        <v>0</v>
      </c>
      <c r="L24" s="61">
        <f t="shared" si="2"/>
        <v>0</v>
      </c>
      <c r="M24" s="27">
        <f t="shared" si="3"/>
        <v>0</v>
      </c>
      <c r="N24" s="29"/>
      <c r="O24" s="61">
        <f t="shared" si="4"/>
        <v>0</v>
      </c>
      <c r="P24" s="61">
        <f t="shared" si="5"/>
        <v>0</v>
      </c>
      <c r="Q24" s="27">
        <f t="shared" si="6"/>
        <v>0</v>
      </c>
      <c r="R24" s="26"/>
      <c r="S24" s="61">
        <f t="shared" si="7"/>
        <v>0</v>
      </c>
      <c r="T24" s="61">
        <f t="shared" si="8"/>
        <v>0</v>
      </c>
      <c r="U24" s="27">
        <f t="shared" si="9"/>
        <v>0</v>
      </c>
      <c r="V24" s="22"/>
      <c r="W24" s="61">
        <f t="shared" si="10"/>
        <v>0</v>
      </c>
      <c r="X24" s="61">
        <f t="shared" si="11"/>
        <v>0</v>
      </c>
      <c r="Y24" s="27">
        <f t="shared" si="12"/>
        <v>0</v>
      </c>
      <c r="Z24" s="22"/>
      <c r="AA24" s="61">
        <f t="shared" si="13"/>
        <v>0</v>
      </c>
      <c r="AB24" s="61">
        <f t="shared" si="14"/>
        <v>0</v>
      </c>
      <c r="AC24" s="27">
        <f t="shared" si="15"/>
        <v>0</v>
      </c>
      <c r="AD24" s="83">
        <f t="shared" si="16"/>
        <v>0</v>
      </c>
      <c r="AE24" s="85">
        <f t="shared" si="0"/>
        <v>0</v>
      </c>
      <c r="AF24" s="86">
        <f t="shared" si="0"/>
        <v>0</v>
      </c>
      <c r="AG24" s="13">
        <f t="shared" si="17"/>
        <v>0</v>
      </c>
    </row>
    <row r="25" spans="1:33" x14ac:dyDescent="0.45">
      <c r="A25" s="7"/>
      <c r="B25" s="3"/>
      <c r="C25" s="3"/>
      <c r="D25" s="34"/>
      <c r="E25" s="4"/>
      <c r="F25" s="22"/>
      <c r="G25" s="61">
        <f t="shared" si="19"/>
        <v>0</v>
      </c>
      <c r="H25" s="61">
        <f t="shared" si="1"/>
        <v>0</v>
      </c>
      <c r="I25" s="27">
        <f t="shared" si="20"/>
        <v>0</v>
      </c>
      <c r="J25" s="22"/>
      <c r="K25" s="61">
        <f t="shared" si="18"/>
        <v>0</v>
      </c>
      <c r="L25" s="61">
        <f t="shared" si="2"/>
        <v>0</v>
      </c>
      <c r="M25" s="27">
        <f t="shared" si="3"/>
        <v>0</v>
      </c>
      <c r="N25" s="29"/>
      <c r="O25" s="61">
        <f t="shared" si="4"/>
        <v>0</v>
      </c>
      <c r="P25" s="61">
        <f t="shared" si="5"/>
        <v>0</v>
      </c>
      <c r="Q25" s="27">
        <f t="shared" si="6"/>
        <v>0</v>
      </c>
      <c r="R25" s="26"/>
      <c r="S25" s="61">
        <f t="shared" si="7"/>
        <v>0</v>
      </c>
      <c r="T25" s="61">
        <f t="shared" si="8"/>
        <v>0</v>
      </c>
      <c r="U25" s="27">
        <f t="shared" si="9"/>
        <v>0</v>
      </c>
      <c r="V25" s="22"/>
      <c r="W25" s="61">
        <f t="shared" si="10"/>
        <v>0</v>
      </c>
      <c r="X25" s="61">
        <f t="shared" si="11"/>
        <v>0</v>
      </c>
      <c r="Y25" s="27">
        <f t="shared" si="12"/>
        <v>0</v>
      </c>
      <c r="Z25" s="22"/>
      <c r="AA25" s="61">
        <f t="shared" si="13"/>
        <v>0</v>
      </c>
      <c r="AB25" s="61">
        <f t="shared" si="14"/>
        <v>0</v>
      </c>
      <c r="AC25" s="27">
        <f t="shared" si="15"/>
        <v>0</v>
      </c>
      <c r="AD25" s="83">
        <f t="shared" si="16"/>
        <v>0</v>
      </c>
      <c r="AE25" s="85">
        <f t="shared" si="0"/>
        <v>0</v>
      </c>
      <c r="AF25" s="86">
        <f t="shared" si="0"/>
        <v>0</v>
      </c>
      <c r="AG25" s="13">
        <f t="shared" si="17"/>
        <v>0</v>
      </c>
    </row>
    <row r="26" spans="1:33" x14ac:dyDescent="0.45">
      <c r="A26" s="7"/>
      <c r="B26" s="3"/>
      <c r="C26" s="3"/>
      <c r="D26" s="34"/>
      <c r="E26" s="4"/>
      <c r="F26" s="22"/>
      <c r="G26" s="61">
        <f t="shared" si="19"/>
        <v>0</v>
      </c>
      <c r="H26" s="61">
        <f t="shared" si="1"/>
        <v>0</v>
      </c>
      <c r="I26" s="27">
        <f t="shared" si="20"/>
        <v>0</v>
      </c>
      <c r="J26" s="22"/>
      <c r="K26" s="61">
        <f t="shared" si="18"/>
        <v>0</v>
      </c>
      <c r="L26" s="61">
        <f t="shared" si="2"/>
        <v>0</v>
      </c>
      <c r="M26" s="27">
        <f t="shared" si="3"/>
        <v>0</v>
      </c>
      <c r="N26" s="29"/>
      <c r="O26" s="61">
        <f t="shared" si="4"/>
        <v>0</v>
      </c>
      <c r="P26" s="61">
        <f t="shared" si="5"/>
        <v>0</v>
      </c>
      <c r="Q26" s="27">
        <f t="shared" si="6"/>
        <v>0</v>
      </c>
      <c r="R26" s="26"/>
      <c r="S26" s="61">
        <f t="shared" si="7"/>
        <v>0</v>
      </c>
      <c r="T26" s="61">
        <f t="shared" si="8"/>
        <v>0</v>
      </c>
      <c r="U26" s="27">
        <f t="shared" si="9"/>
        <v>0</v>
      </c>
      <c r="V26" s="22"/>
      <c r="W26" s="61">
        <f t="shared" si="10"/>
        <v>0</v>
      </c>
      <c r="X26" s="61">
        <f t="shared" si="11"/>
        <v>0</v>
      </c>
      <c r="Y26" s="27">
        <f t="shared" si="12"/>
        <v>0</v>
      </c>
      <c r="Z26" s="22"/>
      <c r="AA26" s="61">
        <f t="shared" si="13"/>
        <v>0</v>
      </c>
      <c r="AB26" s="61">
        <f t="shared" si="14"/>
        <v>0</v>
      </c>
      <c r="AC26" s="27">
        <f t="shared" si="15"/>
        <v>0</v>
      </c>
      <c r="AD26" s="83">
        <f t="shared" si="16"/>
        <v>0</v>
      </c>
      <c r="AE26" s="85">
        <f t="shared" si="0"/>
        <v>0</v>
      </c>
      <c r="AF26" s="86">
        <f t="shared" si="0"/>
        <v>0</v>
      </c>
      <c r="AG26" s="13">
        <f t="shared" si="17"/>
        <v>0</v>
      </c>
    </row>
    <row r="27" spans="1:33" x14ac:dyDescent="0.45">
      <c r="A27" s="7"/>
      <c r="B27" s="3"/>
      <c r="C27" s="3"/>
      <c r="D27" s="34"/>
      <c r="E27" s="4"/>
      <c r="F27" s="22"/>
      <c r="G27" s="61">
        <f t="shared" si="19"/>
        <v>0</v>
      </c>
      <c r="H27" s="61">
        <f t="shared" si="1"/>
        <v>0</v>
      </c>
      <c r="I27" s="27">
        <f t="shared" si="20"/>
        <v>0</v>
      </c>
      <c r="J27" s="22"/>
      <c r="K27" s="61">
        <f t="shared" si="18"/>
        <v>0</v>
      </c>
      <c r="L27" s="61">
        <f t="shared" si="2"/>
        <v>0</v>
      </c>
      <c r="M27" s="27">
        <f t="shared" si="3"/>
        <v>0</v>
      </c>
      <c r="N27" s="29"/>
      <c r="O27" s="61">
        <f t="shared" si="4"/>
        <v>0</v>
      </c>
      <c r="P27" s="61">
        <f t="shared" si="5"/>
        <v>0</v>
      </c>
      <c r="Q27" s="27">
        <f t="shared" si="6"/>
        <v>0</v>
      </c>
      <c r="R27" s="26"/>
      <c r="S27" s="61">
        <f t="shared" si="7"/>
        <v>0</v>
      </c>
      <c r="T27" s="61">
        <f t="shared" si="8"/>
        <v>0</v>
      </c>
      <c r="U27" s="27">
        <f t="shared" si="9"/>
        <v>0</v>
      </c>
      <c r="V27" s="22"/>
      <c r="W27" s="61">
        <f t="shared" si="10"/>
        <v>0</v>
      </c>
      <c r="X27" s="61">
        <f t="shared" si="11"/>
        <v>0</v>
      </c>
      <c r="Y27" s="27">
        <f t="shared" si="12"/>
        <v>0</v>
      </c>
      <c r="Z27" s="22"/>
      <c r="AA27" s="61">
        <f t="shared" si="13"/>
        <v>0</v>
      </c>
      <c r="AB27" s="61">
        <f t="shared" si="14"/>
        <v>0</v>
      </c>
      <c r="AC27" s="27">
        <f t="shared" si="15"/>
        <v>0</v>
      </c>
      <c r="AD27" s="83">
        <f t="shared" si="16"/>
        <v>0</v>
      </c>
      <c r="AE27" s="85">
        <f t="shared" si="16"/>
        <v>0</v>
      </c>
      <c r="AF27" s="86">
        <f t="shared" si="16"/>
        <v>0</v>
      </c>
      <c r="AG27" s="13">
        <f t="shared" si="17"/>
        <v>0</v>
      </c>
    </row>
    <row r="28" spans="1:33" x14ac:dyDescent="0.45">
      <c r="A28" s="7"/>
      <c r="B28" s="3"/>
      <c r="C28" s="3"/>
      <c r="D28" s="34"/>
      <c r="E28" s="4"/>
      <c r="F28" s="22"/>
      <c r="G28" s="61">
        <f t="shared" si="19"/>
        <v>0</v>
      </c>
      <c r="H28" s="61">
        <f t="shared" si="1"/>
        <v>0</v>
      </c>
      <c r="I28" s="27">
        <f t="shared" si="20"/>
        <v>0</v>
      </c>
      <c r="J28" s="22"/>
      <c r="K28" s="61">
        <f t="shared" si="18"/>
        <v>0</v>
      </c>
      <c r="L28" s="61">
        <f t="shared" si="2"/>
        <v>0</v>
      </c>
      <c r="M28" s="27">
        <f t="shared" si="3"/>
        <v>0</v>
      </c>
      <c r="N28" s="29"/>
      <c r="O28" s="61">
        <f t="shared" si="4"/>
        <v>0</v>
      </c>
      <c r="P28" s="61">
        <f t="shared" si="5"/>
        <v>0</v>
      </c>
      <c r="Q28" s="27">
        <f t="shared" si="6"/>
        <v>0</v>
      </c>
      <c r="R28" s="26"/>
      <c r="S28" s="61">
        <f t="shared" si="7"/>
        <v>0</v>
      </c>
      <c r="T28" s="61">
        <f t="shared" si="8"/>
        <v>0</v>
      </c>
      <c r="U28" s="27">
        <f t="shared" si="9"/>
        <v>0</v>
      </c>
      <c r="V28" s="22"/>
      <c r="W28" s="61">
        <f t="shared" si="10"/>
        <v>0</v>
      </c>
      <c r="X28" s="61">
        <f t="shared" si="11"/>
        <v>0</v>
      </c>
      <c r="Y28" s="27">
        <f t="shared" si="12"/>
        <v>0</v>
      </c>
      <c r="Z28" s="22"/>
      <c r="AA28" s="61">
        <f t="shared" si="13"/>
        <v>0</v>
      </c>
      <c r="AB28" s="61">
        <f t="shared" si="14"/>
        <v>0</v>
      </c>
      <c r="AC28" s="27">
        <f t="shared" si="15"/>
        <v>0</v>
      </c>
      <c r="AD28" s="83">
        <f t="shared" si="16"/>
        <v>0</v>
      </c>
      <c r="AE28" s="85">
        <f t="shared" si="16"/>
        <v>0</v>
      </c>
      <c r="AF28" s="86">
        <f t="shared" si="16"/>
        <v>0</v>
      </c>
      <c r="AG28" s="13">
        <f t="shared" si="17"/>
        <v>0</v>
      </c>
    </row>
    <row r="29" spans="1:33" x14ac:dyDescent="0.45">
      <c r="A29" s="7"/>
      <c r="B29" s="3"/>
      <c r="C29" s="3"/>
      <c r="D29" s="34"/>
      <c r="E29" s="4"/>
      <c r="F29" s="22"/>
      <c r="G29" s="61">
        <f t="shared" si="19"/>
        <v>0</v>
      </c>
      <c r="H29" s="61">
        <f t="shared" si="1"/>
        <v>0</v>
      </c>
      <c r="I29" s="27">
        <f t="shared" si="20"/>
        <v>0</v>
      </c>
      <c r="J29" s="22"/>
      <c r="K29" s="61">
        <f t="shared" si="18"/>
        <v>0</v>
      </c>
      <c r="L29" s="61">
        <f t="shared" si="2"/>
        <v>0</v>
      </c>
      <c r="M29" s="27">
        <f t="shared" si="3"/>
        <v>0</v>
      </c>
      <c r="N29" s="29"/>
      <c r="O29" s="61">
        <f t="shared" si="4"/>
        <v>0</v>
      </c>
      <c r="P29" s="61">
        <f t="shared" si="5"/>
        <v>0</v>
      </c>
      <c r="Q29" s="27">
        <f t="shared" si="6"/>
        <v>0</v>
      </c>
      <c r="R29" s="26"/>
      <c r="S29" s="61">
        <f t="shared" si="7"/>
        <v>0</v>
      </c>
      <c r="T29" s="61">
        <f t="shared" si="8"/>
        <v>0</v>
      </c>
      <c r="U29" s="27">
        <f t="shared" si="9"/>
        <v>0</v>
      </c>
      <c r="V29" s="22"/>
      <c r="W29" s="61">
        <f t="shared" si="10"/>
        <v>0</v>
      </c>
      <c r="X29" s="61">
        <f t="shared" si="11"/>
        <v>0</v>
      </c>
      <c r="Y29" s="27">
        <f t="shared" si="12"/>
        <v>0</v>
      </c>
      <c r="Z29" s="22"/>
      <c r="AA29" s="61">
        <f t="shared" si="13"/>
        <v>0</v>
      </c>
      <c r="AB29" s="61">
        <f t="shared" si="14"/>
        <v>0</v>
      </c>
      <c r="AC29" s="27">
        <f t="shared" si="15"/>
        <v>0</v>
      </c>
      <c r="AD29" s="83">
        <f t="shared" si="16"/>
        <v>0</v>
      </c>
      <c r="AE29" s="85">
        <f t="shared" si="16"/>
        <v>0</v>
      </c>
      <c r="AF29" s="86">
        <f t="shared" si="16"/>
        <v>0</v>
      </c>
      <c r="AG29" s="13">
        <f t="shared" si="17"/>
        <v>0</v>
      </c>
    </row>
    <row r="30" spans="1:33" x14ac:dyDescent="0.45">
      <c r="A30" s="7"/>
      <c r="B30" s="3"/>
      <c r="C30" s="3"/>
      <c r="D30" s="34"/>
      <c r="E30" s="4"/>
      <c r="F30" s="22"/>
      <c r="G30" s="61">
        <f t="shared" si="19"/>
        <v>0</v>
      </c>
      <c r="H30" s="61">
        <f t="shared" si="1"/>
        <v>0</v>
      </c>
      <c r="I30" s="27">
        <f t="shared" si="20"/>
        <v>0</v>
      </c>
      <c r="J30" s="22"/>
      <c r="K30" s="61">
        <f t="shared" si="18"/>
        <v>0</v>
      </c>
      <c r="L30" s="61">
        <f t="shared" si="2"/>
        <v>0</v>
      </c>
      <c r="M30" s="27">
        <f t="shared" si="3"/>
        <v>0</v>
      </c>
      <c r="N30" s="29"/>
      <c r="O30" s="61">
        <f t="shared" si="4"/>
        <v>0</v>
      </c>
      <c r="P30" s="61">
        <f t="shared" si="5"/>
        <v>0</v>
      </c>
      <c r="Q30" s="27">
        <f t="shared" si="6"/>
        <v>0</v>
      </c>
      <c r="R30" s="26"/>
      <c r="S30" s="61">
        <f t="shared" si="7"/>
        <v>0</v>
      </c>
      <c r="T30" s="61">
        <f t="shared" si="8"/>
        <v>0</v>
      </c>
      <c r="U30" s="27">
        <f t="shared" si="9"/>
        <v>0</v>
      </c>
      <c r="V30" s="22"/>
      <c r="W30" s="61">
        <f t="shared" si="10"/>
        <v>0</v>
      </c>
      <c r="X30" s="61">
        <f t="shared" si="11"/>
        <v>0</v>
      </c>
      <c r="Y30" s="27">
        <f t="shared" si="12"/>
        <v>0</v>
      </c>
      <c r="Z30" s="22"/>
      <c r="AA30" s="61">
        <f t="shared" si="13"/>
        <v>0</v>
      </c>
      <c r="AB30" s="61">
        <f t="shared" si="14"/>
        <v>0</v>
      </c>
      <c r="AC30" s="27">
        <f t="shared" si="15"/>
        <v>0</v>
      </c>
      <c r="AD30" s="83">
        <f t="shared" si="16"/>
        <v>0</v>
      </c>
      <c r="AE30" s="85">
        <f t="shared" si="16"/>
        <v>0</v>
      </c>
      <c r="AF30" s="86">
        <f t="shared" si="16"/>
        <v>0</v>
      </c>
      <c r="AG30" s="13">
        <f t="shared" si="17"/>
        <v>0</v>
      </c>
    </row>
    <row r="31" spans="1:33" x14ac:dyDescent="0.45">
      <c r="A31" s="7"/>
      <c r="B31" s="3"/>
      <c r="C31" s="3"/>
      <c r="D31" s="34"/>
      <c r="E31" s="4"/>
      <c r="F31" s="22"/>
      <c r="G31" s="61">
        <f t="shared" si="19"/>
        <v>0</v>
      </c>
      <c r="H31" s="61">
        <f t="shared" si="1"/>
        <v>0</v>
      </c>
      <c r="I31" s="27">
        <f t="shared" si="20"/>
        <v>0</v>
      </c>
      <c r="J31" s="22"/>
      <c r="K31" s="61">
        <f t="shared" si="18"/>
        <v>0</v>
      </c>
      <c r="L31" s="61">
        <f t="shared" si="2"/>
        <v>0</v>
      </c>
      <c r="M31" s="27">
        <f t="shared" si="3"/>
        <v>0</v>
      </c>
      <c r="N31" s="29"/>
      <c r="O31" s="61">
        <f t="shared" si="4"/>
        <v>0</v>
      </c>
      <c r="P31" s="61">
        <f t="shared" si="5"/>
        <v>0</v>
      </c>
      <c r="Q31" s="27">
        <f t="shared" si="6"/>
        <v>0</v>
      </c>
      <c r="R31" s="26"/>
      <c r="S31" s="61">
        <f t="shared" si="7"/>
        <v>0</v>
      </c>
      <c r="T31" s="61">
        <f t="shared" si="8"/>
        <v>0</v>
      </c>
      <c r="U31" s="27">
        <f t="shared" si="9"/>
        <v>0</v>
      </c>
      <c r="V31" s="22"/>
      <c r="W31" s="61">
        <f t="shared" si="10"/>
        <v>0</v>
      </c>
      <c r="X31" s="61">
        <f t="shared" si="11"/>
        <v>0</v>
      </c>
      <c r="Y31" s="27">
        <f t="shared" si="12"/>
        <v>0</v>
      </c>
      <c r="Z31" s="22"/>
      <c r="AA31" s="61">
        <f t="shared" si="13"/>
        <v>0</v>
      </c>
      <c r="AB31" s="61">
        <f t="shared" si="14"/>
        <v>0</v>
      </c>
      <c r="AC31" s="27">
        <f t="shared" si="15"/>
        <v>0</v>
      </c>
      <c r="AD31" s="83">
        <f t="shared" si="16"/>
        <v>0</v>
      </c>
      <c r="AE31" s="85">
        <f t="shared" si="16"/>
        <v>0</v>
      </c>
      <c r="AF31" s="86">
        <f t="shared" si="16"/>
        <v>0</v>
      </c>
      <c r="AG31" s="13">
        <f t="shared" si="17"/>
        <v>0</v>
      </c>
    </row>
    <row r="32" spans="1:33" x14ac:dyDescent="0.45">
      <c r="A32" s="7"/>
      <c r="B32" s="3"/>
      <c r="C32" s="3"/>
      <c r="D32" s="34"/>
      <c r="E32" s="4"/>
      <c r="F32" s="22"/>
      <c r="G32" s="61">
        <f t="shared" si="19"/>
        <v>0</v>
      </c>
      <c r="H32" s="61">
        <f t="shared" si="1"/>
        <v>0</v>
      </c>
      <c r="I32" s="27">
        <f t="shared" si="20"/>
        <v>0</v>
      </c>
      <c r="J32" s="22"/>
      <c r="K32" s="61">
        <f t="shared" si="18"/>
        <v>0</v>
      </c>
      <c r="L32" s="61">
        <f t="shared" si="2"/>
        <v>0</v>
      </c>
      <c r="M32" s="27">
        <f t="shared" si="3"/>
        <v>0</v>
      </c>
      <c r="N32" s="29"/>
      <c r="O32" s="61">
        <f t="shared" si="4"/>
        <v>0</v>
      </c>
      <c r="P32" s="61">
        <f t="shared" si="5"/>
        <v>0</v>
      </c>
      <c r="Q32" s="27">
        <f t="shared" si="6"/>
        <v>0</v>
      </c>
      <c r="R32" s="26"/>
      <c r="S32" s="61">
        <f t="shared" si="7"/>
        <v>0</v>
      </c>
      <c r="T32" s="61">
        <f t="shared" si="8"/>
        <v>0</v>
      </c>
      <c r="U32" s="27">
        <f t="shared" si="9"/>
        <v>0</v>
      </c>
      <c r="V32" s="22"/>
      <c r="W32" s="61">
        <f t="shared" si="10"/>
        <v>0</v>
      </c>
      <c r="X32" s="61">
        <f t="shared" si="11"/>
        <v>0</v>
      </c>
      <c r="Y32" s="27">
        <f t="shared" si="12"/>
        <v>0</v>
      </c>
      <c r="Z32" s="22"/>
      <c r="AA32" s="61">
        <f t="shared" si="13"/>
        <v>0</v>
      </c>
      <c r="AB32" s="61">
        <f t="shared" si="14"/>
        <v>0</v>
      </c>
      <c r="AC32" s="27">
        <f t="shared" si="15"/>
        <v>0</v>
      </c>
      <c r="AD32" s="83">
        <f t="shared" si="16"/>
        <v>0</v>
      </c>
      <c r="AE32" s="85">
        <f t="shared" si="16"/>
        <v>0</v>
      </c>
      <c r="AF32" s="86">
        <f t="shared" si="16"/>
        <v>0</v>
      </c>
      <c r="AG32" s="13">
        <f t="shared" si="17"/>
        <v>0</v>
      </c>
    </row>
    <row r="33" spans="1:33" x14ac:dyDescent="0.45">
      <c r="A33" s="7"/>
      <c r="B33" s="3"/>
      <c r="C33" s="3"/>
      <c r="D33" s="34"/>
      <c r="E33" s="4"/>
      <c r="F33" s="22"/>
      <c r="G33" s="61">
        <f t="shared" si="19"/>
        <v>0</v>
      </c>
      <c r="H33" s="61">
        <f t="shared" si="1"/>
        <v>0</v>
      </c>
      <c r="I33" s="27">
        <f t="shared" si="20"/>
        <v>0</v>
      </c>
      <c r="J33" s="22"/>
      <c r="K33" s="61">
        <f t="shared" si="18"/>
        <v>0</v>
      </c>
      <c r="L33" s="61">
        <f t="shared" si="2"/>
        <v>0</v>
      </c>
      <c r="M33" s="27">
        <f t="shared" si="3"/>
        <v>0</v>
      </c>
      <c r="N33" s="29"/>
      <c r="O33" s="61">
        <f t="shared" si="4"/>
        <v>0</v>
      </c>
      <c r="P33" s="61">
        <f t="shared" si="5"/>
        <v>0</v>
      </c>
      <c r="Q33" s="27">
        <f t="shared" si="6"/>
        <v>0</v>
      </c>
      <c r="R33" s="26"/>
      <c r="S33" s="61">
        <f t="shared" si="7"/>
        <v>0</v>
      </c>
      <c r="T33" s="61">
        <f t="shared" si="8"/>
        <v>0</v>
      </c>
      <c r="U33" s="27">
        <f t="shared" si="9"/>
        <v>0</v>
      </c>
      <c r="V33" s="22"/>
      <c r="W33" s="61">
        <f t="shared" si="10"/>
        <v>0</v>
      </c>
      <c r="X33" s="61">
        <f t="shared" si="11"/>
        <v>0</v>
      </c>
      <c r="Y33" s="27">
        <f t="shared" si="12"/>
        <v>0</v>
      </c>
      <c r="Z33" s="22"/>
      <c r="AA33" s="61">
        <f t="shared" si="13"/>
        <v>0</v>
      </c>
      <c r="AB33" s="61">
        <f t="shared" si="14"/>
        <v>0</v>
      </c>
      <c r="AC33" s="27">
        <f t="shared" si="15"/>
        <v>0</v>
      </c>
      <c r="AD33" s="83">
        <f t="shared" si="16"/>
        <v>0</v>
      </c>
      <c r="AE33" s="85">
        <f t="shared" si="16"/>
        <v>0</v>
      </c>
      <c r="AF33" s="86">
        <f t="shared" si="16"/>
        <v>0</v>
      </c>
      <c r="AG33" s="13">
        <f t="shared" si="17"/>
        <v>0</v>
      </c>
    </row>
    <row r="34" spans="1:33" x14ac:dyDescent="0.45">
      <c r="A34" s="7"/>
      <c r="B34" s="3"/>
      <c r="C34" s="3"/>
      <c r="D34" s="34"/>
      <c r="E34" s="4"/>
      <c r="F34" s="22"/>
      <c r="G34" s="61">
        <f t="shared" si="19"/>
        <v>0</v>
      </c>
      <c r="H34" s="61">
        <f t="shared" si="1"/>
        <v>0</v>
      </c>
      <c r="I34" s="27">
        <f t="shared" si="20"/>
        <v>0</v>
      </c>
      <c r="J34" s="22"/>
      <c r="K34" s="61">
        <f t="shared" si="18"/>
        <v>0</v>
      </c>
      <c r="L34" s="61">
        <f t="shared" si="2"/>
        <v>0</v>
      </c>
      <c r="M34" s="27">
        <f t="shared" si="3"/>
        <v>0</v>
      </c>
      <c r="N34" s="29"/>
      <c r="O34" s="61">
        <f t="shared" si="4"/>
        <v>0</v>
      </c>
      <c r="P34" s="61">
        <f t="shared" si="5"/>
        <v>0</v>
      </c>
      <c r="Q34" s="27">
        <f t="shared" si="6"/>
        <v>0</v>
      </c>
      <c r="R34" s="26"/>
      <c r="S34" s="61">
        <f t="shared" si="7"/>
        <v>0</v>
      </c>
      <c r="T34" s="61">
        <f t="shared" si="8"/>
        <v>0</v>
      </c>
      <c r="U34" s="27">
        <f t="shared" si="9"/>
        <v>0</v>
      </c>
      <c r="V34" s="22"/>
      <c r="W34" s="61">
        <f t="shared" si="10"/>
        <v>0</v>
      </c>
      <c r="X34" s="61">
        <f t="shared" si="11"/>
        <v>0</v>
      </c>
      <c r="Y34" s="27">
        <f t="shared" si="12"/>
        <v>0</v>
      </c>
      <c r="Z34" s="22"/>
      <c r="AA34" s="61">
        <f t="shared" si="13"/>
        <v>0</v>
      </c>
      <c r="AB34" s="61">
        <f t="shared" si="14"/>
        <v>0</v>
      </c>
      <c r="AC34" s="27">
        <f t="shared" si="15"/>
        <v>0</v>
      </c>
      <c r="AD34" s="83">
        <f t="shared" si="16"/>
        <v>0</v>
      </c>
      <c r="AE34" s="85">
        <f t="shared" si="16"/>
        <v>0</v>
      </c>
      <c r="AF34" s="86">
        <f t="shared" si="16"/>
        <v>0</v>
      </c>
      <c r="AG34" s="13">
        <f t="shared" si="17"/>
        <v>0</v>
      </c>
    </row>
    <row r="35" spans="1:33" x14ac:dyDescent="0.45">
      <c r="A35" s="7"/>
      <c r="B35" s="3"/>
      <c r="C35" s="3"/>
      <c r="D35" s="34"/>
      <c r="E35" s="4"/>
      <c r="F35" s="22"/>
      <c r="G35" s="61">
        <f t="shared" si="19"/>
        <v>0</v>
      </c>
      <c r="H35" s="61">
        <f t="shared" si="1"/>
        <v>0</v>
      </c>
      <c r="I35" s="27">
        <f t="shared" si="20"/>
        <v>0</v>
      </c>
      <c r="J35" s="22"/>
      <c r="K35" s="61">
        <f t="shared" si="18"/>
        <v>0</v>
      </c>
      <c r="L35" s="61">
        <f t="shared" si="2"/>
        <v>0</v>
      </c>
      <c r="M35" s="27">
        <f t="shared" si="3"/>
        <v>0</v>
      </c>
      <c r="N35" s="29"/>
      <c r="O35" s="61">
        <f t="shared" si="4"/>
        <v>0</v>
      </c>
      <c r="P35" s="61">
        <f t="shared" si="5"/>
        <v>0</v>
      </c>
      <c r="Q35" s="27">
        <f t="shared" si="6"/>
        <v>0</v>
      </c>
      <c r="R35" s="26"/>
      <c r="S35" s="61">
        <f t="shared" si="7"/>
        <v>0</v>
      </c>
      <c r="T35" s="61">
        <f t="shared" si="8"/>
        <v>0</v>
      </c>
      <c r="U35" s="27">
        <f t="shared" si="9"/>
        <v>0</v>
      </c>
      <c r="V35" s="22"/>
      <c r="W35" s="61">
        <f t="shared" si="10"/>
        <v>0</v>
      </c>
      <c r="X35" s="61">
        <f t="shared" si="11"/>
        <v>0</v>
      </c>
      <c r="Y35" s="27">
        <f t="shared" si="12"/>
        <v>0</v>
      </c>
      <c r="Z35" s="22"/>
      <c r="AA35" s="61">
        <f t="shared" si="13"/>
        <v>0</v>
      </c>
      <c r="AB35" s="61">
        <f t="shared" si="14"/>
        <v>0</v>
      </c>
      <c r="AC35" s="27">
        <f t="shared" si="15"/>
        <v>0</v>
      </c>
      <c r="AD35" s="83">
        <f t="shared" si="16"/>
        <v>0</v>
      </c>
      <c r="AE35" s="85">
        <f t="shared" si="16"/>
        <v>0</v>
      </c>
      <c r="AF35" s="86">
        <f t="shared" si="16"/>
        <v>0</v>
      </c>
      <c r="AG35" s="13">
        <f t="shared" si="17"/>
        <v>0</v>
      </c>
    </row>
    <row r="36" spans="1:33" x14ac:dyDescent="0.45">
      <c r="A36" s="7"/>
      <c r="B36" s="3"/>
      <c r="C36" s="3"/>
      <c r="D36" s="34"/>
      <c r="E36" s="4"/>
      <c r="F36" s="22"/>
      <c r="G36" s="61">
        <f t="shared" si="19"/>
        <v>0</v>
      </c>
      <c r="H36" s="61">
        <f t="shared" si="1"/>
        <v>0</v>
      </c>
      <c r="I36" s="27">
        <f t="shared" si="20"/>
        <v>0</v>
      </c>
      <c r="J36" s="22"/>
      <c r="K36" s="61">
        <f t="shared" si="18"/>
        <v>0</v>
      </c>
      <c r="L36" s="61">
        <f t="shared" si="2"/>
        <v>0</v>
      </c>
      <c r="M36" s="27">
        <f t="shared" si="3"/>
        <v>0</v>
      </c>
      <c r="N36" s="29"/>
      <c r="O36" s="61">
        <f t="shared" si="4"/>
        <v>0</v>
      </c>
      <c r="P36" s="61">
        <f t="shared" si="5"/>
        <v>0</v>
      </c>
      <c r="Q36" s="27">
        <f t="shared" si="6"/>
        <v>0</v>
      </c>
      <c r="R36" s="26"/>
      <c r="S36" s="61">
        <f t="shared" si="7"/>
        <v>0</v>
      </c>
      <c r="T36" s="61">
        <f t="shared" si="8"/>
        <v>0</v>
      </c>
      <c r="U36" s="27">
        <f t="shared" si="9"/>
        <v>0</v>
      </c>
      <c r="V36" s="22"/>
      <c r="W36" s="61">
        <f t="shared" si="10"/>
        <v>0</v>
      </c>
      <c r="X36" s="61">
        <f t="shared" si="11"/>
        <v>0</v>
      </c>
      <c r="Y36" s="27">
        <f t="shared" si="12"/>
        <v>0</v>
      </c>
      <c r="Z36" s="22"/>
      <c r="AA36" s="61">
        <f t="shared" si="13"/>
        <v>0</v>
      </c>
      <c r="AB36" s="61">
        <f t="shared" si="14"/>
        <v>0</v>
      </c>
      <c r="AC36" s="27">
        <f t="shared" si="15"/>
        <v>0</v>
      </c>
      <c r="AD36" s="83">
        <f t="shared" si="16"/>
        <v>0</v>
      </c>
      <c r="AE36" s="85">
        <f t="shared" si="16"/>
        <v>0</v>
      </c>
      <c r="AF36" s="86">
        <f t="shared" si="16"/>
        <v>0</v>
      </c>
      <c r="AG36" s="13">
        <f t="shared" si="17"/>
        <v>0</v>
      </c>
    </row>
    <row r="37" spans="1:33" x14ac:dyDescent="0.45">
      <c r="A37" s="7"/>
      <c r="B37" s="3"/>
      <c r="C37" s="3"/>
      <c r="D37" s="34"/>
      <c r="E37" s="4"/>
      <c r="F37" s="22"/>
      <c r="G37" s="61">
        <f t="shared" si="19"/>
        <v>0</v>
      </c>
      <c r="H37" s="61">
        <f t="shared" si="1"/>
        <v>0</v>
      </c>
      <c r="I37" s="27">
        <f t="shared" si="20"/>
        <v>0</v>
      </c>
      <c r="J37" s="22"/>
      <c r="K37" s="61">
        <f t="shared" si="18"/>
        <v>0</v>
      </c>
      <c r="L37" s="61">
        <f t="shared" si="2"/>
        <v>0</v>
      </c>
      <c r="M37" s="27">
        <f t="shared" si="3"/>
        <v>0</v>
      </c>
      <c r="N37" s="29"/>
      <c r="O37" s="61">
        <f t="shared" si="4"/>
        <v>0</v>
      </c>
      <c r="P37" s="61">
        <f t="shared" si="5"/>
        <v>0</v>
      </c>
      <c r="Q37" s="27">
        <f t="shared" si="6"/>
        <v>0</v>
      </c>
      <c r="R37" s="26"/>
      <c r="S37" s="61">
        <f t="shared" si="7"/>
        <v>0</v>
      </c>
      <c r="T37" s="61">
        <f t="shared" si="8"/>
        <v>0</v>
      </c>
      <c r="U37" s="27">
        <f t="shared" si="9"/>
        <v>0</v>
      </c>
      <c r="V37" s="22"/>
      <c r="W37" s="61">
        <f t="shared" si="10"/>
        <v>0</v>
      </c>
      <c r="X37" s="61">
        <f t="shared" si="11"/>
        <v>0</v>
      </c>
      <c r="Y37" s="27">
        <f t="shared" si="12"/>
        <v>0</v>
      </c>
      <c r="Z37" s="22"/>
      <c r="AA37" s="61">
        <f t="shared" si="13"/>
        <v>0</v>
      </c>
      <c r="AB37" s="61">
        <f t="shared" si="14"/>
        <v>0</v>
      </c>
      <c r="AC37" s="27">
        <f t="shared" si="15"/>
        <v>0</v>
      </c>
      <c r="AD37" s="83">
        <f t="shared" si="16"/>
        <v>0</v>
      </c>
      <c r="AE37" s="85">
        <f t="shared" si="16"/>
        <v>0</v>
      </c>
      <c r="AF37" s="86">
        <f t="shared" si="16"/>
        <v>0</v>
      </c>
      <c r="AG37" s="13">
        <f t="shared" si="17"/>
        <v>0</v>
      </c>
    </row>
    <row r="38" spans="1:33" x14ac:dyDescent="0.45">
      <c r="A38" s="7"/>
      <c r="B38" s="3"/>
      <c r="C38" s="3"/>
      <c r="D38" s="34"/>
      <c r="E38" s="4"/>
      <c r="F38" s="22"/>
      <c r="G38" s="61">
        <f t="shared" si="19"/>
        <v>0</v>
      </c>
      <c r="H38" s="61">
        <f t="shared" si="1"/>
        <v>0</v>
      </c>
      <c r="I38" s="27">
        <f t="shared" si="20"/>
        <v>0</v>
      </c>
      <c r="J38" s="22"/>
      <c r="K38" s="61">
        <f t="shared" si="18"/>
        <v>0</v>
      </c>
      <c r="L38" s="61">
        <f t="shared" si="2"/>
        <v>0</v>
      </c>
      <c r="M38" s="27">
        <f t="shared" si="3"/>
        <v>0</v>
      </c>
      <c r="N38" s="29"/>
      <c r="O38" s="61">
        <f t="shared" si="4"/>
        <v>0</v>
      </c>
      <c r="P38" s="61">
        <f t="shared" si="5"/>
        <v>0</v>
      </c>
      <c r="Q38" s="27">
        <f t="shared" si="6"/>
        <v>0</v>
      </c>
      <c r="R38" s="26"/>
      <c r="S38" s="61">
        <f t="shared" si="7"/>
        <v>0</v>
      </c>
      <c r="T38" s="61">
        <f t="shared" si="8"/>
        <v>0</v>
      </c>
      <c r="U38" s="27">
        <f t="shared" si="9"/>
        <v>0</v>
      </c>
      <c r="V38" s="22"/>
      <c r="W38" s="61">
        <f t="shared" si="10"/>
        <v>0</v>
      </c>
      <c r="X38" s="61">
        <f t="shared" si="11"/>
        <v>0</v>
      </c>
      <c r="Y38" s="27">
        <f t="shared" si="12"/>
        <v>0</v>
      </c>
      <c r="Z38" s="22"/>
      <c r="AA38" s="61">
        <f t="shared" si="13"/>
        <v>0</v>
      </c>
      <c r="AB38" s="61">
        <f t="shared" si="14"/>
        <v>0</v>
      </c>
      <c r="AC38" s="27">
        <f t="shared" si="15"/>
        <v>0</v>
      </c>
      <c r="AD38" s="83">
        <f t="shared" si="16"/>
        <v>0</v>
      </c>
      <c r="AE38" s="85">
        <f t="shared" si="16"/>
        <v>0</v>
      </c>
      <c r="AF38" s="86">
        <f t="shared" si="16"/>
        <v>0</v>
      </c>
      <c r="AG38" s="13">
        <f t="shared" si="17"/>
        <v>0</v>
      </c>
    </row>
    <row r="39" spans="1:33" x14ac:dyDescent="0.45">
      <c r="A39" s="7"/>
      <c r="B39" s="3"/>
      <c r="C39" s="3"/>
      <c r="D39" s="34"/>
      <c r="E39" s="4"/>
      <c r="F39" s="22"/>
      <c r="G39" s="61">
        <f t="shared" si="19"/>
        <v>0</v>
      </c>
      <c r="H39" s="61">
        <f t="shared" si="1"/>
        <v>0</v>
      </c>
      <c r="I39" s="27">
        <f t="shared" si="20"/>
        <v>0</v>
      </c>
      <c r="J39" s="22"/>
      <c r="K39" s="61">
        <f t="shared" si="18"/>
        <v>0</v>
      </c>
      <c r="L39" s="61">
        <f t="shared" si="2"/>
        <v>0</v>
      </c>
      <c r="M39" s="27">
        <f t="shared" si="3"/>
        <v>0</v>
      </c>
      <c r="N39" s="29"/>
      <c r="O39" s="61">
        <f t="shared" si="4"/>
        <v>0</v>
      </c>
      <c r="P39" s="61">
        <f t="shared" si="5"/>
        <v>0</v>
      </c>
      <c r="Q39" s="27">
        <f t="shared" si="6"/>
        <v>0</v>
      </c>
      <c r="R39" s="26"/>
      <c r="S39" s="61">
        <f t="shared" si="7"/>
        <v>0</v>
      </c>
      <c r="T39" s="61">
        <f t="shared" si="8"/>
        <v>0</v>
      </c>
      <c r="U39" s="27">
        <f t="shared" si="9"/>
        <v>0</v>
      </c>
      <c r="V39" s="22"/>
      <c r="W39" s="61">
        <f t="shared" si="10"/>
        <v>0</v>
      </c>
      <c r="X39" s="61">
        <f t="shared" si="11"/>
        <v>0</v>
      </c>
      <c r="Y39" s="27">
        <f t="shared" si="12"/>
        <v>0</v>
      </c>
      <c r="Z39" s="22"/>
      <c r="AA39" s="61">
        <f t="shared" si="13"/>
        <v>0</v>
      </c>
      <c r="AB39" s="61">
        <f t="shared" si="14"/>
        <v>0</v>
      </c>
      <c r="AC39" s="27">
        <f t="shared" si="15"/>
        <v>0</v>
      </c>
      <c r="AD39" s="83">
        <f t="shared" si="16"/>
        <v>0</v>
      </c>
      <c r="AE39" s="85">
        <f t="shared" si="16"/>
        <v>0</v>
      </c>
      <c r="AF39" s="86">
        <f t="shared" si="16"/>
        <v>0</v>
      </c>
      <c r="AG39" s="13">
        <f t="shared" si="17"/>
        <v>0</v>
      </c>
    </row>
    <row r="40" spans="1:33" ht="18.600000000000001" thickBot="1" x14ac:dyDescent="0.5">
      <c r="A40" s="8"/>
      <c r="B40" s="9"/>
      <c r="C40" s="9"/>
      <c r="D40" s="78"/>
      <c r="E40" s="87"/>
      <c r="F40" s="88"/>
      <c r="G40" s="89">
        <f t="shared" si="19"/>
        <v>0</v>
      </c>
      <c r="H40" s="61">
        <f>G40*0.7</f>
        <v>0</v>
      </c>
      <c r="I40" s="91">
        <f t="shared" si="20"/>
        <v>0</v>
      </c>
      <c r="J40" s="88"/>
      <c r="K40" s="90">
        <f t="shared" si="18"/>
        <v>0</v>
      </c>
      <c r="L40" s="61">
        <f t="shared" si="2"/>
        <v>0</v>
      </c>
      <c r="M40" s="92">
        <f t="shared" si="3"/>
        <v>0</v>
      </c>
      <c r="N40" s="93"/>
      <c r="O40" s="90">
        <f t="shared" si="4"/>
        <v>0</v>
      </c>
      <c r="P40" s="61">
        <f t="shared" si="5"/>
        <v>0</v>
      </c>
      <c r="Q40" s="92">
        <f t="shared" si="6"/>
        <v>0</v>
      </c>
      <c r="R40" s="94"/>
      <c r="S40" s="90">
        <f t="shared" si="7"/>
        <v>0</v>
      </c>
      <c r="T40" s="61">
        <f t="shared" si="8"/>
        <v>0</v>
      </c>
      <c r="U40" s="92">
        <f t="shared" si="9"/>
        <v>0</v>
      </c>
      <c r="V40" s="88"/>
      <c r="W40" s="90">
        <f t="shared" si="10"/>
        <v>0</v>
      </c>
      <c r="X40" s="90">
        <f t="shared" ref="X40" si="21">V40*0.7</f>
        <v>0</v>
      </c>
      <c r="Y40" s="92">
        <f t="shared" si="12"/>
        <v>0</v>
      </c>
      <c r="Z40" s="88"/>
      <c r="AA40" s="90">
        <f t="shared" si="13"/>
        <v>0</v>
      </c>
      <c r="AB40" s="61">
        <f t="shared" si="14"/>
        <v>0</v>
      </c>
      <c r="AC40" s="92">
        <f t="shared" si="15"/>
        <v>0</v>
      </c>
      <c r="AD40" s="95">
        <f t="shared" si="16"/>
        <v>0</v>
      </c>
      <c r="AE40" s="96">
        <f t="shared" si="16"/>
        <v>0</v>
      </c>
      <c r="AF40" s="97">
        <f t="shared" si="16"/>
        <v>0</v>
      </c>
      <c r="AG40" s="98">
        <f t="shared" si="17"/>
        <v>0</v>
      </c>
    </row>
    <row r="41" spans="1:33" x14ac:dyDescent="0.45">
      <c r="E41" s="99" t="s">
        <v>10</v>
      </c>
      <c r="F41" s="65">
        <f>SUMIF($E$11:$E$40,$E$41,F$11:F$40)</f>
        <v>0</v>
      </c>
      <c r="G41" s="65">
        <f>SUMIF($E$11:$E$40,$E$41,G$11:G$40)</f>
        <v>0</v>
      </c>
      <c r="H41" s="65">
        <f>SUMIF($E$11:$E$40,$E$41,H$11:H$40)</f>
        <v>0</v>
      </c>
      <c r="I41" s="100">
        <f>SUMIF($E$11:$E$40,$E$41,I$11:I$40)</f>
        <v>0</v>
      </c>
      <c r="J41" s="65">
        <f t="shared" ref="J41:AD41" si="22">SUMIF($E$11:$E$40,$E$41,J$11:J$40)</f>
        <v>0</v>
      </c>
      <c r="K41" s="65">
        <f t="shared" si="22"/>
        <v>0</v>
      </c>
      <c r="L41" s="65">
        <f t="shared" si="22"/>
        <v>0</v>
      </c>
      <c r="M41" s="100">
        <f>SUMIF($E$11:$E$40,$E$41,M$11:M$40)</f>
        <v>0</v>
      </c>
      <c r="N41" s="65">
        <f t="shared" si="22"/>
        <v>0</v>
      </c>
      <c r="O41" s="65">
        <f t="shared" si="22"/>
        <v>0</v>
      </c>
      <c r="P41" s="65">
        <f t="shared" si="22"/>
        <v>0</v>
      </c>
      <c r="Q41" s="100">
        <f>SUMIF($E$11:$E$40,$E$41,Q$11:Q$40)</f>
        <v>0</v>
      </c>
      <c r="R41" s="101">
        <f>SUMIF($E$11:$E$40,$E$41,R$11:R$40)</f>
        <v>0</v>
      </c>
      <c r="S41" s="65">
        <f t="shared" si="22"/>
        <v>0</v>
      </c>
      <c r="T41" s="65">
        <f t="shared" si="22"/>
        <v>0</v>
      </c>
      <c r="U41" s="100">
        <f>SUMIF($E$11:$E$40,$E$41,U$11:U$40)</f>
        <v>0</v>
      </c>
      <c r="V41" s="101">
        <f t="shared" si="22"/>
        <v>0</v>
      </c>
      <c r="W41" s="65">
        <f t="shared" si="22"/>
        <v>0</v>
      </c>
      <c r="X41" s="65">
        <f t="shared" si="22"/>
        <v>0</v>
      </c>
      <c r="Y41" s="100">
        <f>SUMIF($E$11:$E$40,$E$41,Y$11:Y$40)</f>
        <v>0</v>
      </c>
      <c r="Z41" s="101">
        <f t="shared" si="22"/>
        <v>0</v>
      </c>
      <c r="AA41" s="65">
        <f t="shared" si="22"/>
        <v>0</v>
      </c>
      <c r="AB41" s="65">
        <f t="shared" si="22"/>
        <v>0</v>
      </c>
      <c r="AC41" s="105">
        <f>SUMIF($E$11:$E$40,$E$41,AC$11:AC$40)</f>
        <v>0</v>
      </c>
      <c r="AD41" s="106">
        <f t="shared" si="22"/>
        <v>0</v>
      </c>
      <c r="AE41" s="65">
        <f t="shared" ref="AE41:AF41" si="23">SUMIF($E$11:$E$40,$E$41,AE$11:AE$40)</f>
        <v>0</v>
      </c>
      <c r="AF41" s="65">
        <f t="shared" si="23"/>
        <v>0</v>
      </c>
      <c r="AG41" s="102">
        <f>SUMIF($E$11:$E$40,$E$41,AG$11:AG$40)</f>
        <v>0</v>
      </c>
    </row>
    <row r="42" spans="1:33" x14ac:dyDescent="0.45">
      <c r="E42" s="10" t="s">
        <v>11</v>
      </c>
      <c r="F42" s="61">
        <f t="shared" ref="F42:AG42" si="24">SUMIF($E$11:$E$40,$E$42,F$11:F$40)</f>
        <v>0</v>
      </c>
      <c r="G42" s="61">
        <f t="shared" si="24"/>
        <v>0</v>
      </c>
      <c r="H42" s="61">
        <f t="shared" si="24"/>
        <v>0</v>
      </c>
      <c r="I42" s="23">
        <f t="shared" si="24"/>
        <v>0</v>
      </c>
      <c r="J42" s="61">
        <f t="shared" si="24"/>
        <v>0</v>
      </c>
      <c r="K42" s="61">
        <f t="shared" si="24"/>
        <v>0</v>
      </c>
      <c r="L42" s="61">
        <f t="shared" si="24"/>
        <v>0</v>
      </c>
      <c r="M42" s="23">
        <f t="shared" si="24"/>
        <v>0</v>
      </c>
      <c r="N42" s="61">
        <f t="shared" si="24"/>
        <v>0</v>
      </c>
      <c r="O42" s="61">
        <f t="shared" si="24"/>
        <v>0</v>
      </c>
      <c r="P42" s="61">
        <f t="shared" si="24"/>
        <v>0</v>
      </c>
      <c r="Q42" s="23">
        <f t="shared" si="24"/>
        <v>0</v>
      </c>
      <c r="R42" s="63">
        <f>SUMIF($E$11:$E$40,$E$42,R$11:R$40)</f>
        <v>0</v>
      </c>
      <c r="S42" s="61">
        <f t="shared" si="24"/>
        <v>0</v>
      </c>
      <c r="T42" s="61">
        <f t="shared" si="24"/>
        <v>0</v>
      </c>
      <c r="U42" s="23">
        <f t="shared" si="24"/>
        <v>0</v>
      </c>
      <c r="V42" s="63">
        <f t="shared" si="24"/>
        <v>0</v>
      </c>
      <c r="W42" s="61">
        <f t="shared" si="24"/>
        <v>0</v>
      </c>
      <c r="X42" s="61">
        <f t="shared" si="24"/>
        <v>0</v>
      </c>
      <c r="Y42" s="23">
        <f t="shared" si="24"/>
        <v>0</v>
      </c>
      <c r="Z42" s="63">
        <f t="shared" si="24"/>
        <v>0</v>
      </c>
      <c r="AA42" s="61">
        <f t="shared" si="24"/>
        <v>0</v>
      </c>
      <c r="AB42" s="61">
        <f t="shared" si="24"/>
        <v>0</v>
      </c>
      <c r="AC42" s="74">
        <f t="shared" si="24"/>
        <v>0</v>
      </c>
      <c r="AD42" s="107">
        <f t="shared" si="24"/>
        <v>0</v>
      </c>
      <c r="AE42" s="61">
        <f t="shared" si="24"/>
        <v>0</v>
      </c>
      <c r="AF42" s="61">
        <f t="shared" si="24"/>
        <v>0</v>
      </c>
      <c r="AG42" s="103">
        <f t="shared" si="24"/>
        <v>0</v>
      </c>
    </row>
    <row r="43" spans="1:33" ht="19.8" x14ac:dyDescent="0.45">
      <c r="E43" s="19" t="s">
        <v>53</v>
      </c>
      <c r="F43" s="61">
        <f>SUMIF($E$11:$E$40,$E$43,F$11:F$40)</f>
        <v>0</v>
      </c>
      <c r="G43" s="61">
        <f>SUMIF($E$11:$E$40,$E$43,G$11:G$40)</f>
        <v>0</v>
      </c>
      <c r="H43" s="61">
        <f>SUMIF($E$11:$E$40,$E$43,H$11:H$40)</f>
        <v>0</v>
      </c>
      <c r="I43" s="23">
        <f t="shared" ref="I43:AG43" si="25">SUMIF($E$11:$E$40,$E$43,I$11:I$40)</f>
        <v>0</v>
      </c>
      <c r="J43" s="61">
        <f t="shared" si="25"/>
        <v>0</v>
      </c>
      <c r="K43" s="61">
        <f t="shared" si="25"/>
        <v>0</v>
      </c>
      <c r="L43" s="61">
        <f t="shared" si="25"/>
        <v>0</v>
      </c>
      <c r="M43" s="23">
        <f t="shared" si="25"/>
        <v>0</v>
      </c>
      <c r="N43" s="61">
        <f t="shared" si="25"/>
        <v>0</v>
      </c>
      <c r="O43" s="61">
        <f t="shared" si="25"/>
        <v>0</v>
      </c>
      <c r="P43" s="61">
        <f t="shared" si="25"/>
        <v>0</v>
      </c>
      <c r="Q43" s="23">
        <f t="shared" si="25"/>
        <v>0</v>
      </c>
      <c r="R43" s="63">
        <f>SUMIF($E$11:$E$40,$E$43,R$11:R$40)</f>
        <v>0</v>
      </c>
      <c r="S43" s="61">
        <f t="shared" si="25"/>
        <v>0</v>
      </c>
      <c r="T43" s="61">
        <f t="shared" si="25"/>
        <v>0</v>
      </c>
      <c r="U43" s="23">
        <f t="shared" si="25"/>
        <v>0</v>
      </c>
      <c r="V43" s="63">
        <f t="shared" si="25"/>
        <v>0</v>
      </c>
      <c r="W43" s="61">
        <f t="shared" si="25"/>
        <v>0</v>
      </c>
      <c r="X43" s="61">
        <f t="shared" si="25"/>
        <v>0</v>
      </c>
      <c r="Y43" s="23">
        <f t="shared" si="25"/>
        <v>0</v>
      </c>
      <c r="Z43" s="63">
        <f t="shared" si="25"/>
        <v>0</v>
      </c>
      <c r="AA43" s="61">
        <f t="shared" si="25"/>
        <v>0</v>
      </c>
      <c r="AB43" s="61">
        <f t="shared" si="25"/>
        <v>0</v>
      </c>
      <c r="AC43" s="74">
        <f t="shared" si="25"/>
        <v>0</v>
      </c>
      <c r="AD43" s="107">
        <f t="shared" si="25"/>
        <v>0</v>
      </c>
      <c r="AE43" s="61">
        <f t="shared" si="25"/>
        <v>0</v>
      </c>
      <c r="AF43" s="61">
        <f t="shared" si="25"/>
        <v>0</v>
      </c>
      <c r="AG43" s="103">
        <f t="shared" si="25"/>
        <v>0</v>
      </c>
    </row>
    <row r="44" spans="1:33" ht="19.8" x14ac:dyDescent="0.45">
      <c r="E44" s="20" t="s">
        <v>52</v>
      </c>
      <c r="F44" s="61">
        <f t="shared" ref="F44:AG44" si="26">SUMIF($E$11:$E$40,$E$44,F$11:F$40)</f>
        <v>0</v>
      </c>
      <c r="G44" s="61">
        <f t="shared" si="26"/>
        <v>0</v>
      </c>
      <c r="H44" s="61">
        <f t="shared" si="26"/>
        <v>0</v>
      </c>
      <c r="I44" s="23">
        <f t="shared" si="26"/>
        <v>0</v>
      </c>
      <c r="J44" s="61">
        <f t="shared" si="26"/>
        <v>0</v>
      </c>
      <c r="K44" s="61">
        <f t="shared" si="26"/>
        <v>0</v>
      </c>
      <c r="L44" s="61">
        <f t="shared" si="26"/>
        <v>0</v>
      </c>
      <c r="M44" s="23">
        <f t="shared" si="26"/>
        <v>0</v>
      </c>
      <c r="N44" s="61">
        <f t="shared" si="26"/>
        <v>0</v>
      </c>
      <c r="O44" s="61">
        <f t="shared" si="26"/>
        <v>0</v>
      </c>
      <c r="P44" s="61">
        <f t="shared" si="26"/>
        <v>0</v>
      </c>
      <c r="Q44" s="23">
        <f t="shared" si="26"/>
        <v>0</v>
      </c>
      <c r="R44" s="63">
        <f t="shared" si="26"/>
        <v>0</v>
      </c>
      <c r="S44" s="61">
        <f t="shared" si="26"/>
        <v>0</v>
      </c>
      <c r="T44" s="61">
        <f t="shared" si="26"/>
        <v>0</v>
      </c>
      <c r="U44" s="23">
        <f t="shared" si="26"/>
        <v>0</v>
      </c>
      <c r="V44" s="63">
        <f t="shared" si="26"/>
        <v>0</v>
      </c>
      <c r="W44" s="61">
        <f t="shared" si="26"/>
        <v>0</v>
      </c>
      <c r="X44" s="61">
        <f t="shared" si="26"/>
        <v>0</v>
      </c>
      <c r="Y44" s="23">
        <f t="shared" si="26"/>
        <v>0</v>
      </c>
      <c r="Z44" s="63">
        <f t="shared" si="26"/>
        <v>0</v>
      </c>
      <c r="AA44" s="61">
        <f t="shared" si="26"/>
        <v>0</v>
      </c>
      <c r="AB44" s="61">
        <f t="shared" si="26"/>
        <v>0</v>
      </c>
      <c r="AC44" s="74">
        <f t="shared" si="26"/>
        <v>0</v>
      </c>
      <c r="AD44" s="107">
        <f t="shared" si="26"/>
        <v>0</v>
      </c>
      <c r="AE44" s="61">
        <f t="shared" si="26"/>
        <v>0</v>
      </c>
      <c r="AF44" s="61">
        <f t="shared" si="26"/>
        <v>0</v>
      </c>
      <c r="AG44" s="103">
        <f t="shared" si="26"/>
        <v>0</v>
      </c>
    </row>
    <row r="45" spans="1:33" x14ac:dyDescent="0.45">
      <c r="E45" s="20" t="s">
        <v>17</v>
      </c>
      <c r="F45" s="61">
        <f>SUMIF($E$11:$E$40,$E$45,F$11:F$40)</f>
        <v>0</v>
      </c>
      <c r="G45" s="61">
        <f>SUMIF($E$11:$E$40,$E$45,G$11:G$40)</f>
        <v>0</v>
      </c>
      <c r="H45" s="61">
        <f>SUMIF($E$11:$E$40,$E$45,H$11:H$40)</f>
        <v>0</v>
      </c>
      <c r="I45" s="23">
        <f t="shared" ref="I45:AG45" si="27">SUMIF($E$11:$E$40,$E$45,I$11:I$40)</f>
        <v>0</v>
      </c>
      <c r="J45" s="61">
        <f>SUMIF($E$11:$E$40,$E$45,J$11:J$40)</f>
        <v>0</v>
      </c>
      <c r="K45" s="61">
        <f>SUMIF($E$11:$E$40,$E$45,K$11:K$40)</f>
        <v>0</v>
      </c>
      <c r="L45" s="61">
        <f>SUMIF($E$11:$E$40,$E$45,L$11:L$40)</f>
        <v>0</v>
      </c>
      <c r="M45" s="23">
        <f t="shared" si="27"/>
        <v>0</v>
      </c>
      <c r="N45" s="61">
        <f t="shared" si="27"/>
        <v>0</v>
      </c>
      <c r="O45" s="61">
        <f>SUMIF($E$11:$E$40,$E$45,O$11:O$40)</f>
        <v>0</v>
      </c>
      <c r="P45" s="61">
        <f>SUMIF($E$11:$E$40,$E$45,P$11:P$40)</f>
        <v>0</v>
      </c>
      <c r="Q45" s="23">
        <f t="shared" si="27"/>
        <v>0</v>
      </c>
      <c r="R45" s="63">
        <f>SUMIF($E$11:$E$40,$E$45,R$11:R$40)</f>
        <v>0</v>
      </c>
      <c r="S45" s="61">
        <f>SUMIF($E$11:$E$40,$E$45,S$11:S$40)</f>
        <v>0</v>
      </c>
      <c r="T45" s="61">
        <f>SUMIF($E$11:$E$40,$E$45,T$11:T$40)</f>
        <v>0</v>
      </c>
      <c r="U45" s="23">
        <f t="shared" si="27"/>
        <v>0</v>
      </c>
      <c r="V45" s="63">
        <f t="shared" si="27"/>
        <v>0</v>
      </c>
      <c r="W45" s="61">
        <f>SUMIF($E$11:$E$40,$E$45,W$11:W$40)</f>
        <v>0</v>
      </c>
      <c r="X45" s="61">
        <f>SUMIF($E$11:$E$40,$E$45,X$11:X$40)</f>
        <v>0</v>
      </c>
      <c r="Y45" s="23">
        <f t="shared" si="27"/>
        <v>0</v>
      </c>
      <c r="Z45" s="63">
        <f t="shared" si="27"/>
        <v>0</v>
      </c>
      <c r="AA45" s="61">
        <f>SUMIF($E$11:$E$40,$E$45,AA$11:AA$40)</f>
        <v>0</v>
      </c>
      <c r="AB45" s="61">
        <f>SUMIF($E$11:$E$40,$E$45,AB$11:AB$40)</f>
        <v>0</v>
      </c>
      <c r="AC45" s="74">
        <f t="shared" si="27"/>
        <v>0</v>
      </c>
      <c r="AD45" s="107">
        <f t="shared" si="27"/>
        <v>0</v>
      </c>
      <c r="AE45" s="61">
        <f>SUMIF($E$11:$E$40,$E$45,AE$11:AE$40)</f>
        <v>0</v>
      </c>
      <c r="AF45" s="61">
        <f>SUMIF($E$11:$E$40,$E$45,AF$11:AF$40)</f>
        <v>0</v>
      </c>
      <c r="AG45" s="103">
        <f t="shared" si="27"/>
        <v>0</v>
      </c>
    </row>
    <row r="46" spans="1:33" ht="18.600000000000001" thickBot="1" x14ac:dyDescent="0.5">
      <c r="E46" s="11" t="s">
        <v>12</v>
      </c>
      <c r="F46" s="62">
        <f>SUM(F11:F40)</f>
        <v>0</v>
      </c>
      <c r="G46" s="62">
        <f>SUM(G11:G40)</f>
        <v>0</v>
      </c>
      <c r="H46" s="62">
        <f>SUM(H11:H40)</f>
        <v>0</v>
      </c>
      <c r="I46" s="24">
        <f>SUM(I11:I40)</f>
        <v>0</v>
      </c>
      <c r="J46" s="62">
        <f t="shared" ref="J46:AB46" si="28">SUM(J11:J40)</f>
        <v>0</v>
      </c>
      <c r="K46" s="62">
        <f t="shared" ref="K46:L46" si="29">SUM(K11:K40)</f>
        <v>0</v>
      </c>
      <c r="L46" s="62">
        <f t="shared" si="29"/>
        <v>0</v>
      </c>
      <c r="M46" s="24">
        <f>SUM(M11:M40)</f>
        <v>0</v>
      </c>
      <c r="N46" s="62">
        <f t="shared" si="28"/>
        <v>0</v>
      </c>
      <c r="O46" s="62">
        <f t="shared" ref="O46:P46" si="30">SUM(O11:O40)</f>
        <v>0</v>
      </c>
      <c r="P46" s="62">
        <f t="shared" si="30"/>
        <v>0</v>
      </c>
      <c r="Q46" s="24">
        <f>SUM(Q11:Q40)</f>
        <v>0</v>
      </c>
      <c r="R46" s="64">
        <f>SUM(R11:R40)</f>
        <v>0</v>
      </c>
      <c r="S46" s="62">
        <f t="shared" ref="S46:T46" si="31">SUM(S11:S40)</f>
        <v>0</v>
      </c>
      <c r="T46" s="62">
        <f t="shared" si="31"/>
        <v>0</v>
      </c>
      <c r="U46" s="24">
        <f>SUM(U11:U40)</f>
        <v>0</v>
      </c>
      <c r="V46" s="64">
        <f t="shared" si="28"/>
        <v>0</v>
      </c>
      <c r="W46" s="62">
        <f t="shared" ref="W46:X46" si="32">SUM(W11:W40)</f>
        <v>0</v>
      </c>
      <c r="X46" s="62">
        <f t="shared" si="32"/>
        <v>0</v>
      </c>
      <c r="Y46" s="24">
        <f>SUM(Y11:Y40)</f>
        <v>0</v>
      </c>
      <c r="Z46" s="64">
        <f t="shared" si="28"/>
        <v>0</v>
      </c>
      <c r="AA46" s="62">
        <f t="shared" si="28"/>
        <v>0</v>
      </c>
      <c r="AB46" s="62">
        <f t="shared" si="28"/>
        <v>0</v>
      </c>
      <c r="AC46" s="75">
        <f>SUM(AC11:AC40)</f>
        <v>0</v>
      </c>
      <c r="AD46" s="108">
        <f t="shared" ref="AD46:AF46" si="33">SUM(AD11:AD40)</f>
        <v>0</v>
      </c>
      <c r="AE46" s="62">
        <f t="shared" si="33"/>
        <v>0</v>
      </c>
      <c r="AF46" s="62">
        <f t="shared" si="33"/>
        <v>0</v>
      </c>
      <c r="AG46" s="104">
        <f>SUM(AG11:AG40)</f>
        <v>0</v>
      </c>
    </row>
    <row r="48" spans="1:33" x14ac:dyDescent="0.45">
      <c r="A48" s="48" t="s">
        <v>26</v>
      </c>
    </row>
    <row r="49" spans="1:33" x14ac:dyDescent="0.45">
      <c r="A49" t="s">
        <v>28</v>
      </c>
    </row>
    <row r="50" spans="1:33" x14ac:dyDescent="0.45">
      <c r="A50" t="s">
        <v>30</v>
      </c>
      <c r="D50" s="35"/>
    </row>
    <row r="51" spans="1:33" x14ac:dyDescent="0.45">
      <c r="A51" t="s">
        <v>29</v>
      </c>
      <c r="D51" s="35"/>
    </row>
    <row r="52" spans="1:33" ht="18.75" customHeight="1" x14ac:dyDescent="0.45">
      <c r="A52" s="45" t="s">
        <v>45</v>
      </c>
      <c r="C52" s="36"/>
      <c r="D52" s="36"/>
      <c r="E52" s="36"/>
      <c r="F52" s="36"/>
      <c r="G52" s="36"/>
      <c r="H52" s="36"/>
      <c r="I52" s="36"/>
      <c r="J52" s="1"/>
      <c r="K52" s="1"/>
      <c r="L52" s="1"/>
    </row>
    <row r="53" spans="1:33" ht="18.75" customHeight="1" x14ac:dyDescent="0.45">
      <c r="A53" s="37" t="s">
        <v>55</v>
      </c>
      <c r="C53" s="36"/>
      <c r="D53" s="36"/>
      <c r="E53" s="36"/>
      <c r="F53" s="36"/>
      <c r="G53" s="36"/>
      <c r="H53" s="36"/>
      <c r="I53" s="36"/>
      <c r="J53" s="1"/>
      <c r="K53" s="1"/>
      <c r="L53" s="1"/>
    </row>
    <row r="54" spans="1:33" x14ac:dyDescent="0.45">
      <c r="A54" s="49" t="s">
        <v>27</v>
      </c>
      <c r="D54" s="35"/>
    </row>
    <row r="55" spans="1:33" x14ac:dyDescent="0.45">
      <c r="D55" s="35"/>
    </row>
    <row r="56" spans="1:33" ht="36" x14ac:dyDescent="0.45">
      <c r="A56" s="38"/>
      <c r="B56" s="38" t="s">
        <v>16</v>
      </c>
      <c r="C56" s="38"/>
      <c r="D56" s="38"/>
      <c r="E56" s="38"/>
      <c r="F56" s="76" t="s">
        <v>46</v>
      </c>
      <c r="G56" s="39"/>
      <c r="H56" s="39"/>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3" x14ac:dyDescent="0.45">
      <c r="A57" s="38"/>
      <c r="B57" s="38"/>
      <c r="C57" s="38"/>
      <c r="D57" s="40" t="s">
        <v>23</v>
      </c>
      <c r="E57" s="41" t="s">
        <v>25</v>
      </c>
      <c r="F57" s="41" t="s">
        <v>4</v>
      </c>
      <c r="G57" s="41"/>
      <c r="H57" s="41"/>
      <c r="I57" s="42"/>
      <c r="J57" s="41" t="s">
        <v>15</v>
      </c>
      <c r="K57" s="41"/>
      <c r="L57" s="41"/>
      <c r="M57" s="42"/>
      <c r="N57" s="41" t="s">
        <v>6</v>
      </c>
      <c r="O57" s="41"/>
      <c r="P57" s="41"/>
      <c r="Q57" s="42"/>
      <c r="R57" s="41" t="s">
        <v>7</v>
      </c>
      <c r="S57" s="41"/>
      <c r="T57" s="41"/>
      <c r="U57" s="42"/>
      <c r="V57" s="41" t="s">
        <v>8</v>
      </c>
      <c r="W57" s="41"/>
      <c r="X57" s="41"/>
      <c r="Y57" s="42"/>
      <c r="Z57" s="41" t="s">
        <v>9</v>
      </c>
      <c r="AA57" s="58"/>
      <c r="AB57" s="58"/>
      <c r="AC57" s="38"/>
      <c r="AD57" s="38"/>
      <c r="AE57" s="38"/>
      <c r="AF57" s="38"/>
      <c r="AG57" s="38"/>
    </row>
    <row r="58" spans="1:33" x14ac:dyDescent="0.45">
      <c r="A58" s="38"/>
      <c r="B58" s="38"/>
      <c r="C58" s="115"/>
      <c r="D58" s="46" t="s">
        <v>22</v>
      </c>
      <c r="E58" s="47" t="s">
        <v>10</v>
      </c>
      <c r="F58" s="47">
        <f>24.7*0.5</f>
        <v>12.35</v>
      </c>
      <c r="G58" s="47"/>
      <c r="H58" s="47"/>
      <c r="I58" s="43"/>
      <c r="J58" s="47">
        <f>24.6*0.5</f>
        <v>12.3</v>
      </c>
      <c r="K58" s="47"/>
      <c r="L58" s="47"/>
      <c r="M58" s="43"/>
      <c r="N58" s="47">
        <f>26.4*0.5</f>
        <v>13.2</v>
      </c>
      <c r="O58" s="47"/>
      <c r="P58" s="47"/>
      <c r="Q58" s="43"/>
      <c r="R58" s="47">
        <f>30.8*0.5</f>
        <v>15.4</v>
      </c>
      <c r="S58" s="47"/>
      <c r="T58" s="47"/>
      <c r="U58" s="43"/>
      <c r="V58" s="47">
        <f>33*0.5</f>
        <v>16.5</v>
      </c>
      <c r="W58" s="43"/>
      <c r="X58" s="43"/>
      <c r="Y58" s="43"/>
      <c r="Z58" s="43">
        <f>30.8*0.5</f>
        <v>15.4</v>
      </c>
      <c r="AA58" s="59"/>
      <c r="AB58" s="59"/>
      <c r="AC58" s="38"/>
      <c r="AD58" s="38"/>
      <c r="AE58" s="38"/>
      <c r="AF58" s="38"/>
      <c r="AG58" s="38"/>
    </row>
    <row r="59" spans="1:33" x14ac:dyDescent="0.45">
      <c r="A59" s="38"/>
      <c r="B59" s="38"/>
      <c r="C59" s="115"/>
      <c r="D59" s="46" t="s">
        <v>24</v>
      </c>
      <c r="E59" s="47" t="s">
        <v>11</v>
      </c>
      <c r="F59" s="47">
        <f>26.2*0.5</f>
        <v>13.1</v>
      </c>
      <c r="G59" s="47"/>
      <c r="H59" s="47"/>
      <c r="I59" s="43"/>
      <c r="J59" s="47">
        <f>26.1*0.5</f>
        <v>13.05</v>
      </c>
      <c r="K59" s="47"/>
      <c r="L59" s="47"/>
      <c r="M59" s="43"/>
      <c r="N59" s="66">
        <f>28*0.5</f>
        <v>14</v>
      </c>
      <c r="O59" s="66"/>
      <c r="P59" s="43"/>
      <c r="Q59" s="43"/>
      <c r="R59" s="47">
        <f>32.7*0.5</f>
        <v>16.350000000000001</v>
      </c>
      <c r="S59" s="47"/>
      <c r="T59" s="43"/>
      <c r="U59" s="43"/>
      <c r="V59" s="47">
        <f>35*0.5</f>
        <v>17.5</v>
      </c>
      <c r="W59" s="43"/>
      <c r="X59" s="43"/>
      <c r="Y59" s="43"/>
      <c r="Z59" s="44">
        <f>32.6*0.5</f>
        <v>16.3</v>
      </c>
      <c r="AA59" s="60"/>
      <c r="AB59" s="60"/>
      <c r="AC59" s="38"/>
      <c r="AD59" s="38"/>
      <c r="AE59" s="38"/>
      <c r="AF59" s="38"/>
      <c r="AG59" s="38"/>
    </row>
    <row r="60" spans="1:33" ht="19.8" x14ac:dyDescent="0.45">
      <c r="A60" s="38"/>
      <c r="B60" s="38"/>
      <c r="C60" s="38"/>
      <c r="D60" s="38"/>
      <c r="E60" s="47" t="s">
        <v>50</v>
      </c>
      <c r="F60" s="66">
        <f>$F$62</f>
        <v>11.8</v>
      </c>
      <c r="G60" s="66"/>
      <c r="H60" s="66"/>
      <c r="I60" s="43"/>
      <c r="J60" s="66">
        <f>J62</f>
        <v>15.15</v>
      </c>
      <c r="K60" s="66"/>
      <c r="L60" s="47"/>
      <c r="M60" s="43"/>
      <c r="N60" s="66">
        <f>N62</f>
        <v>18</v>
      </c>
      <c r="O60" s="66"/>
      <c r="P60" s="43"/>
      <c r="Q60" s="43"/>
      <c r="R60" s="66">
        <f>R62</f>
        <v>17.149999999999999</v>
      </c>
      <c r="S60" s="66"/>
      <c r="T60" s="43"/>
      <c r="U60" s="43"/>
      <c r="V60" s="47">
        <f>37.7*0.5</f>
        <v>18.850000000000001</v>
      </c>
      <c r="W60" s="43"/>
      <c r="X60" s="43"/>
      <c r="Y60" s="43"/>
      <c r="Z60" s="43">
        <f>42.6*0.5</f>
        <v>21.3</v>
      </c>
      <c r="AA60" s="59"/>
      <c r="AB60" s="59"/>
      <c r="AC60" s="38"/>
      <c r="AD60" s="38"/>
      <c r="AE60" s="38"/>
      <c r="AF60" s="38"/>
      <c r="AG60" s="38"/>
    </row>
    <row r="61" spans="1:33" ht="19.8" x14ac:dyDescent="0.45">
      <c r="A61" s="38"/>
      <c r="B61" s="38"/>
      <c r="C61" s="38"/>
      <c r="D61" s="38"/>
      <c r="E61" s="47" t="s">
        <v>51</v>
      </c>
      <c r="F61" s="66">
        <f>$F$62</f>
        <v>11.8</v>
      </c>
      <c r="G61" s="66"/>
      <c r="H61" s="66"/>
      <c r="I61" s="43"/>
      <c r="J61" s="66">
        <f>J62</f>
        <v>15.15</v>
      </c>
      <c r="K61" s="66"/>
      <c r="L61" s="47"/>
      <c r="M61" s="43"/>
      <c r="N61" s="66">
        <f>N62</f>
        <v>18</v>
      </c>
      <c r="O61" s="66"/>
      <c r="P61" s="43"/>
      <c r="Q61" s="43"/>
      <c r="R61" s="66">
        <f>R62</f>
        <v>17.149999999999999</v>
      </c>
      <c r="S61" s="66"/>
      <c r="T61" s="43"/>
      <c r="U61" s="43"/>
      <c r="V61" s="47">
        <f>V60</f>
        <v>18.850000000000001</v>
      </c>
      <c r="W61" s="43"/>
      <c r="X61" s="43"/>
      <c r="Y61" s="43"/>
      <c r="Z61" s="43">
        <f>Z60</f>
        <v>21.3</v>
      </c>
      <c r="AA61" s="59"/>
      <c r="AB61" s="59"/>
      <c r="AC61" s="38"/>
      <c r="AD61" s="38"/>
      <c r="AE61" s="38"/>
      <c r="AF61" s="38"/>
      <c r="AG61" s="38"/>
    </row>
    <row r="62" spans="1:33" x14ac:dyDescent="0.45">
      <c r="A62" s="38"/>
      <c r="B62" s="38"/>
      <c r="C62" s="38"/>
      <c r="D62" s="38"/>
      <c r="E62" s="47" t="s">
        <v>17</v>
      </c>
      <c r="F62" s="66">
        <f>23.6*0.5</f>
        <v>11.8</v>
      </c>
      <c r="G62" s="66"/>
      <c r="H62" s="47"/>
      <c r="I62" s="43"/>
      <c r="J62" s="66">
        <f>30.3*0.5</f>
        <v>15.15</v>
      </c>
      <c r="K62" s="47"/>
      <c r="L62" s="47"/>
      <c r="M62" s="43"/>
      <c r="N62" s="66">
        <f>36*0.5</f>
        <v>18</v>
      </c>
      <c r="O62" s="66"/>
      <c r="P62" s="43"/>
      <c r="Q62" s="43"/>
      <c r="R62" s="66">
        <f>34.3*0.5</f>
        <v>17.149999999999999</v>
      </c>
      <c r="S62" s="47"/>
      <c r="T62" s="43"/>
      <c r="U62" s="43"/>
      <c r="V62" s="47">
        <f>V61</f>
        <v>18.850000000000001</v>
      </c>
      <c r="W62" s="43"/>
      <c r="X62" s="43"/>
      <c r="Y62" s="43"/>
      <c r="Z62" s="43">
        <f>Z60</f>
        <v>21.3</v>
      </c>
      <c r="AA62" s="59"/>
      <c r="AB62" s="59"/>
      <c r="AC62" s="38"/>
      <c r="AD62" s="38"/>
      <c r="AE62" s="38"/>
      <c r="AF62" s="38"/>
      <c r="AG62" s="38"/>
    </row>
    <row r="63" spans="1:33" x14ac:dyDescent="0.45">
      <c r="D63" s="36"/>
      <c r="Z63" t="s">
        <v>57</v>
      </c>
    </row>
    <row r="64" spans="1:33" x14ac:dyDescent="0.45">
      <c r="D64" s="36"/>
      <c r="E64" s="72" t="s">
        <v>44</v>
      </c>
      <c r="F64" s="81">
        <v>2.06</v>
      </c>
    </row>
    <row r="65" spans="4:6" x14ac:dyDescent="0.45">
      <c r="D65" s="37"/>
      <c r="E65" s="77"/>
      <c r="F65" s="81">
        <v>2.0699999999999998</v>
      </c>
    </row>
    <row r="72" spans="4:6" x14ac:dyDescent="0.45">
      <c r="D72" s="16"/>
    </row>
    <row r="73" spans="4:6" x14ac:dyDescent="0.45">
      <c r="D73" s="16"/>
    </row>
    <row r="74" spans="4:6" x14ac:dyDescent="0.45">
      <c r="D74" s="16"/>
    </row>
    <row r="75" spans="4:6" x14ac:dyDescent="0.45">
      <c r="D75" s="16"/>
    </row>
    <row r="76" spans="4:6" x14ac:dyDescent="0.45">
      <c r="D76" s="16"/>
    </row>
    <row r="77" spans="4:6" x14ac:dyDescent="0.45">
      <c r="D77" s="16"/>
    </row>
  </sheetData>
  <protectedRanges>
    <protectedRange algorithmName="SHA-512" hashValue="YPyZjmx2Q9YBV24QrYhnamb/5byvnuQEPD/L3DFFw/DXjb7LvEZf0svAVow4uUrh12bTGR4ucAiGUzbAxRaohA==" saltValue="PmUobhHL45znz1mmjVCf+w==" spinCount="100000" sqref="F57:Z65 I41:I46 M41:M46 Q41:Q46 U41:U46 Y41:Y46 AC41:AC46 AG41:AG46 G11:I40 K11:M40 O11:Q40 S11:U40 W11:Y40 AA11:AG40" name="範囲1"/>
  </protectedRanges>
  <mergeCells count="13">
    <mergeCell ref="A9:A10"/>
    <mergeCell ref="B9:B10"/>
    <mergeCell ref="C9:C10"/>
    <mergeCell ref="D9:D10"/>
    <mergeCell ref="E9:E10"/>
    <mergeCell ref="Z9:AC9"/>
    <mergeCell ref="AD9:AG9"/>
    <mergeCell ref="C58:C59"/>
    <mergeCell ref="F9:I9"/>
    <mergeCell ref="J9:M9"/>
    <mergeCell ref="N9:Q9"/>
    <mergeCell ref="R9:U9"/>
    <mergeCell ref="V9:Y9"/>
  </mergeCells>
  <phoneticPr fontId="2"/>
  <dataValidations count="2">
    <dataValidation type="list" allowBlank="1" showInputMessage="1" showErrorMessage="1" sqref="D11:D40" xr:uid="{D7688BA0-EA7C-417D-85D2-27B2C0A9DF22}">
      <formula1>$D$58:$D$59</formula1>
    </dataValidation>
    <dataValidation type="list" allowBlank="1" showInputMessage="1" showErrorMessage="1" sqref="E11:E40" xr:uid="{909F6E15-1085-473A-8379-E3A96B61F913}">
      <formula1>$E$58:$E$62</formula1>
    </dataValidation>
  </dataValidations>
  <pageMargins left="0.7" right="0.7" top="0.75" bottom="0.75" header="0.3" footer="0.3"/>
  <pageSetup paperSize="9"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要望調査_鑑</vt:lpstr>
      <vt:lpstr>別紙２</vt:lpstr>
      <vt:lpstr>別紙２!Print_Area</vt:lpstr>
      <vt:lpstr>要望調査_鑑!Print_Area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佐賀県園芸課</dc:creator>
  <cp:lastModifiedBy>野村　幸代（園芸農産課）</cp:lastModifiedBy>
  <cp:lastPrinted>2023-01-23T06:41:47Z</cp:lastPrinted>
  <dcterms:created xsi:type="dcterms:W3CDTF">2022-02-16T02:58:30Z</dcterms:created>
  <dcterms:modified xsi:type="dcterms:W3CDTF">2025-05-13T03:04:36Z</dcterms:modified>
</cp:coreProperties>
</file>