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02財政課\04　財政公表\財政状況資料集\2023（R05）年度決算分\250821 【9月10日（水）〆：依頼】令和５年度財政状況資料集の作成について（2回目・地方公会計関係）\03 町→県（0910〆）\02 送信\"/>
    </mc:Choice>
  </mc:AlternateContent>
  <bookViews>
    <workbookView xWindow="0" yWindow="0" windowWidth="28800" windowHeight="1411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<sst xmlns="http://schemas.openxmlformats.org/spreadsheetml/2006/main" count="1143" uniqueCount="583">
  <si>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</si>
  <si>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</si>
  <si>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</si>
  <si>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</si>
  <si>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</si>
  <si>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</si>
  <si>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</si>
  <si>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</si>
  <si>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</si>
  <si>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</si>
  <si>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</si>
  <si>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</si>
  <si>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</si>
  <si>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</si>
  <si>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</si>
  <si>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</si>
  <si>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</si>
  <si>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</si>
  <si>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</si>
  <si>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</si>
  <si>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</si>
  <si>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</si>
  <si>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</si>
  <si>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</si>
  <si>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</si>
  <si>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</si>
  <si>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</si>
  <si>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</si>
  <si>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</si>
  <si>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</si>
  <si>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</si>
  <si>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</si>
  <si>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</si>
  <si>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</si>
  <si>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</si>
  <si>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</si>
  <si>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</si>
  <si>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</si>
  <si>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</si>
  <si>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</si>
  <si>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</si>
  <si>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</si>
  <si>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</si>
  <si>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</si>
  <si>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</si>
  <si>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</si>
  <si>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</si>
  <si>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</si>
  <si>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</si>
  <si>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</si>
  <si>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</si>
  <si>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</si>
  <si>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</si>
  <si>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</si>
  <si>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</si>
  <si>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</si>
  <si>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</si>
  <si>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</si>
  <si>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</si>
  <si>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</si>
  <si>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</si>
  <si>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</si>
  <si>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</si>
  <si>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</si>
  <si>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</si>
  <si>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</si>
  <si>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</si>
  <si>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</si>
  <si>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</si>
  <si>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</si>
  <si>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</si>
  <si>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</si>
  <si>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</si>
  <si>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</si>
  <si>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</si>
  <si>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</si>
  <si>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</si>
  <si>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</si>
  <si>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</si>
  <si>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</si>
  <si>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</si>
  <si>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</si>
  <si>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</si>
  <si>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</si>
  <si>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</si>
  <si>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</si>
  <si>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</si>
  <si>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</si>
  <si>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</si>
  <si>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</si>
  <si>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</si>
  <si>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</si>
  <si>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</si>
  <si>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</si>
  <si>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有田町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</si>
  <si>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</si>
  <si>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</si>
  <si>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</si>
  <si>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</si>
  <si>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</si>
  <si>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</si>
  <si>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</si>
  <si>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</si>
  <si>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</si>
  <si>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</si>
  <si>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</si>
  <si>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</si>
  <si>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</si>
  <si>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</si>
  <si>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</si>
  <si>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</si>
  <si>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</si>
  <si>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</si>
  <si>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</si>
  <si>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</si>
  <si>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</si>
  <si>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</si>
  <si>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</si>
  <si>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</si>
  <si>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</si>
  <si>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</si>
  <si>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</si>
  <si>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</si>
  <si>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</si>
  <si>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</si>
  <si>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</si>
  <si>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</si>
  <si>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</si>
  <si>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</si>
  <si>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</si>
  <si>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</si>
  <si>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</si>
  <si>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</si>
  <si>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</si>
  <si>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</si>
  <si>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</si>
  <si>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</si>
  <si>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</si>
  <si>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</si>
  <si>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</si>
  <si>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</si>
  <si>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</si>
  <si>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</si>
  <si>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</si>
  <si>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</si>
  <si>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</si>
  <si>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</si>
  <si>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</si>
  <si>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</si>
  <si>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</si>
  <si>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</si>
  <si>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</si>
  <si>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</si>
  <si>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</si>
  <si>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</si>
  <si>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</si>
  <si>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</si>
  <si>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</si>
  <si>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</si>
  <si>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</si>
  <si>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</si>
  <si>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</si>
  <si>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</si>
  <si>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</si>
  <si>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</si>
  <si>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</si>
  <si>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</si>
  <si>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</si>
  <si>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</si>
  <si>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</si>
  <si>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</si>
  <si>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</si>
  <si>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</si>
  <si>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</si>
  <si>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</si>
  <si>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</si>
  <si>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</si>
  <si>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</si>
  <si>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</si>
  <si>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</si>
  <si>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</si>
  <si>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</si>
  <si>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</si>
  <si>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</si>
  <si>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</si>
  <si>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</si>
  <si>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</si>
  <si>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</si>
  <si>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</si>
  <si>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</si>
  <si>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</si>
  <si>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</si>
  <si>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</si>
  <si>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</si>
  <si>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</si>
  <si>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</si>
  <si>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</si>
  <si>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</si>
  <si>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</si>
  <si>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</si>
  <si>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</si>
  <si>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</si>
  <si>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</si>
  <si>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</si>
  <si>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佐賀県有田町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</si>
  <si>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</si>
  <si>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</si>
  <si>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</si>
  <si>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</si>
  <si>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</si>
  <si>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</si>
  <si>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</si>
  <si>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</si>
  <si>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</si>
  <si>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</si>
  <si>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</si>
  <si>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</si>
  <si>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</si>
  <si>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</si>
  <si>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</si>
  <si>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</si>
  <si>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</si>
  <si>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</si>
  <si>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</si>
  <si>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</si>
  <si>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</si>
  <si>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</si>
  <si>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</si>
  <si>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</si>
  <si>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</si>
  <si>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</si>
  <si>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</si>
  <si>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</si>
  <si>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</si>
  <si>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</si>
  <si>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</si>
  <si>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</si>
  <si>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</si>
  <si>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</si>
  <si>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</si>
  <si>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</si>
  <si>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</si>
  <si>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</si>
  <si>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</si>
  <si>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</si>
  <si>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</si>
  <si>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</si>
  <si>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</si>
  <si>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</si>
  <si>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</si>
  <si>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</si>
  <si>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</si>
  <si>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</si>
  <si>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</si>
  <si>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</si>
  <si>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</si>
  <si>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</si>
  <si>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</si>
  <si>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</si>
  <si>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</si>
  <si>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</si>
  <si>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</si>
  <si>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</si>
  <si>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</si>
  <si>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</si>
  <si>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</si>
  <si>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</si>
  <si>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</si>
  <si>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</si>
  <si>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</si>
  <si>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</si>
  <si>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</si>
  <si>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</si>
  <si>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</si>
  <si>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</si>
  <si>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</si>
  <si>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</si>
  <si>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</si>
  <si>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</si>
  <si>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</si>
  <si>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</si>
  <si>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</si>
  <si>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</si>
  <si>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</si>
  <si>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</si>
  <si>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</si>
  <si>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</si>
  <si>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</si>
  <si>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</si>
  <si>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</si>
  <si>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</si>
  <si>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</si>
  <si>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</si>
  <si>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</si>
  <si>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</si>
  <si>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</si>
  <si>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</si>
  <si>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</si>
  <si>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</si>
  <si>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</si>
  <si>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</si>
  <si>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</si>
  <si>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</si>
  <si>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</si>
  <si>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</si>
  <si>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</si>
  <si>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</si>
  <si>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</si>
  <si>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</si>
  <si>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</si>
  <si>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</si>
  <si>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</si>
  <si>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</si>
  <si>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</si>
  <si>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</si>
  <si>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</si>
  <si>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</si>
  <si>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</si>
  <si>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</si>
  <si>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</si>
  <si>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</si>
  <si>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</si>
  <si>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</si>
  <si>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</si>
  <si>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</si>
  <si>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</si>
  <si>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</si>
  <si>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</si>
  <si>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</si>
  <si>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</si>
  <si>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</si>
  <si>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</si>
  <si>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</si>
  <si>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</si>
  <si>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</si>
  <si>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</si>
  <si>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</si>
  <si>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</si>
  <si>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</si>
  <si>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</si>
  <si>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</si>
  <si>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</si>
  <si>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</si>
  <si>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</si>
  <si>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</si>
  <si>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</si>
  <si>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</si>
  <si>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</si>
  <si>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</si>
  <si>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</si>
  <si>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</si>
  <si>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</si>
  <si>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</si>
  <si>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</si>
  <si>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</si>
  <si>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佐賀県有田町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</si>
  <si>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</si>
  <si>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</si>
  <si>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</si>
  <si>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</si>
  <si>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</si>
  <si>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</si>
  <si>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</si>
  <si>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</si>
  <si>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</si>
  <si>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</si>
  <si>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</si>
  <si>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</si>
  <si>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</si>
  <si>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</si>
  <si>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</si>
  <si>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</si>
  <si>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</si>
  <si>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</si>
  <si>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</si>
  <si>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</si>
  <si>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</si>
  <si>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</si>
  <si>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</si>
  <si>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</si>
  <si>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</si>
  <si>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</si>
  <si>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</si>
  <si>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</si>
  <si>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</si>
  <si>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</si>
  <si>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</si>
  <si>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</si>
  <si>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</si>
  <si>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有田町国民健康保険特別会計</t>
    <phoneticPr fontId="5"/>
  </si>
  <si>
    <t>有田町介護保険特別会計</t>
    <phoneticPr fontId="5"/>
  </si>
  <si>
    <t>有田町後期高齢者医療特別会計</t>
    <phoneticPr fontId="5"/>
  </si>
  <si>
    <t>有田町水道事業会計</t>
    <phoneticPr fontId="5"/>
  </si>
  <si>
    <t>法適用企業</t>
    <phoneticPr fontId="5"/>
  </si>
  <si>
    <t>有田町公共下水道事業会計</t>
    <phoneticPr fontId="5"/>
  </si>
  <si>
    <t>有田町浄化槽整備推進事業会計</t>
    <phoneticPr fontId="5"/>
  </si>
  <si>
    <t>有田町農業集落排水事業会計</t>
    <phoneticPr fontId="5"/>
  </si>
  <si>
    <t>有田南部工業団地造成事業特別会計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</si>
  <si>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</si>
  <si>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</si>
  <si>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</si>
  <si>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</si>
  <si>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</si>
  <si>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</si>
  <si>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</si>
  <si>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</si>
  <si>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</si>
  <si>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</si>
  <si>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</si>
  <si>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</si>
  <si>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</si>
  <si>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</si>
  <si>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</si>
  <si>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</si>
  <si>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</si>
  <si>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</si>
  <si>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</si>
  <si>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</si>
  <si>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</si>
  <si>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</si>
  <si>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</si>
  <si>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</si>
  <si>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</si>
  <si>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</si>
  <si>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</si>
  <si>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</si>
  <si>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</si>
  <si>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</si>
  <si>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</si>
  <si>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</si>
  <si>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</si>
  <si>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</si>
  <si>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</si>
  <si>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</si>
  <si>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</si>
  <si>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</si>
  <si>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</si>
  <si>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</si>
  <si>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</si>
  <si>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</si>
  <si>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</si>
  <si>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</si>
  <si>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</si>
  <si>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</si>
  <si>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</si>
  <si>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</si>
  <si>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</si>
  <si>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</si>
  <si>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</si>
  <si>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</si>
  <si>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</si>
  <si>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</si>
  <si>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</si>
  <si>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</si>
  <si>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</si>
  <si>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</si>
  <si>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</si>
  <si>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</si>
  <si>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</si>
  <si>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</si>
  <si>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</si>
  <si>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</si>
  <si>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</si>
  <si>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</si>
  <si>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</si>
  <si>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</si>
  <si>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</si>
  <si>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</si>
  <si>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</si>
  <si>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</si>
  <si>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</si>
  <si>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</si>
  <si>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</si>
  <si>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</si>
  <si>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</si>
  <si>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</si>
  <si>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</si>
  <si>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</si>
  <si>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</si>
  <si>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</si>
  <si>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</si>
  <si>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</si>
  <si>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</si>
  <si>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</si>
  <si>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</si>
  <si>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</si>
  <si>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</si>
  <si>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</si>
  <si>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</si>
  <si>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</si>
  <si>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</si>
  <si>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</si>
  <si>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</si>
  <si>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</si>
  <si>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</si>
  <si>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</si>
  <si>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</si>
  <si>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</si>
  <si>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</si>
  <si>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</si>
  <si>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</si>
  <si>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</si>
  <si>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</si>
  <si>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</si>
  <si>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</si>
  <si>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</si>
  <si>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</si>
  <si>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</si>
  <si>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</si>
  <si>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</si>
  <si>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</si>
  <si>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</si>
  <si>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</si>
  <si>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</si>
  <si>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</si>
  <si>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</si>
  <si>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</si>
  <si>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</si>
  <si>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</si>
  <si>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</si>
  <si>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</si>
  <si>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</si>
  <si>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</si>
  <si>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</si>
  <si>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</si>
  <si>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</si>
  <si>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</si>
  <si>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</si>
  <si>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</si>
  <si>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</si>
  <si>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</si>
  <si>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</si>
  <si>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</si>
  <si>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</si>
  <si>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1.07</t>
  </si>
  <si>
    <t>▲ 0.69</t>
  </si>
  <si>
    <t>有田町水道事業会計</t>
  </si>
  <si>
    <t>一般会計</t>
  </si>
  <si>
    <t>有田町浄化槽整備推進事業会計</t>
  </si>
  <si>
    <t>有田町公共下水道事業会計</t>
  </si>
  <si>
    <t>有田町介護保険特別会計</t>
  </si>
  <si>
    <t>有田町国民健康保険特別会計</t>
  </si>
  <si>
    <t>有田町農業集落排水事業会計</t>
  </si>
  <si>
    <t>有田町後期高齢者医療特別会計</t>
  </si>
  <si>
    <t>その他会計（赤字）</t>
  </si>
  <si>
    <t>その他会計（黒字）</t>
  </si>
  <si>
    <t>R01</t>
    <phoneticPr fontId="5"/>
  </si>
  <si>
    <t>R02</t>
    <phoneticPr fontId="5"/>
  </si>
  <si>
    <t>R03</t>
    <phoneticPr fontId="5"/>
  </si>
  <si>
    <t>R04</t>
    <phoneticPr fontId="5"/>
  </si>
  <si>
    <t>R05</t>
    <phoneticPr fontId="5"/>
  </si>
  <si>
    <t>○</t>
    <phoneticPr fontId="10"/>
  </si>
  <si>
    <t>有田町土地開発公社</t>
    <rPh sb="0" eb="3">
      <t>アリタチョウ</t>
    </rPh>
    <rPh sb="3" eb="5">
      <t>トチ</t>
    </rPh>
    <rPh sb="5" eb="7">
      <t>カイハツ</t>
    </rPh>
    <rPh sb="7" eb="9">
      <t>コウシャ</t>
    </rPh>
    <phoneticPr fontId="10"/>
  </si>
  <si>
    <t>窯業教育振興会</t>
    <rPh sb="0" eb="2">
      <t>ヨウギョウ</t>
    </rPh>
    <rPh sb="2" eb="4">
      <t>キョウイク</t>
    </rPh>
    <rPh sb="4" eb="6">
      <t>シンコウ</t>
    </rPh>
    <rPh sb="6" eb="7">
      <t>カイ</t>
    </rPh>
    <phoneticPr fontId="10"/>
  </si>
  <si>
    <t>有田町ふるさと応援基金</t>
    <rPh sb="0" eb="3">
      <t>アリタチョウ</t>
    </rPh>
    <rPh sb="7" eb="11">
      <t>オウエンキキン</t>
    </rPh>
    <phoneticPr fontId="5"/>
  </si>
  <si>
    <t>合併振興基金</t>
    <rPh sb="0" eb="6">
      <t>ガッペイシンコウキキン</t>
    </rPh>
    <phoneticPr fontId="2"/>
  </si>
  <si>
    <t>教育施設整備基金</t>
    <rPh sb="0" eb="2">
      <t>キョウイク</t>
    </rPh>
    <rPh sb="2" eb="4">
      <t>シセツ</t>
    </rPh>
    <rPh sb="4" eb="8">
      <t>セイビキキン</t>
    </rPh>
    <phoneticPr fontId="2"/>
  </si>
  <si>
    <t>有田町病院事業清算基金</t>
    <rPh sb="0" eb="3">
      <t>アリタチョウ</t>
    </rPh>
    <rPh sb="3" eb="5">
      <t>ビョウイン</t>
    </rPh>
    <rPh sb="5" eb="7">
      <t>ジギョウ</t>
    </rPh>
    <rPh sb="7" eb="9">
      <t>セイサン</t>
    </rPh>
    <rPh sb="9" eb="11">
      <t>キキン</t>
    </rPh>
    <phoneticPr fontId="2"/>
  </si>
  <si>
    <t>庁舎等施設整備基金</t>
    <rPh sb="0" eb="3">
      <t>チョウシャトウ</t>
    </rPh>
    <rPh sb="3" eb="7">
      <t>シセツセイビ</t>
    </rPh>
    <rPh sb="7" eb="9">
      <t>キキン</t>
    </rPh>
    <phoneticPr fontId="2"/>
  </si>
  <si>
    <t>有田磁石場組合</t>
    <rPh sb="0" eb="2">
      <t>アリタ</t>
    </rPh>
    <rPh sb="2" eb="4">
      <t>ジセキ</t>
    </rPh>
    <rPh sb="4" eb="5">
      <t>バ</t>
    </rPh>
    <rPh sb="5" eb="7">
      <t>クミアイ</t>
    </rPh>
    <phoneticPr fontId="10"/>
  </si>
  <si>
    <t>伊万里・有田地区医療福祉組合（一般）</t>
    <rPh sb="0" eb="3">
      <t>イマリ</t>
    </rPh>
    <rPh sb="4" eb="6">
      <t>アリタ</t>
    </rPh>
    <rPh sb="6" eb="8">
      <t>チク</t>
    </rPh>
    <rPh sb="8" eb="10">
      <t>イリョウ</t>
    </rPh>
    <rPh sb="10" eb="12">
      <t>フクシ</t>
    </rPh>
    <rPh sb="12" eb="14">
      <t>クミアイ</t>
    </rPh>
    <rPh sb="15" eb="17">
      <t>イッパン</t>
    </rPh>
    <phoneticPr fontId="10"/>
  </si>
  <si>
    <t>伊万里・有田地区医療福祉組合（医療）</t>
    <rPh sb="0" eb="3">
      <t>イマリ</t>
    </rPh>
    <rPh sb="4" eb="6">
      <t>アリタ</t>
    </rPh>
    <rPh sb="6" eb="8">
      <t>チク</t>
    </rPh>
    <rPh sb="8" eb="10">
      <t>イリョウ</t>
    </rPh>
    <rPh sb="10" eb="12">
      <t>フクシ</t>
    </rPh>
    <rPh sb="12" eb="14">
      <t>クミアイ</t>
    </rPh>
    <rPh sb="15" eb="17">
      <t>イリョウ</t>
    </rPh>
    <phoneticPr fontId="10"/>
  </si>
  <si>
    <t>伊万里・有田地区医療福祉組合（介護）</t>
    <rPh sb="0" eb="3">
      <t>イマリ</t>
    </rPh>
    <rPh sb="4" eb="6">
      <t>アリタ</t>
    </rPh>
    <rPh sb="6" eb="8">
      <t>チク</t>
    </rPh>
    <rPh sb="8" eb="10">
      <t>イリョウ</t>
    </rPh>
    <rPh sb="10" eb="12">
      <t>フクシ</t>
    </rPh>
    <rPh sb="12" eb="14">
      <t>クミアイ</t>
    </rPh>
    <rPh sb="15" eb="17">
      <t>カイゴ</t>
    </rPh>
    <phoneticPr fontId="10"/>
  </si>
  <si>
    <t>伊万里・有田地区衛生組合</t>
    <rPh sb="0" eb="3">
      <t>イマリ</t>
    </rPh>
    <rPh sb="4" eb="6">
      <t>アリタ</t>
    </rPh>
    <rPh sb="6" eb="8">
      <t>チク</t>
    </rPh>
    <rPh sb="8" eb="10">
      <t>エイセイ</t>
    </rPh>
    <rPh sb="10" eb="12">
      <t>クミアイ</t>
    </rPh>
    <phoneticPr fontId="10"/>
  </si>
  <si>
    <t>佐賀県後期高齢者医療広域連合（一般）</t>
    <rPh sb="0" eb="3">
      <t>サガケン</t>
    </rPh>
    <rPh sb="3" eb="5">
      <t>コウキ</t>
    </rPh>
    <rPh sb="5" eb="8">
      <t>コウレイシャ</t>
    </rPh>
    <rPh sb="8" eb="10">
      <t>イリョウ</t>
    </rPh>
    <rPh sb="10" eb="12">
      <t>コウイキ</t>
    </rPh>
    <rPh sb="12" eb="14">
      <t>レンゴウ</t>
    </rPh>
    <rPh sb="15" eb="17">
      <t>イッパン</t>
    </rPh>
    <phoneticPr fontId="10"/>
  </si>
  <si>
    <t>佐賀県後期高齢者医療広域連合（医療）</t>
    <rPh sb="0" eb="3">
      <t>サガケン</t>
    </rPh>
    <rPh sb="3" eb="5">
      <t>コウキ</t>
    </rPh>
    <rPh sb="5" eb="8">
      <t>コウレイシャ</t>
    </rPh>
    <rPh sb="8" eb="10">
      <t>イリョウ</t>
    </rPh>
    <rPh sb="10" eb="12">
      <t>コウイキ</t>
    </rPh>
    <rPh sb="12" eb="14">
      <t>レンゴウ</t>
    </rPh>
    <rPh sb="15" eb="17">
      <t>イリョウ</t>
    </rPh>
    <phoneticPr fontId="10"/>
  </si>
  <si>
    <t>佐賀県市町総合事務組合（一般）</t>
    <rPh sb="0" eb="3">
      <t>サガケン</t>
    </rPh>
    <rPh sb="3" eb="4">
      <t>シ</t>
    </rPh>
    <rPh sb="4" eb="5">
      <t>マチ</t>
    </rPh>
    <rPh sb="5" eb="7">
      <t>ソウゴウ</t>
    </rPh>
    <rPh sb="7" eb="9">
      <t>ジム</t>
    </rPh>
    <rPh sb="9" eb="11">
      <t>クミアイ</t>
    </rPh>
    <rPh sb="12" eb="14">
      <t>イッパン</t>
    </rPh>
    <phoneticPr fontId="10"/>
  </si>
  <si>
    <t>佐賀県市町総合事務組合（交通災害）</t>
    <rPh sb="0" eb="3">
      <t>サガケン</t>
    </rPh>
    <rPh sb="3" eb="4">
      <t>シ</t>
    </rPh>
    <rPh sb="4" eb="5">
      <t>マチ</t>
    </rPh>
    <rPh sb="5" eb="7">
      <t>ソウゴウ</t>
    </rPh>
    <rPh sb="7" eb="9">
      <t>ジム</t>
    </rPh>
    <rPh sb="9" eb="11">
      <t>クミアイ</t>
    </rPh>
    <rPh sb="12" eb="14">
      <t>コウツウ</t>
    </rPh>
    <rPh sb="14" eb="16">
      <t>サイガイ</t>
    </rPh>
    <phoneticPr fontId="10"/>
  </si>
  <si>
    <t>佐賀県西部広域環境組合</t>
    <rPh sb="0" eb="5">
      <t>サガケンセイブ</t>
    </rPh>
    <rPh sb="5" eb="7">
      <t>コウイキ</t>
    </rPh>
    <rPh sb="7" eb="9">
      <t>カンキョウ</t>
    </rPh>
    <rPh sb="9" eb="11">
      <t>クミアイ</t>
    </rPh>
    <phoneticPr fontId="10"/>
  </si>
  <si>
    <t>伊万里・有田消防組合</t>
    <rPh sb="0" eb="3">
      <t>イマリ</t>
    </rPh>
    <rPh sb="4" eb="6">
      <t>アリタ</t>
    </rPh>
    <rPh sb="6" eb="8">
      <t>ショウボウ</t>
    </rPh>
    <rPh sb="8" eb="10">
      <t>クミアイ</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</si>
  <si>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</si>
  <si>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</si>
  <si>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</si>
  <si>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</si>
  <si>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</si>
  <si>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</si>
  <si>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</si>
  <si>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</si>
  <si>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</si>
  <si>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</si>
  <si>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</si>
  <si>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実質公債費比率は類似団体平均を上回っている。令和５年度において実質公債費比率が上昇しているが、その主な要因は、平成27年度以降、それまで抑制的であった合併特例事業債の活用を積極的に行っており、その本償還が開始したことと思われる。将来負担比率については平成30年度から縮小を続け、令和２年度で「算定なし」となった。その主な要因は、ふるさと応援基金（償還充当可能基金）の基金残高の伸びによるものと思われる。
　 令和４年度以降、合併特例事業債に加え、過疎対策事業債の積極活用を行っており、今後実質公債費比率は増加傾向が続くと考えられるため、公債費の適正化には力を入れる必要がある。
 　また、将来負担比率についてはふるさと応援寄附金が順調なうちは算定されないと見込まれるが、確定している収入ではないため地方債残高を抑制するよう努めていく。</t>
    <rPh sb="51" eb="52">
      <t>オモ</t>
    </rPh>
    <phoneticPr fontId="5"/>
  </si>
  <si>
    <t>　将来負担比率は算定なしとなっているが、有形固定資産減価償却率は類似団体と比較し、高い状況にある。
　公共施設等は築30年以上が経過しており、多くの公共施設およびインフラ施設において老朽化が進行している。
　今後、公共施設等総合管理計画及び公共施設等個別施設計画に基づき、公共施設全体の状況を把握し、長期的な視点をもって統廃合、更新、長寿命化等を計画的に行うことで、財政負担を軽減・平準化していく必要がある。</t>
    <phoneticPr fontId="10"/>
  </si>
</sst>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51" xfId="16" applyFont="1" applyBorder="1" applyAlignment="1" applyProtection="1">
      <alignment horizontal="left" vertical="top" wrapText="1"/>
      <protection locked="0"/>
    </xf>
    <xf numFmtId="0" fontId="39" fillId="0" borderId="65"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6"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96248</c:v>
                </c:pt>
                <c:pt idx="2">
                  <c:v>76413</c:v>
                </c:pt>
                <c:pt idx="3">
                  <c:v>66481</c:v>
                </c:pt>
                <c:pt idx="4">
                  <c:v>67825</c:v>
                </c:pt>
              </c:numCache>
            </c:numRef>
          </c:val>
          <c:smooth val="0"/>
          <c:extLst xmlns:c16r2="http://schemas.microsoft.com/office/drawing/2015/06/chart">
            <c:ext xmlns:c16="http://schemas.microsoft.com/office/drawing/2014/chart" uri="{C3380CC4-5D6E-409C-BE32-E72D297353CC}">
              <c16:uniqueId val="{00000000-8F2C-4105-91AB-C140A6A5D51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72123</c:v>
                </c:pt>
                <c:pt idx="1">
                  <c:v>72760</c:v>
                </c:pt>
                <c:pt idx="2">
                  <c:v>67453</c:v>
                </c:pt>
                <c:pt idx="3">
                  <c:v>52521</c:v>
                </c:pt>
                <c:pt idx="4">
                  <c:v>53527</c:v>
                </c:pt>
              </c:numCache>
            </c:numRef>
          </c:val>
          <c:smooth val="0"/>
          <c:extLst xmlns:c16r2="http://schemas.microsoft.com/office/drawing/2015/06/chart">
            <c:ext xmlns:c16="http://schemas.microsoft.com/office/drawing/2014/chart" uri="{C3380CC4-5D6E-409C-BE32-E72D297353CC}">
              <c16:uniqueId val="{00000001-8F2C-4105-91AB-C140A6A5D518}"/>
            </c:ext>
          </c:extLst>
        </c:ser>
        <c:dLbls>
          <c:showLegendKey val="0"/>
          <c:showVal val="0"/>
          <c:showCatName val="0"/>
          <c:showSerName val="0"/>
          <c:showPercent val="0"/>
          <c:showBubbleSize val="0"/>
        </c:dLbls>
        <c:marker val="1"/>
        <c:smooth val="0"/>
        <c:axId val="473242456"/>
        <c:axId val="473242840"/>
      </c:lineChart>
      <c:catAx>
        <c:axId val="4732424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3242840"/>
        <c:crosses val="autoZero"/>
        <c:auto val="1"/>
        <c:lblAlgn val="ctr"/>
        <c:lblOffset val="100"/>
        <c:tickLblSkip val="1"/>
        <c:tickMarkSkip val="1"/>
        <c:noMultiLvlLbl val="0"/>
      </c:catAx>
      <c:valAx>
        <c:axId val="47324284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3242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2.63</c:v>
                </c:pt>
                <c:pt idx="1">
                  <c:v>5.27</c:v>
                </c:pt>
                <c:pt idx="2">
                  <c:v>7.89</c:v>
                </c:pt>
                <c:pt idx="3">
                  <c:v>7.74</c:v>
                </c:pt>
                <c:pt idx="4">
                  <c:v>9.59</c:v>
                </c:pt>
              </c:numCache>
            </c:numRef>
          </c:val>
          <c:extLst xmlns:c16r2="http://schemas.microsoft.com/office/drawing/2015/06/chart">
            <c:ext xmlns:c16="http://schemas.microsoft.com/office/drawing/2014/chart" uri="{C3380CC4-5D6E-409C-BE32-E72D297353CC}">
              <c16:uniqueId val="{00000000-2113-4185-B808-2796BC54A65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40.82</c:v>
                </c:pt>
                <c:pt idx="1">
                  <c:v>38.01</c:v>
                </c:pt>
                <c:pt idx="2">
                  <c:v>38.82</c:v>
                </c:pt>
                <c:pt idx="3">
                  <c:v>40.82</c:v>
                </c:pt>
                <c:pt idx="4">
                  <c:v>38.17</c:v>
                </c:pt>
              </c:numCache>
            </c:numRef>
          </c:val>
          <c:extLst xmlns:c16r2="http://schemas.microsoft.com/office/drawing/2015/06/chart">
            <c:ext xmlns:c16="http://schemas.microsoft.com/office/drawing/2014/chart" uri="{C3380CC4-5D6E-409C-BE32-E72D297353CC}">
              <c16:uniqueId val="{00000001-2113-4185-B808-2796BC54A653}"/>
            </c:ext>
          </c:extLst>
        </c:ser>
        <c:dLbls>
          <c:showLegendKey val="0"/>
          <c:showVal val="0"/>
          <c:showCatName val="0"/>
          <c:showSerName val="0"/>
          <c:showPercent val="0"/>
          <c:showBubbleSize val="0"/>
        </c:dLbls>
        <c:gapWidth val="250"/>
        <c:overlap val="100"/>
        <c:axId val="478206656"/>
        <c:axId val="4782070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-1.07</c:v>
                </c:pt>
                <c:pt idx="1">
                  <c:v>0.94</c:v>
                </c:pt>
                <c:pt idx="2">
                  <c:v>5.43</c:v>
                </c:pt>
                <c:pt idx="3">
                  <c:v>5.09</c:v>
                </c:pt>
                <c:pt idx="4">
                  <c:v>-0.69</c:v>
                </c:pt>
              </c:numCache>
            </c:numRef>
          </c:val>
          <c:smooth val="0"/>
          <c:extLst xmlns:c16r2="http://schemas.microsoft.com/office/drawing/2015/06/chart">
            <c:ext xmlns:c16="http://schemas.microsoft.com/office/drawing/2014/chart" uri="{C3380CC4-5D6E-409C-BE32-E72D297353CC}">
              <c16:uniqueId val="{00000002-2113-4185-B808-2796BC54A653}"/>
            </c:ext>
          </c:extLst>
        </c:ser>
        <c:dLbls>
          <c:showLegendKey val="0"/>
          <c:showVal val="0"/>
          <c:showCatName val="0"/>
          <c:showSerName val="0"/>
          <c:showPercent val="0"/>
          <c:showBubbleSize val="0"/>
        </c:dLbls>
        <c:marker val="1"/>
        <c:smooth val="0"/>
        <c:axId val="478206656"/>
        <c:axId val="478207040"/>
      </c:lineChart>
      <c:catAx>
        <c:axId val="478206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8207040"/>
        <c:crosses val="autoZero"/>
        <c:auto val="1"/>
        <c:lblAlgn val="ctr"/>
        <c:lblOffset val="100"/>
        <c:tickLblSkip val="1"/>
        <c:tickMarkSkip val="1"/>
        <c:noMultiLvlLbl val="0"/>
      </c:catAx>
      <c:valAx>
        <c:axId val="4782070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8206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F2A1-4C3C-8C1F-F8BECA5D317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2A1-4C3C-8C1F-F8BECA5D3170}"/>
            </c:ext>
          </c:extLst>
        </c:ser>
        <c:ser>
          <c:idx val="2"/>
          <c:order val="2"/>
          <c:tx>
            <c:strRef>
              <c:f>データシート!$A$29</c:f>
              <c:strCache>
                <c:ptCount val="1"/>
                <c:pt idx="0">
                  <c:v>有田町後期高齢者医療特別会計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F2A1-4C3C-8C1F-F8BECA5D3170}"/>
            </c:ext>
          </c:extLst>
        </c:ser>
        <c:ser>
          <c:idx val="3"/>
          <c:order val="3"/>
          <c:tx>
            <c:strRef>
              <c:f>データシート!$A$30</c:f>
              <c:strCache>
                <c:ptCount val="1"/>
                <c:pt idx="0">
                  <c:v>有田町農業集落排水事業会計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0.26</c:v>
                </c:pt>
                <c:pt idx="2">
                  <c:v>#N/A</c:v>
                </c:pt>
                <c:pt idx="3">
                  <c:v>0.3</c:v>
                </c:pt>
                <c:pt idx="4">
                  <c:v>#N/A</c:v>
                </c:pt>
                <c:pt idx="5">
                  <c:v>0.37</c:v>
                </c:pt>
                <c:pt idx="6">
                  <c:v>#N/A</c:v>
                </c:pt>
                <c:pt idx="7">
                  <c:v>0.42</c:v>
                </c:pt>
                <c:pt idx="8">
                  <c:v>#N/A</c:v>
                </c:pt>
                <c:pt idx="9">
                  <c:v>0.45</c:v>
                </c:pt>
              </c:numCache>
            </c:numRef>
          </c:val>
          <c:extLst xmlns:c16r2="http://schemas.microsoft.com/office/drawing/2015/06/chart">
            <c:ext xmlns:c16="http://schemas.microsoft.com/office/drawing/2014/chart" uri="{C3380CC4-5D6E-409C-BE32-E72D297353CC}">
              <c16:uniqueId val="{00000003-F2A1-4C3C-8C1F-F8BECA5D3170}"/>
            </c:ext>
          </c:extLst>
        </c:ser>
        <c:ser>
          <c:idx val="4"/>
          <c:order val="4"/>
          <c:tx>
            <c:strRef>
              <c:f>データシート!$A$31</c:f>
              <c:strCache>
                <c:ptCount val="1"/>
                <c:pt idx="0">
                  <c:v>有田町国民健康保険特別会計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1.17</c:v>
                </c:pt>
                <c:pt idx="2">
                  <c:v>#N/A</c:v>
                </c:pt>
                <c:pt idx="3">
                  <c:v>1.1000000000000001</c:v>
                </c:pt>
                <c:pt idx="4">
                  <c:v>#N/A</c:v>
                </c:pt>
                <c:pt idx="5">
                  <c:v>0.77</c:v>
                </c:pt>
                <c:pt idx="6">
                  <c:v>#N/A</c:v>
                </c:pt>
                <c:pt idx="7">
                  <c:v>0.33</c:v>
                </c:pt>
                <c:pt idx="8">
                  <c:v>#N/A</c:v>
                </c:pt>
                <c:pt idx="9">
                  <c:v>0.6</c:v>
                </c:pt>
              </c:numCache>
            </c:numRef>
          </c:val>
          <c:extLst xmlns:c16r2="http://schemas.microsoft.com/office/drawing/2015/06/chart">
            <c:ext xmlns:c16="http://schemas.microsoft.com/office/drawing/2014/chart" uri="{C3380CC4-5D6E-409C-BE32-E72D297353CC}">
              <c16:uniqueId val="{00000004-F2A1-4C3C-8C1F-F8BECA5D3170}"/>
            </c:ext>
          </c:extLst>
        </c:ser>
        <c:ser>
          <c:idx val="5"/>
          <c:order val="5"/>
          <c:tx>
            <c:strRef>
              <c:f>データシート!$A$32</c:f>
              <c:strCache>
                <c:ptCount val="1"/>
                <c:pt idx="0">
                  <c:v>有田町介護保険特別会計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1.18</c:v>
                </c:pt>
                <c:pt idx="2">
                  <c:v>#N/A</c:v>
                </c:pt>
                <c:pt idx="3">
                  <c:v>1.63</c:v>
                </c:pt>
                <c:pt idx="4">
                  <c:v>#N/A</c:v>
                </c:pt>
                <c:pt idx="5">
                  <c:v>1.7</c:v>
                </c:pt>
                <c:pt idx="6">
                  <c:v>#N/A</c:v>
                </c:pt>
                <c:pt idx="7">
                  <c:v>1.74</c:v>
                </c:pt>
                <c:pt idx="8">
                  <c:v>#N/A</c:v>
                </c:pt>
                <c:pt idx="9">
                  <c:v>1.75</c:v>
                </c:pt>
              </c:numCache>
            </c:numRef>
          </c:val>
          <c:extLst xmlns:c16r2="http://schemas.microsoft.com/office/drawing/2015/06/chart">
            <c:ext xmlns:c16="http://schemas.microsoft.com/office/drawing/2014/chart" uri="{C3380CC4-5D6E-409C-BE32-E72D297353CC}">
              <c16:uniqueId val="{00000005-F2A1-4C3C-8C1F-F8BECA5D3170}"/>
            </c:ext>
          </c:extLst>
        </c:ser>
        <c:ser>
          <c:idx val="6"/>
          <c:order val="6"/>
          <c:tx>
            <c:strRef>
              <c:f>データシート!$A$33</c:f>
              <c:strCache>
                <c:ptCount val="1"/>
                <c:pt idx="0">
                  <c:v>有田町公共下水道事業会計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2.04</c:v>
                </c:pt>
                <c:pt idx="2">
                  <c:v>#N/A</c:v>
                </c:pt>
                <c:pt idx="3">
                  <c:v>2.94</c:v>
                </c:pt>
                <c:pt idx="4">
                  <c:v>#N/A</c:v>
                </c:pt>
                <c:pt idx="5">
                  <c:v>3.41</c:v>
                </c:pt>
                <c:pt idx="6">
                  <c:v>#N/A</c:v>
                </c:pt>
                <c:pt idx="7">
                  <c:v>3.91</c:v>
                </c:pt>
                <c:pt idx="8">
                  <c:v>#N/A</c:v>
                </c:pt>
                <c:pt idx="9">
                  <c:v>4.22</c:v>
                </c:pt>
              </c:numCache>
            </c:numRef>
          </c:val>
          <c:extLst xmlns:c16r2="http://schemas.microsoft.com/office/drawing/2015/06/chart">
            <c:ext xmlns:c16="http://schemas.microsoft.com/office/drawing/2014/chart" uri="{C3380CC4-5D6E-409C-BE32-E72D297353CC}">
              <c16:uniqueId val="{00000006-F2A1-4C3C-8C1F-F8BECA5D3170}"/>
            </c:ext>
          </c:extLst>
        </c:ser>
        <c:ser>
          <c:idx val="7"/>
          <c:order val="7"/>
          <c:tx>
            <c:strRef>
              <c:f>データシート!$A$34</c:f>
              <c:strCache>
                <c:ptCount val="1"/>
                <c:pt idx="0">
                  <c:v>有田町浄化槽整備推進事業会計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3.74</c:v>
                </c:pt>
                <c:pt idx="2">
                  <c:v>#N/A</c:v>
                </c:pt>
                <c:pt idx="3">
                  <c:v>3.94</c:v>
                </c:pt>
                <c:pt idx="4">
                  <c:v>#N/A</c:v>
                </c:pt>
                <c:pt idx="5">
                  <c:v>4.0199999999999996</c:v>
                </c:pt>
                <c:pt idx="6">
                  <c:v>#N/A</c:v>
                </c:pt>
                <c:pt idx="7">
                  <c:v>4.25</c:v>
                </c:pt>
                <c:pt idx="8">
                  <c:v>#N/A</c:v>
                </c:pt>
                <c:pt idx="9">
                  <c:v>4.5</c:v>
                </c:pt>
              </c:numCache>
            </c:numRef>
          </c:val>
          <c:extLst xmlns:c16r2="http://schemas.microsoft.com/office/drawing/2015/06/chart">
            <c:ext xmlns:c16="http://schemas.microsoft.com/office/drawing/2014/chart" uri="{C3380CC4-5D6E-409C-BE32-E72D297353CC}">
              <c16:uniqueId val="{00000007-F2A1-4C3C-8C1F-F8BECA5D317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2.62</c:v>
                </c:pt>
                <c:pt idx="2">
                  <c:v>#N/A</c:v>
                </c:pt>
                <c:pt idx="3">
                  <c:v>5.27</c:v>
                </c:pt>
                <c:pt idx="4">
                  <c:v>#N/A</c:v>
                </c:pt>
                <c:pt idx="5">
                  <c:v>7.89</c:v>
                </c:pt>
                <c:pt idx="6">
                  <c:v>#N/A</c:v>
                </c:pt>
                <c:pt idx="7">
                  <c:v>7.74</c:v>
                </c:pt>
                <c:pt idx="8">
                  <c:v>#N/A</c:v>
                </c:pt>
                <c:pt idx="9">
                  <c:v>9.59</c:v>
                </c:pt>
              </c:numCache>
            </c:numRef>
          </c:val>
          <c:extLst xmlns:c16r2="http://schemas.microsoft.com/office/drawing/2015/06/chart">
            <c:ext xmlns:c16="http://schemas.microsoft.com/office/drawing/2014/chart" uri="{C3380CC4-5D6E-409C-BE32-E72D297353CC}">
              <c16:uniqueId val="{00000008-F2A1-4C3C-8C1F-F8BECA5D3170}"/>
            </c:ext>
          </c:extLst>
        </c:ser>
        <c:ser>
          <c:idx val="9"/>
          <c:order val="9"/>
          <c:tx>
            <c:strRef>
              <c:f>データシート!$A$36</c:f>
              <c:strCache>
                <c:ptCount val="1"/>
                <c:pt idx="0">
                  <c:v>有田町水道事業会計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13.8</c:v>
                </c:pt>
                <c:pt idx="2">
                  <c:v>#N/A</c:v>
                </c:pt>
                <c:pt idx="3">
                  <c:v>12.71</c:v>
                </c:pt>
                <c:pt idx="4">
                  <c:v>#N/A</c:v>
                </c:pt>
                <c:pt idx="5">
                  <c:v>12.67</c:v>
                </c:pt>
                <c:pt idx="6">
                  <c:v>#N/A</c:v>
                </c:pt>
                <c:pt idx="7">
                  <c:v>12.4</c:v>
                </c:pt>
                <c:pt idx="8">
                  <c:v>#N/A</c:v>
                </c:pt>
                <c:pt idx="9">
                  <c:v>12.42</c:v>
                </c:pt>
              </c:numCache>
            </c:numRef>
          </c:val>
          <c:extLst xmlns:c16r2="http://schemas.microsoft.com/office/drawing/2015/06/chart">
            <c:ext xmlns:c16="http://schemas.microsoft.com/office/drawing/2014/chart" uri="{C3380CC4-5D6E-409C-BE32-E72D297353CC}">
              <c16:uniqueId val="{00000009-F2A1-4C3C-8C1F-F8BECA5D3170}"/>
            </c:ext>
          </c:extLst>
        </c:ser>
        <c:dLbls>
          <c:showLegendKey val="0"/>
          <c:showVal val="0"/>
          <c:showCatName val="0"/>
          <c:showSerName val="0"/>
          <c:showPercent val="0"/>
          <c:showBubbleSize val="0"/>
        </c:dLbls>
        <c:gapWidth val="150"/>
        <c:overlap val="100"/>
        <c:axId val="477534528"/>
        <c:axId val="480697656"/>
      </c:barChart>
      <c:catAx>
        <c:axId val="477534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0697656"/>
        <c:crosses val="autoZero"/>
        <c:auto val="1"/>
        <c:lblAlgn val="ctr"/>
        <c:lblOffset val="100"/>
        <c:tickLblSkip val="1"/>
        <c:tickMarkSkip val="1"/>
        <c:noMultiLvlLbl val="0"/>
      </c:catAx>
      <c:valAx>
        <c:axId val="480697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75345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967</c:v>
                </c:pt>
                <c:pt idx="5">
                  <c:v>959</c:v>
                </c:pt>
                <c:pt idx="8">
                  <c:v>953</c:v>
                </c:pt>
                <c:pt idx="11">
                  <c:v>974</c:v>
                </c:pt>
                <c:pt idx="14">
                  <c:v>1001</c:v>
                </c:pt>
              </c:numCache>
            </c:numRef>
          </c:val>
          <c:extLst xmlns:c16r2="http://schemas.microsoft.com/office/drawing/2015/06/chart">
            <c:ext xmlns:c16="http://schemas.microsoft.com/office/drawing/2014/chart" uri="{C3380CC4-5D6E-409C-BE32-E72D297353CC}">
              <c16:uniqueId val="{00000000-6F7E-46DD-89EF-AA4CA6CB03E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F7E-46DD-89EF-AA4CA6CB03E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0</c:v>
                </c:pt>
                <c:pt idx="6">
                  <c:v>0</c:v>
                </c:pt>
                <c:pt idx="9">
                  <c:v>1</c:v>
                </c:pt>
                <c:pt idx="12">
                  <c:v>2</c:v>
                </c:pt>
              </c:numCache>
            </c:numRef>
          </c:val>
          <c:extLst xmlns:c16r2="http://schemas.microsoft.com/office/drawing/2015/06/chart">
            <c:ext xmlns:c16="http://schemas.microsoft.com/office/drawing/2014/chart" uri="{C3380CC4-5D6E-409C-BE32-E72D297353CC}">
              <c16:uniqueId val="{00000002-6F7E-46DD-89EF-AA4CA6CB03E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156</c:v>
                </c:pt>
                <c:pt idx="3">
                  <c:v>163</c:v>
                </c:pt>
                <c:pt idx="6">
                  <c:v>156</c:v>
                </c:pt>
                <c:pt idx="9">
                  <c:v>150</c:v>
                </c:pt>
                <c:pt idx="12">
                  <c:v>174</c:v>
                </c:pt>
              </c:numCache>
            </c:numRef>
          </c:val>
          <c:extLst xmlns:c16r2="http://schemas.microsoft.com/office/drawing/2015/06/chart">
            <c:ext xmlns:c16="http://schemas.microsoft.com/office/drawing/2014/chart" uri="{C3380CC4-5D6E-409C-BE32-E72D297353CC}">
              <c16:uniqueId val="{00000003-6F7E-46DD-89EF-AA4CA6CB03E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349</c:v>
                </c:pt>
                <c:pt idx="3">
                  <c:v>342</c:v>
                </c:pt>
                <c:pt idx="6">
                  <c:v>349</c:v>
                </c:pt>
                <c:pt idx="9">
                  <c:v>351</c:v>
                </c:pt>
                <c:pt idx="12">
                  <c:v>352</c:v>
                </c:pt>
              </c:numCache>
            </c:numRef>
          </c:val>
          <c:extLst xmlns:c16r2="http://schemas.microsoft.com/office/drawing/2015/06/chart">
            <c:ext xmlns:c16="http://schemas.microsoft.com/office/drawing/2014/chart" uri="{C3380CC4-5D6E-409C-BE32-E72D297353CC}">
              <c16:uniqueId val="{00000004-6F7E-46DD-89EF-AA4CA6CB03E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F7E-46DD-89EF-AA4CA6CB03E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F7E-46DD-89EF-AA4CA6CB03E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860</c:v>
                </c:pt>
                <c:pt idx="3">
                  <c:v>867</c:v>
                </c:pt>
                <c:pt idx="6">
                  <c:v>869</c:v>
                </c:pt>
                <c:pt idx="9">
                  <c:v>922</c:v>
                </c:pt>
                <c:pt idx="12">
                  <c:v>925</c:v>
                </c:pt>
              </c:numCache>
            </c:numRef>
          </c:val>
          <c:extLst xmlns:c16r2="http://schemas.microsoft.com/office/drawing/2015/06/chart">
            <c:ext xmlns:c16="http://schemas.microsoft.com/office/drawing/2014/chart" uri="{C3380CC4-5D6E-409C-BE32-E72D297353CC}">
              <c16:uniqueId val="{00000007-6F7E-46DD-89EF-AA4CA6CB03E6}"/>
            </c:ext>
          </c:extLst>
        </c:ser>
        <c:dLbls>
          <c:showLegendKey val="0"/>
          <c:showVal val="0"/>
          <c:showCatName val="0"/>
          <c:showSerName val="0"/>
          <c:showPercent val="0"/>
          <c:showBubbleSize val="0"/>
        </c:dLbls>
        <c:gapWidth val="100"/>
        <c:overlap val="100"/>
        <c:axId val="479312336"/>
        <c:axId val="4826479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399</c:v>
                </c:pt>
                <c:pt idx="2">
                  <c:v>#N/A</c:v>
                </c:pt>
                <c:pt idx="3">
                  <c:v>#N/A</c:v>
                </c:pt>
                <c:pt idx="4">
                  <c:v>413</c:v>
                </c:pt>
                <c:pt idx="5">
                  <c:v>#N/A</c:v>
                </c:pt>
                <c:pt idx="6">
                  <c:v>#N/A</c:v>
                </c:pt>
                <c:pt idx="7">
                  <c:v>421</c:v>
                </c:pt>
                <c:pt idx="8">
                  <c:v>#N/A</c:v>
                </c:pt>
                <c:pt idx="9">
                  <c:v>#N/A</c:v>
                </c:pt>
                <c:pt idx="10">
                  <c:v>450</c:v>
                </c:pt>
                <c:pt idx="11">
                  <c:v>#N/A</c:v>
                </c:pt>
                <c:pt idx="12">
                  <c:v>#N/A</c:v>
                </c:pt>
                <c:pt idx="13">
                  <c:v>452</c:v>
                </c:pt>
                <c:pt idx="14">
                  <c:v>#N/A</c:v>
                </c:pt>
              </c:numCache>
            </c:numRef>
          </c:val>
          <c:smooth val="0"/>
          <c:extLst xmlns:c16r2="http://schemas.microsoft.com/office/drawing/2015/06/chart">
            <c:ext xmlns:c16="http://schemas.microsoft.com/office/drawing/2014/chart" uri="{C3380CC4-5D6E-409C-BE32-E72D297353CC}">
              <c16:uniqueId val="{00000008-6F7E-46DD-89EF-AA4CA6CB03E6}"/>
            </c:ext>
          </c:extLst>
        </c:ser>
        <c:dLbls>
          <c:showLegendKey val="0"/>
          <c:showVal val="0"/>
          <c:showCatName val="0"/>
          <c:showSerName val="0"/>
          <c:showPercent val="0"/>
          <c:showBubbleSize val="0"/>
        </c:dLbls>
        <c:marker val="1"/>
        <c:smooth val="0"/>
        <c:axId val="479312336"/>
        <c:axId val="482647928"/>
      </c:lineChart>
      <c:catAx>
        <c:axId val="479312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2647928"/>
        <c:crosses val="autoZero"/>
        <c:auto val="1"/>
        <c:lblAlgn val="ctr"/>
        <c:lblOffset val="100"/>
        <c:tickLblSkip val="1"/>
        <c:tickMarkSkip val="1"/>
        <c:noMultiLvlLbl val="0"/>
      </c:catAx>
      <c:valAx>
        <c:axId val="482647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9312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11385</c:v>
                </c:pt>
                <c:pt idx="5">
                  <c:v>11762</c:v>
                </c:pt>
                <c:pt idx="8">
                  <c:v>11616</c:v>
                </c:pt>
                <c:pt idx="11">
                  <c:v>11091</c:v>
                </c:pt>
                <c:pt idx="14">
                  <c:v>10663</c:v>
                </c:pt>
              </c:numCache>
            </c:numRef>
          </c:val>
          <c:extLst xmlns:c16r2="http://schemas.microsoft.com/office/drawing/2015/06/chart">
            <c:ext xmlns:c16="http://schemas.microsoft.com/office/drawing/2014/chart" uri="{C3380CC4-5D6E-409C-BE32-E72D297353CC}">
              <c16:uniqueId val="{00000000-BB90-4A13-AB91-7FC403EACF0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BB90-4A13-AB91-7FC403EACF0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6912</c:v>
                </c:pt>
                <c:pt idx="5">
                  <c:v>7453</c:v>
                </c:pt>
                <c:pt idx="8">
                  <c:v>8216</c:v>
                </c:pt>
                <c:pt idx="11">
                  <c:v>8905</c:v>
                </c:pt>
                <c:pt idx="14">
                  <c:v>9068</c:v>
                </c:pt>
              </c:numCache>
            </c:numRef>
          </c:val>
          <c:extLst xmlns:c16r2="http://schemas.microsoft.com/office/drawing/2015/06/chart">
            <c:ext xmlns:c16="http://schemas.microsoft.com/office/drawing/2014/chart" uri="{C3380CC4-5D6E-409C-BE32-E72D297353CC}">
              <c16:uniqueId val="{00000002-BB90-4A13-AB91-7FC403EACF0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B90-4A13-AB91-7FC403EACF0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B90-4A13-AB91-7FC403EACF0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B90-4A13-AB91-7FC403EACF0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1540</c:v>
                </c:pt>
                <c:pt idx="3">
                  <c:v>1026</c:v>
                </c:pt>
                <c:pt idx="6">
                  <c:v>752</c:v>
                </c:pt>
                <c:pt idx="9">
                  <c:v>824</c:v>
                </c:pt>
                <c:pt idx="12">
                  <c:v>809</c:v>
                </c:pt>
              </c:numCache>
            </c:numRef>
          </c:val>
          <c:extLst xmlns:c16r2="http://schemas.microsoft.com/office/drawing/2015/06/chart">
            <c:ext xmlns:c16="http://schemas.microsoft.com/office/drawing/2014/chart" uri="{C3380CC4-5D6E-409C-BE32-E72D297353CC}">
              <c16:uniqueId val="{00000006-BB90-4A13-AB91-7FC403EACF0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1169</c:v>
                </c:pt>
                <c:pt idx="3">
                  <c:v>1146</c:v>
                </c:pt>
                <c:pt idx="6">
                  <c:v>1071</c:v>
                </c:pt>
                <c:pt idx="9">
                  <c:v>975</c:v>
                </c:pt>
                <c:pt idx="12">
                  <c:v>910</c:v>
                </c:pt>
              </c:numCache>
            </c:numRef>
          </c:val>
          <c:extLst xmlns:c16r2="http://schemas.microsoft.com/office/drawing/2015/06/chart">
            <c:ext xmlns:c16="http://schemas.microsoft.com/office/drawing/2014/chart" uri="{C3380CC4-5D6E-409C-BE32-E72D297353CC}">
              <c16:uniqueId val="{00000007-BB90-4A13-AB91-7FC403EACF0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5504</c:v>
                </c:pt>
                <c:pt idx="3">
                  <c:v>5503</c:v>
                </c:pt>
                <c:pt idx="6">
                  <c:v>5526</c:v>
                </c:pt>
                <c:pt idx="9">
                  <c:v>5488</c:v>
                </c:pt>
                <c:pt idx="12">
                  <c:v>5426</c:v>
                </c:pt>
              </c:numCache>
            </c:numRef>
          </c:val>
          <c:extLst xmlns:c16r2="http://schemas.microsoft.com/office/drawing/2015/06/chart">
            <c:ext xmlns:c16="http://schemas.microsoft.com/office/drawing/2014/chart" uri="{C3380CC4-5D6E-409C-BE32-E72D297353CC}">
              <c16:uniqueId val="{00000008-BB90-4A13-AB91-7FC403EACF0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BB90-4A13-AB91-7FC403EACF0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10498</c:v>
                </c:pt>
                <c:pt idx="3">
                  <c:v>11225</c:v>
                </c:pt>
                <c:pt idx="6">
                  <c:v>11256</c:v>
                </c:pt>
                <c:pt idx="9">
                  <c:v>10579</c:v>
                </c:pt>
                <c:pt idx="12">
                  <c:v>10203</c:v>
                </c:pt>
              </c:numCache>
            </c:numRef>
          </c:val>
          <c:extLst xmlns:c16r2="http://schemas.microsoft.com/office/drawing/2015/06/chart">
            <c:ext xmlns:c16="http://schemas.microsoft.com/office/drawing/2014/chart" uri="{C3380CC4-5D6E-409C-BE32-E72D297353CC}">
              <c16:uniqueId val="{0000000A-BB90-4A13-AB91-7FC403EACF03}"/>
            </c:ext>
          </c:extLst>
        </c:ser>
        <c:dLbls>
          <c:showLegendKey val="0"/>
          <c:showVal val="0"/>
          <c:showCatName val="0"/>
          <c:showSerName val="0"/>
          <c:showPercent val="0"/>
          <c:showBubbleSize val="0"/>
        </c:dLbls>
        <c:gapWidth val="100"/>
        <c:overlap val="100"/>
        <c:axId val="369431920"/>
        <c:axId val="3694323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414</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BB90-4A13-AB91-7FC403EACF03}"/>
            </c:ext>
          </c:extLst>
        </c:ser>
        <c:dLbls>
          <c:showLegendKey val="0"/>
          <c:showVal val="0"/>
          <c:showCatName val="0"/>
          <c:showSerName val="0"/>
          <c:showPercent val="0"/>
          <c:showBubbleSize val="0"/>
        </c:dLbls>
        <c:marker val="1"/>
        <c:smooth val="0"/>
        <c:axId val="369431920"/>
        <c:axId val="369432304"/>
      </c:lineChart>
      <c:catAx>
        <c:axId val="369431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69432304"/>
        <c:crosses val="autoZero"/>
        <c:auto val="1"/>
        <c:lblAlgn val="ctr"/>
        <c:lblOffset val="100"/>
        <c:tickLblSkip val="1"/>
        <c:tickMarkSkip val="1"/>
        <c:noMultiLvlLbl val="0"/>
      </c:catAx>
      <c:valAx>
        <c:axId val="3694323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9431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2380</c:v>
                </c:pt>
                <c:pt idx="1">
                  <c:v>2479</c:v>
                </c:pt>
                <c:pt idx="2">
                  <c:v>2324</c:v>
                </c:pt>
              </c:numCache>
            </c:numRef>
          </c:val>
          <c:extLst xmlns:c16r2="http://schemas.microsoft.com/office/drawing/2015/06/chart">
            <c:ext xmlns:c16="http://schemas.microsoft.com/office/drawing/2014/chart" uri="{C3380CC4-5D6E-409C-BE32-E72D297353CC}">
              <c16:uniqueId val="{00000000-1B60-4096-9E75-A8857E53B2C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330</c:v>
                </c:pt>
                <c:pt idx="1">
                  <c:v>331</c:v>
                </c:pt>
                <c:pt idx="2">
                  <c:v>431</c:v>
                </c:pt>
              </c:numCache>
            </c:numRef>
          </c:val>
          <c:extLst xmlns:c16r2="http://schemas.microsoft.com/office/drawing/2015/06/chart">
            <c:ext xmlns:c16="http://schemas.microsoft.com/office/drawing/2014/chart" uri="{C3380CC4-5D6E-409C-BE32-E72D297353CC}">
              <c16:uniqueId val="{00000001-1B60-4096-9E75-A8857E53B2C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5607</c:v>
                </c:pt>
                <c:pt idx="1">
                  <c:v>6139</c:v>
                </c:pt>
                <c:pt idx="2">
                  <c:v>6334</c:v>
                </c:pt>
              </c:numCache>
            </c:numRef>
          </c:val>
          <c:extLst xmlns:c16r2="http://schemas.microsoft.com/office/drawing/2015/06/chart">
            <c:ext xmlns:c16="http://schemas.microsoft.com/office/drawing/2014/chart" uri="{C3380CC4-5D6E-409C-BE32-E72D297353CC}">
              <c16:uniqueId val="{00000002-1B60-4096-9E75-A8857E53B2C9}"/>
            </c:ext>
          </c:extLst>
        </c:ser>
        <c:dLbls>
          <c:showLegendKey val="0"/>
          <c:showVal val="0"/>
          <c:showCatName val="0"/>
          <c:showSerName val="0"/>
          <c:showPercent val="0"/>
          <c:showBubbleSize val="0"/>
        </c:dLbls>
        <c:gapWidth val="120"/>
        <c:overlap val="100"/>
        <c:axId val="482962512"/>
        <c:axId val="483069952"/>
      </c:barChart>
      <c:catAx>
        <c:axId val="482962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3069952"/>
        <c:crosses val="autoZero"/>
        <c:auto val="1"/>
        <c:lblAlgn val="ctr"/>
        <c:lblOffset val="100"/>
        <c:tickLblSkip val="1"/>
        <c:tickMarkSkip val="1"/>
        <c:noMultiLvlLbl val="0"/>
      </c:catAx>
      <c:valAx>
        <c:axId val="4830699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2962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A5E-4E01-B3AA-999EDC326B33}"/>
                </c:ext>
                <c:ext xmlns:c15="http://schemas.microsoft.com/office/drawing/2012/chart" uri="{CE6537A1-D6FC-4f65-9D91-7224C49458BB}">
                  <c15:layout/>
                  <c15:dlblFieldTable>
                    <c15:dlblFTEntry>
                      <c15:txfldGUID>{0BAB7530-5BAE-429D-9660-C47564D44E8C}</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A5E-4E01-B3AA-999EDC326B33}"/>
                </c:ext>
                <c:ext xmlns:c15="http://schemas.microsoft.com/office/drawing/2012/chart" uri="{CE6537A1-D6FC-4f65-9D91-7224C49458BB}">
                  <c15:dlblFieldTable>
                    <c15:dlblFTEntry>
                      <c15:txfldGUID>{31169E4D-1B91-415E-BBA3-AC1EEF3B0E33}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A5E-4E01-B3AA-999EDC326B33}"/>
                </c:ext>
                <c:ext xmlns:c15="http://schemas.microsoft.com/office/drawing/2012/chart" uri="{CE6537A1-D6FC-4f65-9D91-7224C49458BB}">
                  <c15:dlblFieldTable>
                    <c15:dlblFTEntry>
                      <c15:txfldGUID>{3175C1BA-7861-4F60-9510-523564103C51}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A5E-4E01-B3AA-999EDC326B33}"/>
                </c:ext>
                <c:ext xmlns:c15="http://schemas.microsoft.com/office/drawing/2012/chart" uri="{CE6537A1-D6FC-4f65-9D91-7224C49458BB}">
                  <c15:dlblFieldTable>
                    <c15:dlblFTEntry>
                      <c15:txfldGUID>{DDD27592-14E4-42CE-8413-B87C7B8488B7}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A5E-4E01-B3AA-999EDC326B33}"/>
                </c:ext>
                <c:ext xmlns:c15="http://schemas.microsoft.com/office/drawing/2012/chart" uri="{CE6537A1-D6FC-4f65-9D91-7224C49458BB}">
                  <c15:dlblFieldTable>
                    <c15:dlblFTEntry>
                      <c15:txfldGUID>{14AE8737-451C-4199-B50A-C53FF59EDA47}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A5E-4E01-B3AA-999EDC326B33}"/>
                </c:ext>
                <c:ext xmlns:c15="http://schemas.microsoft.com/office/drawing/2012/chart" uri="{CE6537A1-D6FC-4f65-9D91-7224C49458BB}">
                  <c15:dlblFieldTable>
                    <c15:dlblFTEntry>
                      <c15:txfldGUID>{4A388110-71C5-4AC1-9291-5DA2D4B1654C}</c15:txfldGUID>
                      <c15:f>公会計指標分析・財政指標組合せ分析表!$BX$50</c15:f>
                      <c15:dlblFieldTableCache>
                        <c:ptCount val="1"/>
                        <c:pt idx="0">
                          <c:v>R02</c:v>
                        </c:pt>
                      </c15:dlblFieldTableCache>
                    </c15:dlblFTEntry>
                  </c15:dlblFieldTable>
                  <c15:showDataLabelsRange val="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A5E-4E01-B3AA-999EDC326B33}"/>
                </c:ext>
                <c:ext xmlns:c15="http://schemas.microsoft.com/office/drawing/2012/chart" uri="{CE6537A1-D6FC-4f65-9D91-7224C49458BB}">
                  <c15:dlblFieldTable>
                    <c15:dlblFTEntry>
                      <c15:txfldGUID>{B4D8EB1B-1D22-48C5-87BD-5B72C30B1C12}</c15:txfldGUID>
                      <c15:f>公会計指標分析・財政指標組合せ分析表!$CF$50</c15:f>
                      <c15:dlblFieldTableCache>
                        <c:ptCount val="1"/>
                        <c:pt idx="0">
                          <c:v>R03</c:v>
                        </c:pt>
                      </c15:dlblFieldTableCache>
                    </c15:dlblFTEntry>
                  </c15:dlblFieldTable>
                  <c15:showDataLabelsRange val="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A5E-4E01-B3AA-999EDC326B33}"/>
                </c:ext>
                <c:ext xmlns:c15="http://schemas.microsoft.com/office/drawing/2012/chart" uri="{CE6537A1-D6FC-4f65-9D91-7224C49458BB}">
                  <c15:dlblFieldTable>
                    <c15:dlblFTEntry>
                      <c15:txfldGUID>{0102D8A9-172C-4FC6-8ED0-FB00B462F766}</c15:txfldGUID>
                      <c15:f>公会計指標分析・財政指標組合せ分析表!$CN$50</c15:f>
                      <c15:dlblFieldTableCache>
                        <c:ptCount val="1"/>
                        <c:pt idx="0">
                          <c:v>R04</c:v>
                        </c:pt>
                      </c15:dlblFieldTableCache>
                    </c15:dlblFTEntry>
                  </c15:dlblFieldTable>
                  <c15:showDataLabelsRange val="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A5E-4E01-B3AA-999EDC326B33}"/>
                </c:ext>
                <c:ext xmlns:c15="http://schemas.microsoft.com/office/drawing/2012/chart" uri="{CE6537A1-D6FC-4f65-9D91-7224C49458BB}">
                  <c15:dlblFieldTable>
                    <c15:dlblFTEntry>
                      <c15:txfldGUID>{F4D34962-33D7-4B07-8219-BCF3C9642818}</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63.6</c:v>
                </c:pt>
                <c:pt idx="8">
                  <c:v>64.900000000000006</c:v>
                </c:pt>
                <c:pt idx="16">
                  <c:v>65.7</c:v>
                </c:pt>
                <c:pt idx="24">
                  <c:v>67.3</c:v>
                </c:pt>
                <c:pt idx="32">
                  <c:v>68.099999999999994</c:v>
                </c:pt>
              </c:numCache>
            </c:numRef>
          </c:xVal>
          <c:yVal>
            <c:numRef>
              <c:f>公会計指標分析・財政指標組合せ分析表!$BP$51:$DC$51</c:f>
              <c:numCache>
                <c:formatCode>#,##0.0;"▲ "#,##0.0</c:formatCode>
                <c:ptCount val="40"/>
                <c:pt idx="0">
                  <c:v>8.6999999999999993</c:v>
                </c:pt>
              </c:numCache>
            </c:numRef>
          </c:yVal>
          <c:smooth val="0"/>
          <c:extLst xmlns:c16r2="http://schemas.microsoft.com/office/drawing/2015/06/chart">
            <c:ext xmlns:c16="http://schemas.microsoft.com/office/drawing/2014/chart" uri="{C3380CC4-5D6E-409C-BE32-E72D297353CC}">
              <c16:uniqueId val="{00000009-8A5E-4E01-B3AA-999EDC326B3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A5E-4E01-B3AA-999EDC326B33}"/>
                </c:ext>
                <c:ext xmlns:c15="http://schemas.microsoft.com/office/drawing/2012/chart" uri="{CE6537A1-D6FC-4f65-9D91-7224C49458BB}">
                  <c15:layout/>
                  <c15:dlblFieldTable>
                    <c15:dlblFTEntry>
                      <c15:txfldGUID>{63BD5079-459A-4278-ADF0-82711D6BDD51}</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A5E-4E01-B3AA-999EDC326B33}"/>
                </c:ext>
                <c:ext xmlns:c15="http://schemas.microsoft.com/office/drawing/2012/chart" uri="{CE6537A1-D6FC-4f65-9D91-7224C49458BB}">
                  <c15:dlblFieldTable>
                    <c15:dlblFTEntry>
                      <c15:txfldGUID>{92AFDCFF-0CC6-4E4A-8FFE-2555D95413EE}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A5E-4E01-B3AA-999EDC326B33}"/>
                </c:ext>
                <c:ext xmlns:c15="http://schemas.microsoft.com/office/drawing/2012/chart" uri="{CE6537A1-D6FC-4f65-9D91-7224C49458BB}">
                  <c15:dlblFieldTable>
                    <c15:dlblFTEntry>
                      <c15:txfldGUID>{7D50B33D-C82E-49F9-9B36-32F1B638CA53}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A5E-4E01-B3AA-999EDC326B33}"/>
                </c:ext>
                <c:ext xmlns:c15="http://schemas.microsoft.com/office/drawing/2012/chart" uri="{CE6537A1-D6FC-4f65-9D91-7224C49458BB}">
                  <c15:dlblFieldTable>
                    <c15:dlblFTEntry>
                      <c15:txfldGUID>{E32B0B8B-02A5-480C-A496-E6602E695A7C}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A5E-4E01-B3AA-999EDC326B33}"/>
                </c:ext>
                <c:ext xmlns:c15="http://schemas.microsoft.com/office/drawing/2012/chart" uri="{CE6537A1-D6FC-4f65-9D91-7224C49458BB}">
                  <c15:dlblFieldTable>
                    <c15:dlblFTEntry>
                      <c15:txfldGUID>{08060C58-F28D-4FA7-95C7-2127D2D7FBE6}</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A5E-4E01-B3AA-999EDC326B33}"/>
                </c:ext>
                <c:ext xmlns:c15="http://schemas.microsoft.com/office/drawing/2012/chart" uri="{CE6537A1-D6FC-4f65-9D91-7224C49458BB}">
                  <c15:layout/>
                  <c15:dlblFieldTable>
                    <c15:dlblFTEntry>
                      <c15:txfldGUID>{C3FB5A92-3AC3-4849-9592-145399EBBF4A}</c15:txfldGUID>
                      <c15:f>公会計指標分析・財政指標組合せ分析表!$BX$50</c15:f>
                      <c15:dlblFieldTableCache>
                        <c:ptCount val="1"/>
                        <c:pt idx="0">
                          <c:v>R02</c:v>
                        </c:pt>
                      </c15:dlblFieldTableCache>
                    </c15:dlblFTEntry>
                  </c15:dlblFieldTable>
                  <c15:showDataLabelsRange val="0"/>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A5E-4E01-B3AA-999EDC326B33}"/>
                </c:ext>
                <c:ext xmlns:c15="http://schemas.microsoft.com/office/drawing/2012/chart" uri="{CE6537A1-D6FC-4f65-9D91-7224C49458BB}">
                  <c15:layout/>
                  <c15:dlblFieldTable>
                    <c15:dlblFTEntry>
                      <c15:txfldGUID>{CE607762-A76A-4652-9D86-49950EFD8EC4}</c15:txfldGUID>
                      <c15:f>公会計指標分析・財政指標組合せ分析表!$CF$50</c15:f>
                      <c15:dlblFieldTableCache>
                        <c:ptCount val="1"/>
                        <c:pt idx="0">
                          <c:v>R03</c:v>
                        </c:pt>
                      </c15:dlblFieldTableCache>
                    </c15:dlblFTEntry>
                  </c15:dlblFieldTable>
                  <c15:showDataLabelsRange val="0"/>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A5E-4E01-B3AA-999EDC326B33}"/>
                </c:ext>
                <c:ext xmlns:c15="http://schemas.microsoft.com/office/drawing/2012/chart" uri="{CE6537A1-D6FC-4f65-9D91-7224C49458BB}">
                  <c15:layout/>
                  <c15:dlblFieldTable>
                    <c15:dlblFTEntry>
                      <c15:txfldGUID>{E62B0C1C-D76D-49F5-8073-3D3BECC649F4}</c15:txfldGUID>
                      <c15:f>公会計指標分析・財政指標組合せ分析表!$CN$50</c15:f>
                      <c15:dlblFieldTableCache>
                        <c:ptCount val="1"/>
                        <c:pt idx="0">
                          <c:v>R04</c:v>
                        </c:pt>
                      </c15:dlblFieldTableCache>
                    </c15:dlblFTEntry>
                  </c15:dlblFieldTable>
                  <c15:showDataLabelsRange val="0"/>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A5E-4E01-B3AA-999EDC326B33}"/>
                </c:ext>
                <c:ext xmlns:c15="http://schemas.microsoft.com/office/drawing/2012/chart" uri="{CE6537A1-D6FC-4f65-9D91-7224C49458BB}">
                  <c15:layout/>
                  <c15:dlblFieldTable>
                    <c15:dlblFTEntry>
                      <c15:txfldGUID>{E0EE3048-E203-459E-B6D8-999FAB316844}</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61.2</c:v>
                </c:pt>
                <c:pt idx="16">
                  <c:v>63.1</c:v>
                </c:pt>
                <c:pt idx="24">
                  <c:v>64.2</c:v>
                </c:pt>
                <c:pt idx="32">
                  <c:v>64.400000000000006</c:v>
                </c:pt>
              </c:numCache>
            </c:numRef>
          </c:xVal>
          <c:yVal>
            <c:numRef>
              <c:f>公会計指標分析・財政指標組合せ分析表!$BP$55:$DC$55</c:f>
              <c:numCache>
                <c:formatCode>#,##0.0;"▲ "#,##0.0</c:formatCode>
                <c:ptCount val="40"/>
                <c:pt idx="0">
                  <c:v>20.3</c:v>
                </c:pt>
                <c:pt idx="8">
                  <c:v>12.8</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8A5E-4E01-B3AA-999EDC326B33}"/>
            </c:ext>
          </c:extLst>
        </c:ser>
        <c:dLbls>
          <c:showLegendKey val="0"/>
          <c:showVal val="1"/>
          <c:showCatName val="0"/>
          <c:showSerName val="0"/>
          <c:showPercent val="0"/>
          <c:showBubbleSize val="0"/>
        </c:dLbls>
        <c:axId val="482010352"/>
        <c:axId val="482011136"/>
      </c:scatterChart>
      <c:valAx>
        <c:axId val="482010352"/>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2011136"/>
        <c:crosses val="autoZero"/>
        <c:crossBetween val="midCat"/>
      </c:valAx>
      <c:valAx>
        <c:axId val="482011136"/>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2010352"/>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C28-4F13-A58B-C216A4C4D272}"/>
                </c:ext>
                <c:ext xmlns:c15="http://schemas.microsoft.com/office/drawing/2012/chart" uri="{CE6537A1-D6FC-4f65-9D91-7224C49458BB}">
                  <c15:layout/>
                  <c15:dlblFieldTable>
                    <c15:dlblFTEntry>
                      <c15:txfldGUID>{30EF7E67-12A1-4D92-8A3E-D68A6CE1C8CE}</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C28-4F13-A58B-C216A4C4D272}"/>
                </c:ext>
                <c:ext xmlns:c15="http://schemas.microsoft.com/office/drawing/2012/chart" uri="{CE6537A1-D6FC-4f65-9D91-7224C49458BB}">
                  <c15:dlblFieldTable>
                    <c15:dlblFTEntry>
                      <c15:txfldGUID>{4F3C51A5-8F90-42A3-AFEC-9628BAD797BA}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C28-4F13-A58B-C216A4C4D272}"/>
                </c:ext>
                <c:ext xmlns:c15="http://schemas.microsoft.com/office/drawing/2012/chart" uri="{CE6537A1-D6FC-4f65-9D91-7224C49458BB}">
                  <c15:dlblFieldTable>
                    <c15:dlblFTEntry>
                      <c15:txfldGUID>{AA2B1526-AD81-4347-97E8-F0988918F6C1}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C28-4F13-A58B-C216A4C4D272}"/>
                </c:ext>
                <c:ext xmlns:c15="http://schemas.microsoft.com/office/drawing/2012/chart" uri="{CE6537A1-D6FC-4f65-9D91-7224C49458BB}">
                  <c15:dlblFieldTable>
                    <c15:dlblFTEntry>
                      <c15:txfldGUID>{0DB9556A-533F-4B27-9EF1-7993A47B2BE4}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C28-4F13-A58B-C216A4C4D272}"/>
                </c:ext>
                <c:ext xmlns:c15="http://schemas.microsoft.com/office/drawing/2012/chart" uri="{CE6537A1-D6FC-4f65-9D91-7224C49458BB}">
                  <c15:dlblFieldTable>
                    <c15:dlblFTEntry>
                      <c15:txfldGUID>{B3E0C572-9998-4D83-9B93-CF91EB99C5A5}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C28-4F13-A58B-C216A4C4D272}"/>
                </c:ext>
                <c:ext xmlns:c15="http://schemas.microsoft.com/office/drawing/2012/chart" uri="{CE6537A1-D6FC-4f65-9D91-7224C49458BB}">
                  <c15:dlblFieldTable>
                    <c15:dlblFTEntry>
                      <c15:txfldGUID>{6B64185F-4723-4930-A720-23B7D8AD2162}</c15:txfldGUID>
                      <c15:f>公会計指標分析・財政指標組合せ分析表!$BX$72</c15:f>
                      <c15:dlblFieldTableCache>
                        <c:ptCount val="1"/>
                        <c:pt idx="0">
                          <c:v>R02</c:v>
                        </c:pt>
                      </c15:dlblFieldTableCache>
                    </c15:dlblFTEntry>
                  </c15:dlblFieldTable>
                  <c15:showDataLabelsRange val="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C28-4F13-A58B-C216A4C4D272}"/>
                </c:ext>
                <c:ext xmlns:c15="http://schemas.microsoft.com/office/drawing/2012/chart" uri="{CE6537A1-D6FC-4f65-9D91-7224C49458BB}">
                  <c15:dlblFieldTable>
                    <c15:dlblFTEntry>
                      <c15:txfldGUID>{5B510628-75B5-4468-94F1-0AE5ABC9F304}</c15:txfldGUID>
                      <c15:f>公会計指標分析・財政指標組合せ分析表!$CF$72</c15:f>
                      <c15:dlblFieldTableCache>
                        <c:ptCount val="1"/>
                        <c:pt idx="0">
                          <c:v>R03</c:v>
                        </c:pt>
                      </c15:dlblFieldTableCache>
                    </c15:dlblFTEntry>
                  </c15:dlblFieldTable>
                  <c15:showDataLabelsRange val="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C28-4F13-A58B-C216A4C4D272}"/>
                </c:ext>
                <c:ext xmlns:c15="http://schemas.microsoft.com/office/drawing/2012/chart" uri="{CE6537A1-D6FC-4f65-9D91-7224C49458BB}">
                  <c15:dlblFieldTable>
                    <c15:dlblFTEntry>
                      <c15:txfldGUID>{06B0D8D0-147B-4D34-B183-08EBEE6E606D}</c15:txfldGUID>
                      <c15:f>公会計指標分析・財政指標組合せ分析表!$CN$72</c15:f>
                      <c15:dlblFieldTableCache>
                        <c:ptCount val="1"/>
                        <c:pt idx="0">
                          <c:v>R04</c:v>
                        </c:pt>
                      </c15:dlblFieldTableCache>
                    </c15:dlblFTEntry>
                  </c15:dlblFieldTable>
                  <c15:showDataLabelsRange val="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C28-4F13-A58B-C216A4C4D272}"/>
                </c:ext>
                <c:ext xmlns:c15="http://schemas.microsoft.com/office/drawing/2012/chart" uri="{CE6537A1-D6FC-4f65-9D91-7224C49458BB}">
                  <c15:dlblFieldTable>
                    <c15:dlblFTEntry>
                      <c15:txfldGUID>{C9E0E210-0B8F-453E-9B61-5422AFE7264B}</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9.1</c:v>
                </c:pt>
                <c:pt idx="16">
                  <c:v>8.3000000000000007</c:v>
                </c:pt>
                <c:pt idx="24">
                  <c:v>8.4</c:v>
                </c:pt>
                <c:pt idx="32">
                  <c:v>8.5</c:v>
                </c:pt>
              </c:numCache>
            </c:numRef>
          </c:xVal>
          <c:yVal>
            <c:numRef>
              <c:f>公会計指標分析・財政指標組合せ分析表!$BP$73:$DC$73</c:f>
              <c:numCache>
                <c:formatCode>#,##0.0;"▲ "#,##0.0</c:formatCode>
                <c:ptCount val="40"/>
                <c:pt idx="0">
                  <c:v>8.6999999999999993</c:v>
                </c:pt>
              </c:numCache>
            </c:numRef>
          </c:yVal>
          <c:smooth val="0"/>
          <c:extLst xmlns:c16r2="http://schemas.microsoft.com/office/drawing/2015/06/chart">
            <c:ext xmlns:c16="http://schemas.microsoft.com/office/drawing/2014/chart" uri="{C3380CC4-5D6E-409C-BE32-E72D297353CC}">
              <c16:uniqueId val="{00000009-FC28-4F13-A58B-C216A4C4D27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C28-4F13-A58B-C216A4C4D272}"/>
                </c:ext>
                <c:ext xmlns:c15="http://schemas.microsoft.com/office/drawing/2012/chart" uri="{CE6537A1-D6FC-4f65-9D91-7224C49458BB}">
                  <c15:layout/>
                  <c15:dlblFieldTable>
                    <c15:dlblFTEntry>
                      <c15:txfldGUID>{9A0DF252-2AED-4174-B574-2C4D02E4FF02}</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C28-4F13-A58B-C216A4C4D272}"/>
                </c:ext>
                <c:ext xmlns:c15="http://schemas.microsoft.com/office/drawing/2012/chart" uri="{CE6537A1-D6FC-4f65-9D91-7224C49458BB}">
                  <c15:dlblFieldTable>
                    <c15:dlblFTEntry>
                      <c15:txfldGUID>{7974C83D-2F87-4207-99E6-1A219DC8A4A4}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C28-4F13-A58B-C216A4C4D272}"/>
                </c:ext>
                <c:ext xmlns:c15="http://schemas.microsoft.com/office/drawing/2012/chart" uri="{CE6537A1-D6FC-4f65-9D91-7224C49458BB}">
                  <c15:dlblFieldTable>
                    <c15:dlblFTEntry>
                      <c15:txfldGUID>{CBBBBAFE-A0B2-4A11-8D76-FA8D703F54DB}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C28-4F13-A58B-C216A4C4D272}"/>
                </c:ext>
                <c:ext xmlns:c15="http://schemas.microsoft.com/office/drawing/2012/chart" uri="{CE6537A1-D6FC-4f65-9D91-7224C49458BB}">
                  <c15:dlblFieldTable>
                    <c15:dlblFTEntry>
                      <c15:txfldGUID>{834E0573-6380-4171-94B5-67BEFB0D6500}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C28-4F13-A58B-C216A4C4D272}"/>
                </c:ext>
                <c:ext xmlns:c15="http://schemas.microsoft.com/office/drawing/2012/chart" uri="{CE6537A1-D6FC-4f65-9D91-7224C49458BB}">
                  <c15:dlblFieldTable>
                    <c15:dlblFTEntry>
                      <c15:txfldGUID>{3C52B6EF-5AC9-4AD0-803F-228803281EA2}</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C28-4F13-A58B-C216A4C4D272}"/>
                </c:ext>
                <c:ext xmlns:c15="http://schemas.microsoft.com/office/drawing/2012/chart" uri="{CE6537A1-D6FC-4f65-9D91-7224C49458BB}">
                  <c15:layout/>
                  <c15:dlblFieldTable>
                    <c15:dlblFTEntry>
                      <c15:txfldGUID>{5C5B7BEB-A5B1-42B4-B4AC-745096F25B2C}</c15:txfldGUID>
                      <c15:f>公会計指標分析・財政指標組合せ分析表!$BX$72</c15:f>
                      <c15:dlblFieldTableCache>
                        <c:ptCount val="1"/>
                        <c:pt idx="0">
                          <c:v>R02</c:v>
                        </c:pt>
                      </c15:dlblFieldTableCache>
                    </c15:dlblFTEntry>
                  </c15:dlblFieldTable>
                  <c15:showDataLabelsRange val="0"/>
                </c:ext>
              </c:extLst>
            </c:dLbl>
            <c:dLbl>
              <c:idx val="16"/>
              <c:layout>
                <c:manualLayout>
                  <c:x val="0"/>
                  <c:y val="-1.892072577225809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C28-4F13-A58B-C216A4C4D272}"/>
                </c:ext>
                <c:ext xmlns:c15="http://schemas.microsoft.com/office/drawing/2012/chart" uri="{CE6537A1-D6FC-4f65-9D91-7224C49458BB}">
                  <c15:layout/>
                  <c15:dlblFieldTable>
                    <c15:dlblFTEntry>
                      <c15:txfldGUID>{D6D7486F-130F-4ECE-A1B7-79906EAF9FEA}</c15:txfldGUID>
                      <c15:f>公会計指標分析・財政指標組合せ分析表!$CF$72</c15:f>
                      <c15:dlblFieldTableCache>
                        <c:ptCount val="1"/>
                        <c:pt idx="0">
                          <c:v>R03</c:v>
                        </c:pt>
                      </c15:dlblFieldTableCache>
                    </c15:dlblFTEntry>
                  </c15:dlblFieldTable>
                  <c15:showDataLabelsRange val="0"/>
                </c:ext>
              </c:extLst>
            </c:dLbl>
            <c:dLbl>
              <c:idx val="24"/>
              <c:layout>
                <c:manualLayout>
                  <c:x val="0"/>
                  <c:y val="1.892072577225809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C28-4F13-A58B-C216A4C4D272}"/>
                </c:ext>
                <c:ext xmlns:c15="http://schemas.microsoft.com/office/drawing/2012/chart" uri="{CE6537A1-D6FC-4f65-9D91-7224C49458BB}">
                  <c15:layout/>
                  <c15:dlblFieldTable>
                    <c15:dlblFTEntry>
                      <c15:txfldGUID>{33564744-0781-4E21-BA46-A61CE3202CCE}</c15:txfldGUID>
                      <c15:f>公会計指標分析・財政指標組合せ分析表!$CN$72</c15:f>
                      <c15:dlblFieldTableCache>
                        <c:ptCount val="1"/>
                        <c:pt idx="0">
                          <c:v>R04</c:v>
                        </c:pt>
                      </c15:dlblFieldTableCache>
                    </c15:dlblFTEntry>
                  </c15:dlblFieldTable>
                  <c15:showDataLabelsRange val="0"/>
                </c:ext>
              </c:extLst>
            </c:dLbl>
            <c:dLbl>
              <c:idx val="32"/>
              <c:layout/>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C28-4F13-A58B-C216A4C4D272}"/>
                </c:ext>
                <c:ext xmlns:c15="http://schemas.microsoft.com/office/drawing/2012/chart" uri="{CE6537A1-D6FC-4f65-9D91-7224C49458BB}">
                  <c15:layout/>
                  <c15:dlblFieldTable>
                    <c15:dlblFTEntry>
                      <c15:txfldGUID>{4CE92121-5654-4A20-948B-074F446AE927}</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7.3</c:v>
                </c:pt>
                <c:pt idx="16">
                  <c:v>7.2</c:v>
                </c:pt>
                <c:pt idx="24">
                  <c:v>7.2</c:v>
                </c:pt>
                <c:pt idx="32">
                  <c:v>7</c:v>
                </c:pt>
              </c:numCache>
            </c:numRef>
          </c:xVal>
          <c:yVal>
            <c:numRef>
              <c:f>公会計指標分析・財政指標組合せ分析表!$BP$77:$DC$77</c:f>
              <c:numCache>
                <c:formatCode>#,##0.0;"▲ "#,##0.0</c:formatCode>
                <c:ptCount val="40"/>
                <c:pt idx="0">
                  <c:v>20.3</c:v>
                </c:pt>
                <c:pt idx="8">
                  <c:v>12.8</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FC28-4F13-A58B-C216A4C4D272}"/>
            </c:ext>
          </c:extLst>
        </c:ser>
        <c:dLbls>
          <c:showLegendKey val="0"/>
          <c:showVal val="1"/>
          <c:showCatName val="0"/>
          <c:showSerName val="0"/>
          <c:showPercent val="0"/>
          <c:showBubbleSize val="0"/>
        </c:dLbls>
        <c:axId val="482009568"/>
        <c:axId val="482010744"/>
      </c:scatterChart>
      <c:valAx>
        <c:axId val="482009568"/>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2010744"/>
        <c:crosses val="autoZero"/>
        <c:crossBetween val="midCat"/>
      </c:valAx>
      <c:valAx>
        <c:axId val="482010744"/>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2009568"/>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佐賀県有田町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実質公債費比率の分子は、前年度と比べて２百万円増の</a:t>
          </a:r>
          <a:r>
            <a:rPr kumimoji="1" lang="en-US" altLang="ja-JP" sz="1100" b="0" i="0" baseline="0">
              <a:solidFill>
                <a:schemeClr val="dk1"/>
              </a:solidFill>
              <a:effectLst/>
              <a:latin typeface="+mn-lt"/>
              <a:ea typeface="+mn-ea"/>
              <a:cs typeface="+mn-cs"/>
            </a:rPr>
            <a:t>452</a:t>
          </a:r>
          <a:r>
            <a:rPr kumimoji="1" lang="ja-JP" altLang="ja-JP" sz="1100" b="0" i="0" baseline="0">
              <a:solidFill>
                <a:schemeClr val="dk1"/>
              </a:solidFill>
              <a:effectLst/>
              <a:latin typeface="+mn-lt"/>
              <a:ea typeface="+mn-ea"/>
              <a:cs typeface="+mn-cs"/>
            </a:rPr>
            <a:t>百万円となっている。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これは、旧合併特例債の本償還が始まり、元利償還金が３百万円増の</a:t>
          </a:r>
          <a:r>
            <a:rPr kumimoji="1" lang="en-US" altLang="ja-JP" sz="1100" b="0" i="0" baseline="0">
              <a:solidFill>
                <a:schemeClr val="dk1"/>
              </a:solidFill>
              <a:effectLst/>
              <a:latin typeface="+mn-lt"/>
              <a:ea typeface="+mn-ea"/>
              <a:cs typeface="+mn-cs"/>
            </a:rPr>
            <a:t>925</a:t>
          </a:r>
          <a:r>
            <a:rPr kumimoji="1" lang="ja-JP" altLang="ja-JP" sz="1100" b="0" i="0" baseline="0">
              <a:solidFill>
                <a:schemeClr val="dk1"/>
              </a:solidFill>
              <a:effectLst/>
              <a:latin typeface="+mn-lt"/>
              <a:ea typeface="+mn-ea"/>
              <a:cs typeface="+mn-cs"/>
            </a:rPr>
            <a:t>百万円に増加したことによる。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今後も、旧合併特例事業債の元利償還金の増加が見込まれる。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また、公共下水道事業も下水道接続事業を推進しており、工事に係る公営企業債が急増することも考えられる。</a:t>
          </a:r>
          <a:endParaRPr lang="ja-JP" altLang="ja-JP">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満期一括償還地方債は発行していない。</a:t>
          </a:r>
          <a:endParaRPr lang="ja-JP" altLang="ja-JP">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佐賀県有田町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将来負担比率の分子は、前年度と比べて▲</a:t>
          </a:r>
          <a:r>
            <a:rPr kumimoji="1" lang="en-US" altLang="ja-JP" sz="1100" b="0" i="0" baseline="0">
              <a:solidFill>
                <a:schemeClr val="dk1"/>
              </a:solidFill>
              <a:effectLst/>
              <a:latin typeface="+mn-lt"/>
              <a:ea typeface="+mn-ea"/>
              <a:cs typeface="+mn-cs"/>
            </a:rPr>
            <a:t>253</a:t>
          </a:r>
          <a:r>
            <a:rPr kumimoji="1" lang="ja-JP" altLang="ja-JP" sz="1100" b="0" i="0" baseline="0">
              <a:solidFill>
                <a:schemeClr val="dk1"/>
              </a:solidFill>
              <a:effectLst/>
              <a:latin typeface="+mn-lt"/>
              <a:ea typeface="+mn-ea"/>
              <a:cs typeface="+mn-cs"/>
            </a:rPr>
            <a:t>百万円の▲</a:t>
          </a:r>
          <a:r>
            <a:rPr kumimoji="1" lang="en-US" altLang="ja-JP" sz="1100" b="0" i="0" baseline="0">
              <a:solidFill>
                <a:schemeClr val="dk1"/>
              </a:solidFill>
              <a:effectLst/>
              <a:latin typeface="+mn-lt"/>
              <a:ea typeface="+mn-ea"/>
              <a:cs typeface="+mn-cs"/>
            </a:rPr>
            <a:t>2,383</a:t>
          </a:r>
          <a:r>
            <a:rPr kumimoji="1" lang="ja-JP" altLang="ja-JP" sz="1100" b="0" i="0" baseline="0">
              <a:solidFill>
                <a:schemeClr val="dk1"/>
              </a:solidFill>
              <a:effectLst/>
              <a:latin typeface="+mn-lt"/>
              <a:ea typeface="+mn-ea"/>
              <a:cs typeface="+mn-cs"/>
            </a:rPr>
            <a:t>百万円となった。</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将来負担額については、公営企業債等繰入見込額の減（▲</a:t>
          </a:r>
          <a:r>
            <a:rPr kumimoji="1" lang="en-US" altLang="ja-JP" sz="1100" b="0" i="0" baseline="0">
              <a:solidFill>
                <a:schemeClr val="dk1"/>
              </a:solidFill>
              <a:effectLst/>
              <a:latin typeface="+mn-lt"/>
              <a:ea typeface="+mn-ea"/>
              <a:cs typeface="+mn-cs"/>
            </a:rPr>
            <a:t>62</a:t>
          </a:r>
          <a:r>
            <a:rPr kumimoji="1" lang="ja-JP" altLang="ja-JP" sz="1100" b="0" i="0" baseline="0">
              <a:solidFill>
                <a:schemeClr val="dk1"/>
              </a:solidFill>
              <a:effectLst/>
              <a:latin typeface="+mn-lt"/>
              <a:ea typeface="+mn-ea"/>
              <a:cs typeface="+mn-cs"/>
            </a:rPr>
            <a:t>百万円）及び組合等負担等見込額の減（▲</a:t>
          </a:r>
          <a:r>
            <a:rPr kumimoji="1" lang="en-US" altLang="ja-JP" sz="1100" b="0" i="0" baseline="0">
              <a:solidFill>
                <a:schemeClr val="dk1"/>
              </a:solidFill>
              <a:effectLst/>
              <a:latin typeface="+mn-lt"/>
              <a:ea typeface="+mn-ea"/>
              <a:cs typeface="+mn-cs"/>
            </a:rPr>
            <a:t>65</a:t>
          </a:r>
          <a:r>
            <a:rPr kumimoji="1" lang="ja-JP" altLang="ja-JP" sz="1100" b="0" i="0" baseline="0">
              <a:solidFill>
                <a:schemeClr val="dk1"/>
              </a:solidFill>
              <a:effectLst/>
              <a:latin typeface="+mn-lt"/>
              <a:ea typeface="+mn-ea"/>
              <a:cs typeface="+mn-cs"/>
            </a:rPr>
            <a:t>百万円）を受け、総額として減少（▲</a:t>
          </a:r>
          <a:r>
            <a:rPr kumimoji="1" lang="en-US" altLang="ja-JP" sz="1100" b="0" i="0" baseline="0">
              <a:solidFill>
                <a:schemeClr val="dk1"/>
              </a:solidFill>
              <a:effectLst/>
              <a:latin typeface="+mn-lt"/>
              <a:ea typeface="+mn-ea"/>
              <a:cs typeface="+mn-cs"/>
            </a:rPr>
            <a:t>518</a:t>
          </a:r>
          <a:r>
            <a:rPr kumimoji="1" lang="ja-JP" altLang="ja-JP" sz="1100" b="0" i="0" baseline="0">
              <a:solidFill>
                <a:schemeClr val="dk1"/>
              </a:solidFill>
              <a:effectLst/>
              <a:latin typeface="+mn-lt"/>
              <a:ea typeface="+mn-ea"/>
              <a:cs typeface="+mn-cs"/>
            </a:rPr>
            <a:t>百万円）している。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充当可能財源等は、前年度と比べて▲</a:t>
          </a:r>
          <a:r>
            <a:rPr kumimoji="1" lang="en-US" altLang="ja-JP" sz="1100" b="0" i="0" baseline="0">
              <a:solidFill>
                <a:schemeClr val="dk1"/>
              </a:solidFill>
              <a:effectLst/>
              <a:latin typeface="+mn-lt"/>
              <a:ea typeface="+mn-ea"/>
              <a:cs typeface="+mn-cs"/>
            </a:rPr>
            <a:t>265</a:t>
          </a:r>
          <a:r>
            <a:rPr kumimoji="1" lang="ja-JP" altLang="ja-JP" sz="1100" b="0" i="0" baseline="0">
              <a:solidFill>
                <a:schemeClr val="dk1"/>
              </a:solidFill>
              <a:effectLst/>
              <a:latin typeface="+mn-lt"/>
              <a:ea typeface="+mn-ea"/>
              <a:cs typeface="+mn-cs"/>
            </a:rPr>
            <a:t>百万円の</a:t>
          </a:r>
          <a:r>
            <a:rPr kumimoji="1" lang="en-US" altLang="ja-JP" sz="1100" b="0" i="0" baseline="0">
              <a:solidFill>
                <a:schemeClr val="dk1"/>
              </a:solidFill>
              <a:effectLst/>
              <a:latin typeface="+mn-lt"/>
              <a:ea typeface="+mn-ea"/>
              <a:cs typeface="+mn-cs"/>
            </a:rPr>
            <a:t>19,731</a:t>
          </a:r>
          <a:r>
            <a:rPr kumimoji="1" lang="ja-JP" altLang="ja-JP" sz="1100" b="0" i="0" baseline="0">
              <a:solidFill>
                <a:schemeClr val="dk1"/>
              </a:solidFill>
              <a:effectLst/>
              <a:latin typeface="+mn-lt"/>
              <a:ea typeface="+mn-ea"/>
              <a:cs typeface="+mn-cs"/>
            </a:rPr>
            <a:t>百万円となった。充当可能基金の伸びを支えていた有田町ふるさと応援基金の増額幅が鈍化（＋</a:t>
          </a:r>
          <a:r>
            <a:rPr kumimoji="1" lang="en-US" altLang="ja-JP" sz="1100" b="0" i="0" baseline="0">
              <a:solidFill>
                <a:schemeClr val="dk1"/>
              </a:solidFill>
              <a:effectLst/>
              <a:latin typeface="+mn-lt"/>
              <a:ea typeface="+mn-ea"/>
              <a:cs typeface="+mn-cs"/>
            </a:rPr>
            <a:t>39</a:t>
          </a:r>
          <a:r>
            <a:rPr kumimoji="1" lang="ja-JP" altLang="ja-JP" sz="1100" b="0" i="0" baseline="0">
              <a:solidFill>
                <a:schemeClr val="dk1"/>
              </a:solidFill>
              <a:effectLst/>
              <a:latin typeface="+mn-lt"/>
              <a:ea typeface="+mn-ea"/>
              <a:cs typeface="+mn-cs"/>
            </a:rPr>
            <a:t>百万円）したことによるところが大きい。</a:t>
          </a:r>
          <a:endParaRPr lang="ja-JP" altLang="ja-JP">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佐賀県有田町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ふるさと応援基金や</a:t>
          </a:r>
          <a:r>
            <a:rPr kumimoji="1" lang="ja-JP" altLang="en-US" sz="1100" b="0" i="0" baseline="0">
              <a:solidFill>
                <a:schemeClr val="dk1"/>
              </a:solidFill>
              <a:effectLst/>
              <a:latin typeface="+mn-lt"/>
              <a:ea typeface="+mn-ea"/>
              <a:cs typeface="+mn-cs"/>
            </a:rPr>
            <a:t>教育施設整備基金</a:t>
          </a:r>
          <a:r>
            <a:rPr kumimoji="1" lang="ja-JP" altLang="ja-JP" sz="1100" b="0" i="0" baseline="0">
              <a:solidFill>
                <a:schemeClr val="dk1"/>
              </a:solidFill>
              <a:effectLst/>
              <a:latin typeface="+mn-lt"/>
              <a:ea typeface="+mn-ea"/>
              <a:cs typeface="+mn-cs"/>
            </a:rPr>
            <a:t>への積立てが大きかったため、全体では</a:t>
          </a:r>
          <a:r>
            <a:rPr kumimoji="1" lang="en-US" altLang="ja-JP" sz="1100" b="0" i="0" baseline="0">
              <a:solidFill>
                <a:schemeClr val="dk1"/>
              </a:solidFill>
              <a:effectLst/>
              <a:latin typeface="+mn-lt"/>
              <a:ea typeface="+mn-ea"/>
              <a:cs typeface="+mn-cs"/>
            </a:rPr>
            <a:t>141</a:t>
          </a:r>
          <a:r>
            <a:rPr kumimoji="1" lang="ja-JP" altLang="ja-JP" sz="1100" b="0" i="0" baseline="0">
              <a:solidFill>
                <a:schemeClr val="dk1"/>
              </a:solidFill>
              <a:effectLst/>
              <a:latin typeface="+mn-lt"/>
              <a:ea typeface="+mn-ea"/>
              <a:cs typeface="+mn-cs"/>
            </a:rPr>
            <a:t>百万円の増となっている。</a:t>
          </a:r>
          <a:r>
            <a:rPr kumimoji="1" lang="en-US" altLang="ja-JP" sz="1100" b="0" i="0" baseline="0">
              <a:solidFill>
                <a:schemeClr val="dk1"/>
              </a:solidFill>
              <a:effectLst/>
              <a:latin typeface="+mn-lt"/>
              <a:ea typeface="+mn-ea"/>
              <a:cs typeface="+mn-cs"/>
            </a:rPr>
            <a:t/>
          </a:r>
          <a:br>
            <a:rPr kumimoji="1" lang="en-US" altLang="ja-JP" sz="1100" b="0" i="0" baseline="0">
              <a:solidFill>
                <a:schemeClr val="dk1"/>
              </a:solidFill>
              <a:effectLst/>
              <a:latin typeface="+mn-lt"/>
              <a:ea typeface="+mn-ea"/>
              <a:cs typeface="+mn-cs"/>
            </a:rPr>
          </a:b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短期的には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ふるさと応援基金</a:t>
          </a:r>
          <a:r>
            <a:rPr kumimoji="1" lang="ja-JP" altLang="en-US" sz="1100" b="0" i="0" baseline="0">
              <a:solidFill>
                <a:schemeClr val="dk1"/>
              </a:solidFill>
              <a:effectLst/>
              <a:latin typeface="+mn-lt"/>
              <a:ea typeface="+mn-ea"/>
              <a:cs typeface="+mn-cs"/>
            </a:rPr>
            <a:t>」や「</a:t>
          </a:r>
          <a:r>
            <a:rPr kumimoji="1" lang="ja-JP" altLang="ja-JP" sz="1100" b="0" i="0" baseline="0">
              <a:solidFill>
                <a:schemeClr val="dk1"/>
              </a:solidFill>
              <a:effectLst/>
              <a:latin typeface="+mn-lt"/>
              <a:ea typeface="+mn-ea"/>
              <a:cs typeface="+mn-cs"/>
            </a:rPr>
            <a:t>教育施設整備基金</a:t>
          </a:r>
          <a:r>
            <a:rPr kumimoji="1" lang="ja-JP" altLang="en-US" sz="1100" b="0" i="0" baseline="0">
              <a:solidFill>
                <a:schemeClr val="dk1"/>
              </a:solidFill>
              <a:effectLst/>
              <a:latin typeface="+mn-lt"/>
              <a:ea typeface="+mn-ea"/>
              <a:cs typeface="+mn-cs"/>
            </a:rPr>
            <a:t>」への</a:t>
          </a:r>
          <a:r>
            <a:rPr kumimoji="1" lang="ja-JP" altLang="ja-JP" sz="1100" b="0" i="0" baseline="0">
              <a:solidFill>
                <a:schemeClr val="dk1"/>
              </a:solidFill>
              <a:effectLst/>
              <a:latin typeface="+mn-lt"/>
              <a:ea typeface="+mn-ea"/>
              <a:cs typeface="+mn-cs"/>
            </a:rPr>
            <a:t>積立て</a:t>
          </a:r>
          <a:r>
            <a:rPr kumimoji="1" lang="ja-JP" altLang="en-US" sz="1100" b="0" i="0" baseline="0">
              <a:solidFill>
                <a:schemeClr val="dk1"/>
              </a:solidFill>
              <a:effectLst/>
              <a:latin typeface="+mn-lt"/>
              <a:ea typeface="+mn-ea"/>
              <a:cs typeface="+mn-cs"/>
            </a:rPr>
            <a:t>により微増の予定だが、</a:t>
          </a:r>
          <a:r>
            <a:rPr kumimoji="1" lang="ja-JP" altLang="ja-JP" sz="1100" b="0" i="0" baseline="0">
              <a:solidFill>
                <a:schemeClr val="dk1"/>
              </a:solidFill>
              <a:effectLst/>
              <a:latin typeface="+mn-lt"/>
              <a:ea typeface="+mn-ea"/>
              <a:cs typeface="+mn-cs"/>
            </a:rPr>
            <a:t>中長期的には減少傾向になると見込まれる。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そのような中でも、老朽化した公有施設への対応など、近い将来必要となる分については、積極的に基金に積んで備えることとする。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・有田町ふるさと応援基金：①未来を担う有田の人づくり、②食と器、③有田の原風景の保存と活用、④地域医療と福祉の充実、⑤住民の融和と連携、⑥個性豊かな活力あるふるさとづくり　に関する施策の推進</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・合併振興基金：町民の連携の強化および一体感の醸成ならびに町の振興</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・教育施設整備基金：教育関係施設の整備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・有田町病院事業清算基金：病院事業の清算および伊万里有田共立病院建設事業に係る地方債の償還など</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・庁舎等施設整備基金：庁舎等施設の整備</a:t>
          </a:r>
          <a:r>
            <a:rPr kumimoji="1" lang="en-US" altLang="ja-JP" sz="1100" b="0" i="0" baseline="0">
              <a:solidFill>
                <a:schemeClr val="dk1"/>
              </a:solidFill>
              <a:effectLst/>
              <a:latin typeface="+mn-lt"/>
              <a:ea typeface="+mn-ea"/>
              <a:cs typeface="+mn-cs"/>
            </a:rPr>
            <a:t/>
          </a:r>
          <a:br>
            <a:rPr kumimoji="1" lang="en-US" altLang="ja-JP" sz="1100" b="0" i="0" baseline="0">
              <a:solidFill>
                <a:schemeClr val="dk1"/>
              </a:solidFill>
              <a:effectLst/>
              <a:latin typeface="+mn-lt"/>
              <a:ea typeface="+mn-ea"/>
              <a:cs typeface="+mn-cs"/>
            </a:rPr>
          </a:b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・有田町ふるさと応援基金：ふるさと応援寄附金の積立て</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・合併振興基金：利息の積立て</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・教育施設整備基金：整備費の積立て</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・有田町病院事業清算基金：病院建設事業債の償還財源として取崩し</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・庁舎等施設整備基金：利息の積立て</a:t>
          </a:r>
          <a:r>
            <a:rPr kumimoji="1" lang="en-US" altLang="ja-JP" sz="1100" b="0" i="0" baseline="0">
              <a:solidFill>
                <a:schemeClr val="dk1"/>
              </a:solidFill>
              <a:effectLst/>
              <a:latin typeface="+mn-lt"/>
              <a:ea typeface="+mn-ea"/>
              <a:cs typeface="+mn-cs"/>
            </a:rPr>
            <a:t/>
          </a:r>
          <a:br>
            <a:rPr kumimoji="1" lang="en-US" altLang="ja-JP" sz="1100" b="0" i="0" baseline="0">
              <a:solidFill>
                <a:schemeClr val="dk1"/>
              </a:solidFill>
              <a:effectLst/>
              <a:latin typeface="+mn-lt"/>
              <a:ea typeface="+mn-ea"/>
              <a:cs typeface="+mn-cs"/>
            </a:rPr>
          </a:b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・有田町ふるさと応援基金：</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百万円程度の寄附金が今後も継続すると見込み、積極的に活用する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・合併振興基金：果実分および特例債償還終了分を、町の一体感醸成にかかる事業の財源として取り崩していく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・教育施設整備基金：一部の施設の統廃合の方向性がある程度見えてきたので、利息だけでなく、整備費として積立てを行っていく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・有田町病院事業清算基金：当面の間、出資債の償還財源として、毎年</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百万円程度を取り崩していく予定</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・庁舎等施設整備基金：施設統廃合の方向性が決定するまでは利息積立てのみを行う予定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収支不足財源として取り崩した。</a:t>
          </a:r>
          <a:r>
            <a:rPr kumimoji="1" lang="en-US" altLang="ja-JP" sz="1100" b="0" i="0" baseline="0">
              <a:solidFill>
                <a:schemeClr val="dk1"/>
              </a:solidFill>
              <a:effectLst/>
              <a:latin typeface="+mn-lt"/>
              <a:ea typeface="+mn-ea"/>
              <a:cs typeface="+mn-cs"/>
            </a:rPr>
            <a:t/>
          </a:r>
          <a:br>
            <a:rPr kumimoji="1" lang="en-US" altLang="ja-JP" sz="1100" b="0" i="0" baseline="0">
              <a:solidFill>
                <a:schemeClr val="dk1"/>
              </a:solidFill>
              <a:effectLst/>
              <a:latin typeface="+mn-lt"/>
              <a:ea typeface="+mn-ea"/>
              <a:cs typeface="+mn-cs"/>
            </a:rPr>
          </a:br>
          <a:r>
            <a:rPr kumimoji="1" lang="ja-JP" altLang="en-US" sz="1100" b="0" i="0" baseline="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現状の財政運営では財源不足による取崩額が増加していくと</a:t>
          </a:r>
          <a:r>
            <a:rPr kumimoji="1" lang="ja-JP" altLang="en-US" sz="1100" b="0" i="0" baseline="0">
              <a:solidFill>
                <a:schemeClr val="dk1"/>
              </a:solidFill>
              <a:effectLst/>
              <a:latin typeface="+mn-lt"/>
              <a:ea typeface="+mn-ea"/>
              <a:cs typeface="+mn-cs"/>
            </a:rPr>
            <a:t>見込まれる</a:t>
          </a:r>
          <a:r>
            <a:rPr kumimoji="1" lang="ja-JP" altLang="ja-JP" sz="1100" b="0" i="0" baseline="0">
              <a:solidFill>
                <a:schemeClr val="dk1"/>
              </a:solidFill>
              <a:effectLst/>
              <a:latin typeface="+mn-lt"/>
              <a:ea typeface="+mn-ea"/>
              <a:cs typeface="+mn-cs"/>
            </a:rPr>
            <a:t>ため、財政健全化に努める必要がある。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町債の償還に必要な財源を確保するため、基金を</a:t>
          </a:r>
          <a:r>
            <a:rPr kumimoji="1" lang="ja-JP" altLang="ja-JP" sz="1100" b="0" i="0" baseline="0">
              <a:solidFill>
                <a:schemeClr val="dk1"/>
              </a:solidFill>
              <a:effectLst/>
              <a:latin typeface="+mn-lt"/>
              <a:ea typeface="+mn-ea"/>
              <a:cs typeface="+mn-cs"/>
            </a:rPr>
            <a:t>積み立てた。</a:t>
          </a:r>
          <a:r>
            <a:rPr kumimoji="1" lang="en-US" altLang="ja-JP" sz="1100" b="0" i="0" baseline="0">
              <a:solidFill>
                <a:schemeClr val="dk1"/>
              </a:solidFill>
              <a:effectLst/>
              <a:latin typeface="+mn-lt"/>
              <a:ea typeface="+mn-ea"/>
              <a:cs typeface="+mn-cs"/>
            </a:rPr>
            <a:t/>
          </a:r>
          <a:br>
            <a:rPr kumimoji="1" lang="en-US" altLang="ja-JP" sz="1100" b="0" i="0" baseline="0">
              <a:solidFill>
                <a:schemeClr val="dk1"/>
              </a:solidFill>
              <a:effectLst/>
              <a:latin typeface="+mn-lt"/>
              <a:ea typeface="+mn-ea"/>
              <a:cs typeface="+mn-cs"/>
            </a:rPr>
          </a:b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将来にわたる町財政の健全な運営を行うため、</a:t>
          </a:r>
          <a:r>
            <a:rPr kumimoji="1" lang="ja-JP" altLang="ja-JP" sz="1100" b="0" i="0" baseline="0">
              <a:solidFill>
                <a:schemeClr val="dk1"/>
              </a:solidFill>
              <a:effectLst/>
              <a:latin typeface="+mn-lt"/>
              <a:ea typeface="+mn-ea"/>
              <a:cs typeface="+mn-cs"/>
            </a:rPr>
            <a:t>今後は利息分に加え、臨時財政対策債償還基金費の積立てを行っていく。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佐賀県有田町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18,840
18,657
65.85
13,759,034
13,100,473
583,762
6,086,692
10,203,192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当町の有形固定資産減価償却率は、令和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68.1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と、類似団体と比較し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年以上経過した公共施設等が全体床面積の半数を占めており、近い将来、更新等が必要な施設を多く保有しているため、今後もこの傾向が続くと見込まれる。</a:t>
          </a:r>
          <a:endParaRPr lang="ja-JP" altLang="ja-JP" b="0" baseline="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公共施設等総合管理計画</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個別施設計画に基づき、公共施設全体の状況を把握し、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計画的に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統廃合、更新、長寿命化等を行うことで、財政負担を軽減・平準化</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するよう努める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b="0" baseline="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73" name="直線コネクタ 72"/>
        <xdr:cNvCxnSpPr/>
      </xdr:nvCxnSpPr>
      <xdr:spPr>
        <a:xfrm flipV="1">
          <a:off x="4760595" y="5445972"/>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74" name="有形固定資産減価償却率最小値テキスト"/>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75" name="直線コネクタ 74"/>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6" name="有形固定資産減価償却率最大値テキスト"/>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7" name="直線コネクタ 76"/>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76429</xdr:rowOff>
    </xdr:from>
    <xdr:ext cx="405111" cy="259045"/>
    <xdr:sp macro="" textlink="">
      <xdr:nvSpPr>
        <xdr:cNvPr id="78" name="有形固定資産減価償却率平均値テキスト"/>
        <xdr:cNvSpPr txBox="1"/>
      </xdr:nvSpPr>
      <xdr:spPr>
        <a:xfrm>
          <a:off x="4813300" y="5991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9" name="フローチャート: 判断 78"/>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80" name="フローチャート: 判断 79"/>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81" name="フローチャート: 判断 80"/>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2" name="フローチャート: 判断 81"/>
        <xdr:cNvSpPr/>
      </xdr:nvSpPr>
      <xdr:spPr>
        <a:xfrm>
          <a:off x="2476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3" name="フローチャート: 判断 82"/>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15240</xdr:rowOff>
    </xdr:from>
    <xdr:to>
      <xdr:col>23</xdr:col>
      <xdr:colOff>136525</xdr:colOff>
      <xdr:row>32</xdr:row>
      <xdr:rowOff>116840</xdr:rowOff>
    </xdr:to>
    <xdr:sp macro="" textlink="">
      <xdr:nvSpPr>
        <xdr:cNvPr id="89" name="楕円 88"/>
        <xdr:cNvSpPr/>
      </xdr:nvSpPr>
      <xdr:spPr>
        <a:xfrm>
          <a:off x="47117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165117</xdr:rowOff>
    </xdr:from>
    <xdr:ext cx="405111" cy="259045"/>
    <xdr:sp macro="" textlink="">
      <xdr:nvSpPr>
        <xdr:cNvPr id="90" name="有形固定資産減価償却率該当値テキスト"/>
        <xdr:cNvSpPr txBox="1"/>
      </xdr:nvSpPr>
      <xdr:spPr>
        <a:xfrm>
          <a:off x="4813300" y="6251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157903</xdr:rowOff>
    </xdr:from>
    <xdr:to>
      <xdr:col>19</xdr:col>
      <xdr:colOff>187325</xdr:colOff>
      <xdr:row>32</xdr:row>
      <xdr:rowOff>88053</xdr:rowOff>
    </xdr:to>
    <xdr:sp macro="" textlink="">
      <xdr:nvSpPr>
        <xdr:cNvPr id="91" name="楕円 90"/>
        <xdr:cNvSpPr/>
      </xdr:nvSpPr>
      <xdr:spPr>
        <a:xfrm>
          <a:off x="4000500" y="624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37253</xdr:rowOff>
    </xdr:from>
    <xdr:to>
      <xdr:col>23</xdr:col>
      <xdr:colOff>85725</xdr:colOff>
      <xdr:row>32</xdr:row>
      <xdr:rowOff>66040</xdr:rowOff>
    </xdr:to>
    <xdr:cxnSp macro="">
      <xdr:nvCxnSpPr>
        <xdr:cNvPr id="92" name="直線コネクタ 91"/>
        <xdr:cNvCxnSpPr/>
      </xdr:nvCxnSpPr>
      <xdr:spPr>
        <a:xfrm>
          <a:off x="4051300" y="6295178"/>
          <a:ext cx="7112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100330</xdr:rowOff>
    </xdr:from>
    <xdr:to>
      <xdr:col>15</xdr:col>
      <xdr:colOff>187325</xdr:colOff>
      <xdr:row>32</xdr:row>
      <xdr:rowOff>30480</xdr:rowOff>
    </xdr:to>
    <xdr:sp macro="" textlink="">
      <xdr:nvSpPr>
        <xdr:cNvPr id="93" name="楕円 92"/>
        <xdr:cNvSpPr/>
      </xdr:nvSpPr>
      <xdr:spPr>
        <a:xfrm>
          <a:off x="3238500" y="61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151130</xdr:rowOff>
    </xdr:from>
    <xdr:to>
      <xdr:col>19</xdr:col>
      <xdr:colOff>136525</xdr:colOff>
      <xdr:row>32</xdr:row>
      <xdr:rowOff>37253</xdr:rowOff>
    </xdr:to>
    <xdr:cxnSp macro="">
      <xdr:nvCxnSpPr>
        <xdr:cNvPr id="94" name="直線コネクタ 93"/>
        <xdr:cNvCxnSpPr/>
      </xdr:nvCxnSpPr>
      <xdr:spPr>
        <a:xfrm>
          <a:off x="3289300" y="6237605"/>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71543</xdr:rowOff>
    </xdr:from>
    <xdr:to>
      <xdr:col>11</xdr:col>
      <xdr:colOff>187325</xdr:colOff>
      <xdr:row>32</xdr:row>
      <xdr:rowOff>1693</xdr:rowOff>
    </xdr:to>
    <xdr:sp macro="" textlink="">
      <xdr:nvSpPr>
        <xdr:cNvPr id="95" name="楕円 94"/>
        <xdr:cNvSpPr/>
      </xdr:nvSpPr>
      <xdr:spPr>
        <a:xfrm>
          <a:off x="2476500" y="615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122343</xdr:rowOff>
    </xdr:from>
    <xdr:to>
      <xdr:col>15</xdr:col>
      <xdr:colOff>136525</xdr:colOff>
      <xdr:row>31</xdr:row>
      <xdr:rowOff>151130</xdr:rowOff>
    </xdr:to>
    <xdr:cxnSp macro="">
      <xdr:nvCxnSpPr>
        <xdr:cNvPr id="96" name="直線コネクタ 95"/>
        <xdr:cNvCxnSpPr/>
      </xdr:nvCxnSpPr>
      <xdr:spPr>
        <a:xfrm>
          <a:off x="2527300" y="6208818"/>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24765</xdr:rowOff>
    </xdr:from>
    <xdr:to>
      <xdr:col>7</xdr:col>
      <xdr:colOff>187325</xdr:colOff>
      <xdr:row>31</xdr:row>
      <xdr:rowOff>126365</xdr:rowOff>
    </xdr:to>
    <xdr:sp macro="" textlink="">
      <xdr:nvSpPr>
        <xdr:cNvPr id="97" name="楕円 96"/>
        <xdr:cNvSpPr/>
      </xdr:nvSpPr>
      <xdr:spPr>
        <a:xfrm>
          <a:off x="1714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75565</xdr:rowOff>
    </xdr:from>
    <xdr:to>
      <xdr:col>11</xdr:col>
      <xdr:colOff>136525</xdr:colOff>
      <xdr:row>31</xdr:row>
      <xdr:rowOff>122343</xdr:rowOff>
    </xdr:to>
    <xdr:cxnSp macro="">
      <xdr:nvCxnSpPr>
        <xdr:cNvPr id="98" name="直線コネクタ 97"/>
        <xdr:cNvCxnSpPr/>
      </xdr:nvCxnSpPr>
      <xdr:spPr>
        <a:xfrm>
          <a:off x="1765300" y="6162040"/>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9" name="n_1aveValue有形固定資産減価償却率"/>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124900</xdr:rowOff>
    </xdr:from>
    <xdr:ext cx="405111" cy="259045"/>
    <xdr:sp macro="" textlink="">
      <xdr:nvSpPr>
        <xdr:cNvPr id="100" name="n_2aveValue有形固定資産減価償却率"/>
        <xdr:cNvSpPr txBox="1"/>
      </xdr:nvSpPr>
      <xdr:spPr>
        <a:xfrm>
          <a:off x="30867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56532</xdr:rowOff>
    </xdr:from>
    <xdr:ext cx="405111" cy="259045"/>
    <xdr:sp macro="" textlink="">
      <xdr:nvSpPr>
        <xdr:cNvPr id="101" name="n_3aveValue有形固定資産減価償却率"/>
        <xdr:cNvSpPr txBox="1"/>
      </xdr:nvSpPr>
      <xdr:spPr>
        <a:xfrm>
          <a:off x="23247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102" name="n_4aveValue有形固定資産減価償却率"/>
        <xdr:cNvSpPr txBox="1"/>
      </xdr:nvSpPr>
      <xdr:spPr>
        <a:xfrm>
          <a:off x="1562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79180</xdr:rowOff>
    </xdr:from>
    <xdr:ext cx="405111" cy="259045"/>
    <xdr:sp macro="" textlink="">
      <xdr:nvSpPr>
        <xdr:cNvPr id="103" name="n_1mainValue有形固定資産減価償却率"/>
        <xdr:cNvSpPr txBox="1"/>
      </xdr:nvSpPr>
      <xdr:spPr>
        <a:xfrm>
          <a:off x="3836044" y="6337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21607</xdr:rowOff>
    </xdr:from>
    <xdr:ext cx="405111" cy="259045"/>
    <xdr:sp macro="" textlink="">
      <xdr:nvSpPr>
        <xdr:cNvPr id="104" name="n_2mainValue有形固定資産減価償却率"/>
        <xdr:cNvSpPr txBox="1"/>
      </xdr:nvSpPr>
      <xdr:spPr>
        <a:xfrm>
          <a:off x="3086744"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164270</xdr:rowOff>
    </xdr:from>
    <xdr:ext cx="405111" cy="259045"/>
    <xdr:sp macro="" textlink="">
      <xdr:nvSpPr>
        <xdr:cNvPr id="105" name="n_3mainValue有形固定資産減価償却率"/>
        <xdr:cNvSpPr txBox="1"/>
      </xdr:nvSpPr>
      <xdr:spPr>
        <a:xfrm>
          <a:off x="2324744" y="6250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117492</xdr:rowOff>
    </xdr:from>
    <xdr:ext cx="405111" cy="259045"/>
    <xdr:sp macro="" textlink="">
      <xdr:nvSpPr>
        <xdr:cNvPr id="106" name="n_4mainValue有形固定資産減価償却率"/>
        <xdr:cNvSpPr txBox="1"/>
      </xdr:nvSpPr>
      <xdr:spPr>
        <a:xfrm>
          <a:off x="1562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令和５年度決算の状況における債務償還比率は、繰上償還による改善があった前年度より若干悪化し、類似団体平均を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50.6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年度から令和２年度まで実施の合併振興基金の造成事業、平成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年度にかけて行った有田小学校の改築事業など、近年旧合併特例事業債を積極的に活用していることから、当該比率は今後も高い水準で推移すると考えられる。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今後の推移を注視し、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当該</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比率の上昇を抑えるよう努め</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37" name="直線コネクタ 136"/>
        <xdr:cNvCxnSpPr/>
      </xdr:nvCxnSpPr>
      <xdr:spPr>
        <a:xfrm flipV="1">
          <a:off x="14793595" y="5261428"/>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38" name="債務償還比率最小値テキスト"/>
        <xdr:cNvSpPr txBox="1"/>
      </xdr:nvSpPr>
      <xdr:spPr>
        <a:xfrm>
          <a:off x="14846300" y="667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39" name="直線コネクタ 138"/>
        <xdr:cNvCxnSpPr/>
      </xdr:nvCxnSpPr>
      <xdr:spPr>
        <a:xfrm>
          <a:off x="14706600" y="667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103241</xdr:rowOff>
    </xdr:from>
    <xdr:ext cx="469744" cy="259045"/>
    <xdr:sp macro="" textlink="">
      <xdr:nvSpPr>
        <xdr:cNvPr id="142" name="債務償還比率平均値テキスト"/>
        <xdr:cNvSpPr txBox="1"/>
      </xdr:nvSpPr>
      <xdr:spPr>
        <a:xfrm>
          <a:off x="14846300" y="5675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43" name="フローチャート: 判断 142"/>
        <xdr:cNvSpPr/>
      </xdr:nvSpPr>
      <xdr:spPr>
        <a:xfrm>
          <a:off x="14744700" y="5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44" name="フローチャート: 判断 143"/>
        <xdr:cNvSpPr/>
      </xdr:nvSpPr>
      <xdr:spPr>
        <a:xfrm>
          <a:off x="140335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45" name="フローチャート: 判断 144"/>
        <xdr:cNvSpPr/>
      </xdr:nvSpPr>
      <xdr:spPr>
        <a:xfrm>
          <a:off x="13271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46" name="フローチャート: 判断 145"/>
        <xdr:cNvSpPr/>
      </xdr:nvSpPr>
      <xdr:spPr>
        <a:xfrm>
          <a:off x="12509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58075</xdr:rowOff>
    </xdr:from>
    <xdr:to>
      <xdr:col>60</xdr:col>
      <xdr:colOff>123825</xdr:colOff>
      <xdr:row>31</xdr:row>
      <xdr:rowOff>159675</xdr:rowOff>
    </xdr:to>
    <xdr:sp macro="" textlink="">
      <xdr:nvSpPr>
        <xdr:cNvPr id="147" name="フローチャート: 判断 146"/>
        <xdr:cNvSpPr/>
      </xdr:nvSpPr>
      <xdr:spPr>
        <a:xfrm>
          <a:off x="11747500" y="61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158396</xdr:rowOff>
    </xdr:from>
    <xdr:to>
      <xdr:col>76</xdr:col>
      <xdr:colOff>73025</xdr:colOff>
      <xdr:row>30</xdr:row>
      <xdr:rowOff>88546</xdr:rowOff>
    </xdr:to>
    <xdr:sp macro="" textlink="">
      <xdr:nvSpPr>
        <xdr:cNvPr id="153" name="楕円 152"/>
        <xdr:cNvSpPr/>
      </xdr:nvSpPr>
      <xdr:spPr>
        <a:xfrm>
          <a:off x="14744700" y="590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136823</xdr:rowOff>
    </xdr:from>
    <xdr:ext cx="469744" cy="259045"/>
    <xdr:sp macro="" textlink="">
      <xdr:nvSpPr>
        <xdr:cNvPr id="154" name="債務償還比率該当値テキスト"/>
        <xdr:cNvSpPr txBox="1"/>
      </xdr:nvSpPr>
      <xdr:spPr>
        <a:xfrm>
          <a:off x="14846300" y="588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149452</xdr:rowOff>
    </xdr:from>
    <xdr:to>
      <xdr:col>72</xdr:col>
      <xdr:colOff>123825</xdr:colOff>
      <xdr:row>30</xdr:row>
      <xdr:rowOff>79602</xdr:rowOff>
    </xdr:to>
    <xdr:sp macro="" textlink="">
      <xdr:nvSpPr>
        <xdr:cNvPr id="155" name="楕円 154"/>
        <xdr:cNvSpPr/>
      </xdr:nvSpPr>
      <xdr:spPr>
        <a:xfrm>
          <a:off x="14033500" y="589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28802</xdr:rowOff>
    </xdr:from>
    <xdr:to>
      <xdr:col>76</xdr:col>
      <xdr:colOff>22225</xdr:colOff>
      <xdr:row>30</xdr:row>
      <xdr:rowOff>37746</xdr:rowOff>
    </xdr:to>
    <xdr:cxnSp macro="">
      <xdr:nvCxnSpPr>
        <xdr:cNvPr id="156" name="直線コネクタ 155"/>
        <xdr:cNvCxnSpPr/>
      </xdr:nvCxnSpPr>
      <xdr:spPr>
        <a:xfrm>
          <a:off x="14084300" y="5943827"/>
          <a:ext cx="711200" cy="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86414</xdr:rowOff>
    </xdr:from>
    <xdr:to>
      <xdr:col>68</xdr:col>
      <xdr:colOff>123825</xdr:colOff>
      <xdr:row>31</xdr:row>
      <xdr:rowOff>16564</xdr:rowOff>
    </xdr:to>
    <xdr:sp macro="" textlink="">
      <xdr:nvSpPr>
        <xdr:cNvPr id="157" name="楕円 156"/>
        <xdr:cNvSpPr/>
      </xdr:nvSpPr>
      <xdr:spPr>
        <a:xfrm>
          <a:off x="13271500" y="600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28802</xdr:rowOff>
    </xdr:from>
    <xdr:to>
      <xdr:col>72</xdr:col>
      <xdr:colOff>73025</xdr:colOff>
      <xdr:row>30</xdr:row>
      <xdr:rowOff>137214</xdr:rowOff>
    </xdr:to>
    <xdr:cxnSp macro="">
      <xdr:nvCxnSpPr>
        <xdr:cNvPr id="158" name="直線コネクタ 157"/>
        <xdr:cNvCxnSpPr/>
      </xdr:nvCxnSpPr>
      <xdr:spPr>
        <a:xfrm flipV="1">
          <a:off x="13322300" y="5943827"/>
          <a:ext cx="762000" cy="10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52560</xdr:rowOff>
    </xdr:from>
    <xdr:to>
      <xdr:col>64</xdr:col>
      <xdr:colOff>123825</xdr:colOff>
      <xdr:row>32</xdr:row>
      <xdr:rowOff>154160</xdr:rowOff>
    </xdr:to>
    <xdr:sp macro="" textlink="">
      <xdr:nvSpPr>
        <xdr:cNvPr id="159" name="楕円 158"/>
        <xdr:cNvSpPr/>
      </xdr:nvSpPr>
      <xdr:spPr>
        <a:xfrm>
          <a:off x="12509500" y="631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137214</xdr:rowOff>
    </xdr:from>
    <xdr:to>
      <xdr:col>68</xdr:col>
      <xdr:colOff>73025</xdr:colOff>
      <xdr:row>32</xdr:row>
      <xdr:rowOff>103360</xdr:rowOff>
    </xdr:to>
    <xdr:cxnSp macro="">
      <xdr:nvCxnSpPr>
        <xdr:cNvPr id="160" name="直線コネクタ 159"/>
        <xdr:cNvCxnSpPr/>
      </xdr:nvCxnSpPr>
      <xdr:spPr>
        <a:xfrm flipV="1">
          <a:off x="12560300" y="6052239"/>
          <a:ext cx="762000" cy="30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118564</xdr:rowOff>
    </xdr:from>
    <xdr:to>
      <xdr:col>60</xdr:col>
      <xdr:colOff>123825</xdr:colOff>
      <xdr:row>33</xdr:row>
      <xdr:rowOff>48714</xdr:rowOff>
    </xdr:to>
    <xdr:sp macro="" textlink="">
      <xdr:nvSpPr>
        <xdr:cNvPr id="161" name="楕円 160"/>
        <xdr:cNvSpPr/>
      </xdr:nvSpPr>
      <xdr:spPr>
        <a:xfrm>
          <a:off x="11747500" y="637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103360</xdr:rowOff>
    </xdr:from>
    <xdr:to>
      <xdr:col>64</xdr:col>
      <xdr:colOff>73025</xdr:colOff>
      <xdr:row>32</xdr:row>
      <xdr:rowOff>169364</xdr:rowOff>
    </xdr:to>
    <xdr:cxnSp macro="">
      <xdr:nvCxnSpPr>
        <xdr:cNvPr id="162" name="直線コネクタ 161"/>
        <xdr:cNvCxnSpPr/>
      </xdr:nvCxnSpPr>
      <xdr:spPr>
        <a:xfrm flipV="1">
          <a:off x="11798300" y="6361285"/>
          <a:ext cx="762000" cy="6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78240</xdr:rowOff>
    </xdr:from>
    <xdr:ext cx="469744" cy="259045"/>
    <xdr:sp macro="" textlink="">
      <xdr:nvSpPr>
        <xdr:cNvPr id="163" name="n_1aveValue債務償還比率"/>
        <xdr:cNvSpPr txBox="1"/>
      </xdr:nvSpPr>
      <xdr:spPr>
        <a:xfrm>
          <a:off x="13836727" y="565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46780</xdr:rowOff>
    </xdr:from>
    <xdr:ext cx="469744" cy="259045"/>
    <xdr:sp macro="" textlink="">
      <xdr:nvSpPr>
        <xdr:cNvPr id="164" name="n_2aveValue債務償還比率"/>
        <xdr:cNvSpPr txBox="1"/>
      </xdr:nvSpPr>
      <xdr:spPr>
        <a:xfrm>
          <a:off x="13087427" y="56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102334</xdr:rowOff>
    </xdr:from>
    <xdr:ext cx="469744" cy="259045"/>
    <xdr:sp macro="" textlink="">
      <xdr:nvSpPr>
        <xdr:cNvPr id="165" name="n_3aveValue債務償還比率"/>
        <xdr:cNvSpPr txBox="1"/>
      </xdr:nvSpPr>
      <xdr:spPr>
        <a:xfrm>
          <a:off x="12325427" y="584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4752</xdr:rowOff>
    </xdr:from>
    <xdr:ext cx="469744" cy="259045"/>
    <xdr:sp macro="" textlink="">
      <xdr:nvSpPr>
        <xdr:cNvPr id="166" name="n_4aveValue債務償還比率"/>
        <xdr:cNvSpPr txBox="1"/>
      </xdr:nvSpPr>
      <xdr:spPr>
        <a:xfrm>
          <a:off x="11563427" y="59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70729</xdr:rowOff>
    </xdr:from>
    <xdr:ext cx="469744" cy="259045"/>
    <xdr:sp macro="" textlink="">
      <xdr:nvSpPr>
        <xdr:cNvPr id="167" name="n_1mainValue債務償還比率"/>
        <xdr:cNvSpPr txBox="1"/>
      </xdr:nvSpPr>
      <xdr:spPr>
        <a:xfrm>
          <a:off x="13836727" y="5985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7691</xdr:rowOff>
    </xdr:from>
    <xdr:ext cx="469744" cy="259045"/>
    <xdr:sp macro="" textlink="">
      <xdr:nvSpPr>
        <xdr:cNvPr id="168" name="n_2mainValue債務償還比率"/>
        <xdr:cNvSpPr txBox="1"/>
      </xdr:nvSpPr>
      <xdr:spPr>
        <a:xfrm>
          <a:off x="13087427" y="609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145287</xdr:rowOff>
    </xdr:from>
    <xdr:ext cx="469744" cy="259045"/>
    <xdr:sp macro="" textlink="">
      <xdr:nvSpPr>
        <xdr:cNvPr id="169" name="n_3mainValue債務償還比率"/>
        <xdr:cNvSpPr txBox="1"/>
      </xdr:nvSpPr>
      <xdr:spPr>
        <a:xfrm>
          <a:off x="12325427" y="640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39840</xdr:rowOff>
    </xdr:from>
    <xdr:ext cx="469744" cy="259045"/>
    <xdr:sp macro="" textlink="">
      <xdr:nvSpPr>
        <xdr:cNvPr id="170" name="n_4mainValue債務償還比率"/>
        <xdr:cNvSpPr txBox="1"/>
      </xdr:nvSpPr>
      <xdr:spPr>
        <a:xfrm>
          <a:off x="11563427" y="646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佐賀県有田町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18,840
18,657
65.85
13,759,034
13,100,473
583,762
6,086,692
10,203,192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76852</xdr:rowOff>
    </xdr:from>
    <xdr:ext cx="405111" cy="259045"/>
    <xdr:sp macro="" textlink="">
      <xdr:nvSpPr>
        <xdr:cNvPr id="62" name="【道路】&#10;有形固定資産減価償却率平均値テキスト"/>
        <xdr:cNvSpPr txBox="1"/>
      </xdr:nvSpPr>
      <xdr:spPr>
        <a:xfrm>
          <a:off x="4673600" y="642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149225</xdr:rowOff>
    </xdr:from>
    <xdr:to>
      <xdr:col>6</xdr:col>
      <xdr:colOff>38100</xdr:colOff>
      <xdr:row>38</xdr:row>
      <xdr:rowOff>79375</xdr:rowOff>
    </xdr:to>
    <xdr:sp macro="" textlink="">
      <xdr:nvSpPr>
        <xdr:cNvPr id="67" name="フローチャート: 判断 66"/>
        <xdr:cNvSpPr/>
      </xdr:nvSpPr>
      <xdr:spPr>
        <a:xfrm>
          <a:off x="1079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27305</xdr:rowOff>
    </xdr:from>
    <xdr:to>
      <xdr:col>24</xdr:col>
      <xdr:colOff>114300</xdr:colOff>
      <xdr:row>39</xdr:row>
      <xdr:rowOff>128905</xdr:rowOff>
    </xdr:to>
    <xdr:sp macro="" textlink="">
      <xdr:nvSpPr>
        <xdr:cNvPr id="73" name="楕円 72"/>
        <xdr:cNvSpPr/>
      </xdr:nvSpPr>
      <xdr:spPr>
        <a:xfrm>
          <a:off x="45847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5732</xdr:rowOff>
    </xdr:from>
    <xdr:ext cx="405111" cy="259045"/>
    <xdr:sp macro="" textlink="">
      <xdr:nvSpPr>
        <xdr:cNvPr id="74" name="【道路】&#10;有形固定資産減価償却率該当値テキスト"/>
        <xdr:cNvSpPr txBox="1"/>
      </xdr:nvSpPr>
      <xdr:spPr>
        <a:xfrm>
          <a:off x="4673600"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164465</xdr:rowOff>
    </xdr:from>
    <xdr:to>
      <xdr:col>20</xdr:col>
      <xdr:colOff>38100</xdr:colOff>
      <xdr:row>39</xdr:row>
      <xdr:rowOff>94615</xdr:rowOff>
    </xdr:to>
    <xdr:sp macro="" textlink="">
      <xdr:nvSpPr>
        <xdr:cNvPr id="75" name="楕円 74"/>
        <xdr:cNvSpPr/>
      </xdr:nvSpPr>
      <xdr:spPr>
        <a:xfrm>
          <a:off x="3746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43815</xdr:rowOff>
    </xdr:from>
    <xdr:to>
      <xdr:col>24</xdr:col>
      <xdr:colOff>63500</xdr:colOff>
      <xdr:row>39</xdr:row>
      <xdr:rowOff>78105</xdr:rowOff>
    </xdr:to>
    <xdr:cxnSp macro="">
      <xdr:nvCxnSpPr>
        <xdr:cNvPr id="76" name="直線コネクタ 75"/>
        <xdr:cNvCxnSpPr/>
      </xdr:nvCxnSpPr>
      <xdr:spPr>
        <a:xfrm>
          <a:off x="3797300" y="673036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126365</xdr:rowOff>
    </xdr:from>
    <xdr:to>
      <xdr:col>15</xdr:col>
      <xdr:colOff>101600</xdr:colOff>
      <xdr:row>39</xdr:row>
      <xdr:rowOff>56515</xdr:rowOff>
    </xdr:to>
    <xdr:sp macro="" textlink="">
      <xdr:nvSpPr>
        <xdr:cNvPr id="77" name="楕円 76"/>
        <xdr:cNvSpPr/>
      </xdr:nvSpPr>
      <xdr:spPr>
        <a:xfrm>
          <a:off x="2857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5715</xdr:rowOff>
    </xdr:from>
    <xdr:to>
      <xdr:col>19</xdr:col>
      <xdr:colOff>177800</xdr:colOff>
      <xdr:row>39</xdr:row>
      <xdr:rowOff>43815</xdr:rowOff>
    </xdr:to>
    <xdr:cxnSp macro="">
      <xdr:nvCxnSpPr>
        <xdr:cNvPr id="78" name="直線コネクタ 77"/>
        <xdr:cNvCxnSpPr/>
      </xdr:nvCxnSpPr>
      <xdr:spPr>
        <a:xfrm>
          <a:off x="2908300" y="66922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93980</xdr:rowOff>
    </xdr:from>
    <xdr:to>
      <xdr:col>10</xdr:col>
      <xdr:colOff>165100</xdr:colOff>
      <xdr:row>39</xdr:row>
      <xdr:rowOff>24130</xdr:rowOff>
    </xdr:to>
    <xdr:sp macro="" textlink="">
      <xdr:nvSpPr>
        <xdr:cNvPr id="79" name="楕円 78"/>
        <xdr:cNvSpPr/>
      </xdr:nvSpPr>
      <xdr:spPr>
        <a:xfrm>
          <a:off x="1968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144780</xdr:rowOff>
    </xdr:from>
    <xdr:to>
      <xdr:col>15</xdr:col>
      <xdr:colOff>50800</xdr:colOff>
      <xdr:row>39</xdr:row>
      <xdr:rowOff>5715</xdr:rowOff>
    </xdr:to>
    <xdr:cxnSp macro="">
      <xdr:nvCxnSpPr>
        <xdr:cNvPr id="80" name="直線コネクタ 79"/>
        <xdr:cNvCxnSpPr/>
      </xdr:nvCxnSpPr>
      <xdr:spPr>
        <a:xfrm>
          <a:off x="2019300" y="66598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61595</xdr:rowOff>
    </xdr:from>
    <xdr:to>
      <xdr:col>6</xdr:col>
      <xdr:colOff>38100</xdr:colOff>
      <xdr:row>38</xdr:row>
      <xdr:rowOff>163195</xdr:rowOff>
    </xdr:to>
    <xdr:sp macro="" textlink="">
      <xdr:nvSpPr>
        <xdr:cNvPr id="81" name="楕円 80"/>
        <xdr:cNvSpPr/>
      </xdr:nvSpPr>
      <xdr:spPr>
        <a:xfrm>
          <a:off x="1079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112395</xdr:rowOff>
    </xdr:from>
    <xdr:to>
      <xdr:col>10</xdr:col>
      <xdr:colOff>114300</xdr:colOff>
      <xdr:row>38</xdr:row>
      <xdr:rowOff>144780</xdr:rowOff>
    </xdr:to>
    <xdr:cxnSp macro="">
      <xdr:nvCxnSpPr>
        <xdr:cNvPr id="82" name="直線コネクタ 81"/>
        <xdr:cNvCxnSpPr/>
      </xdr:nvCxnSpPr>
      <xdr:spPr>
        <a:xfrm>
          <a:off x="1130300" y="66274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4462</xdr:rowOff>
    </xdr:from>
    <xdr:ext cx="405111" cy="259045"/>
    <xdr:sp macro="" textlink="">
      <xdr:nvSpPr>
        <xdr:cNvPr id="83" name="n_1aveValue【道路】&#10;有形固定資産減価償却率"/>
        <xdr:cNvSpPr txBox="1"/>
      </xdr:nvSpPr>
      <xdr:spPr>
        <a:xfrm>
          <a:off x="3582044" y="634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149242</xdr:rowOff>
    </xdr:from>
    <xdr:ext cx="405111" cy="259045"/>
    <xdr:sp macro="" textlink="">
      <xdr:nvSpPr>
        <xdr:cNvPr id="84" name="n_2aveValue【道路】&#10;有形固定資産減価償却率"/>
        <xdr:cNvSpPr txBox="1"/>
      </xdr:nvSpPr>
      <xdr:spPr>
        <a:xfrm>
          <a:off x="2705744"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90187</xdr:rowOff>
    </xdr:from>
    <xdr:ext cx="405111" cy="259045"/>
    <xdr:sp macro="" textlink="">
      <xdr:nvSpPr>
        <xdr:cNvPr id="85" name="n_3aveValue【道路】&#10;有形固定資産減価償却率"/>
        <xdr:cNvSpPr txBox="1"/>
      </xdr:nvSpPr>
      <xdr:spPr>
        <a:xfrm>
          <a:off x="1816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95902</xdr:rowOff>
    </xdr:from>
    <xdr:ext cx="405111" cy="259045"/>
    <xdr:sp macro="" textlink="">
      <xdr:nvSpPr>
        <xdr:cNvPr id="86" name="n_4aveValue【道路】&#10;有形固定資産減価償却率"/>
        <xdr:cNvSpPr txBox="1"/>
      </xdr:nvSpPr>
      <xdr:spPr>
        <a:xfrm>
          <a:off x="927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85742</xdr:rowOff>
    </xdr:from>
    <xdr:ext cx="405111" cy="259045"/>
    <xdr:sp macro="" textlink="">
      <xdr:nvSpPr>
        <xdr:cNvPr id="87" name="n_1mainValue【道路】&#10;有形固定資産減価償却率"/>
        <xdr:cNvSpPr txBox="1"/>
      </xdr:nvSpPr>
      <xdr:spPr>
        <a:xfrm>
          <a:off x="3582044" y="677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47642</xdr:rowOff>
    </xdr:from>
    <xdr:ext cx="405111" cy="259045"/>
    <xdr:sp macro="" textlink="">
      <xdr:nvSpPr>
        <xdr:cNvPr id="88" name="n_2mainValue【道路】&#10;有形固定資産減価償却率"/>
        <xdr:cNvSpPr txBox="1"/>
      </xdr:nvSpPr>
      <xdr:spPr>
        <a:xfrm>
          <a:off x="27057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15257</xdr:rowOff>
    </xdr:from>
    <xdr:ext cx="405111" cy="259045"/>
    <xdr:sp macro="" textlink="">
      <xdr:nvSpPr>
        <xdr:cNvPr id="89" name="n_3mainValue【道路】&#10;有形固定資産減価償却率"/>
        <xdr:cNvSpPr txBox="1"/>
      </xdr:nvSpPr>
      <xdr:spPr>
        <a:xfrm>
          <a:off x="1816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154322</xdr:rowOff>
    </xdr:from>
    <xdr:ext cx="405111" cy="259045"/>
    <xdr:sp macro="" textlink="">
      <xdr:nvSpPr>
        <xdr:cNvPr id="90" name="n_4mainValue【道路】&#10;有形固定資産減価償却率"/>
        <xdr:cNvSpPr txBox="1"/>
      </xdr:nvSpPr>
      <xdr:spPr>
        <a:xfrm>
          <a:off x="927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xdr:cNvSpPr txBox="1"/>
      </xdr:nvSpPr>
      <xdr:spPr>
        <a:xfrm>
          <a:off x="10515600" y="7034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xdr:cNvSpPr/>
      </xdr:nvSpPr>
      <xdr:spPr>
        <a:xfrm>
          <a:off x="7810500" y="716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42</xdr:row>
      <xdr:rowOff>26177</xdr:rowOff>
    </xdr:from>
    <xdr:to>
      <xdr:col>36</xdr:col>
      <xdr:colOff>165100</xdr:colOff>
      <xdr:row>42</xdr:row>
      <xdr:rowOff>127777</xdr:rowOff>
    </xdr:to>
    <xdr:sp macro="" textlink="">
      <xdr:nvSpPr>
        <xdr:cNvPr id="126" name="フローチャート: 判断 125"/>
        <xdr:cNvSpPr/>
      </xdr:nvSpPr>
      <xdr:spPr>
        <a:xfrm>
          <a:off x="6921500" y="722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14015</xdr:rowOff>
    </xdr:from>
    <xdr:to>
      <xdr:col>55</xdr:col>
      <xdr:colOff>50800</xdr:colOff>
      <xdr:row>42</xdr:row>
      <xdr:rowOff>115615</xdr:rowOff>
    </xdr:to>
    <xdr:sp macro="" textlink="">
      <xdr:nvSpPr>
        <xdr:cNvPr id="132" name="楕円 131"/>
        <xdr:cNvSpPr/>
      </xdr:nvSpPr>
      <xdr:spPr>
        <a:xfrm>
          <a:off x="10426700" y="721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131681</xdr:rowOff>
    </xdr:from>
    <xdr:ext cx="534377" cy="259045"/>
    <xdr:sp macro="" textlink="">
      <xdr:nvSpPr>
        <xdr:cNvPr id="133" name="【道路】&#10;一人当たり延長該当値テキスト"/>
        <xdr:cNvSpPr txBox="1"/>
      </xdr:nvSpPr>
      <xdr:spPr>
        <a:xfrm>
          <a:off x="10515600" y="716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14322</xdr:rowOff>
    </xdr:from>
    <xdr:to>
      <xdr:col>50</xdr:col>
      <xdr:colOff>165100</xdr:colOff>
      <xdr:row>42</xdr:row>
      <xdr:rowOff>115922</xdr:rowOff>
    </xdr:to>
    <xdr:sp macro="" textlink="">
      <xdr:nvSpPr>
        <xdr:cNvPr id="134" name="楕円 133"/>
        <xdr:cNvSpPr/>
      </xdr:nvSpPr>
      <xdr:spPr>
        <a:xfrm>
          <a:off x="9588500" y="721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64815</xdr:rowOff>
    </xdr:from>
    <xdr:to>
      <xdr:col>55</xdr:col>
      <xdr:colOff>0</xdr:colOff>
      <xdr:row>42</xdr:row>
      <xdr:rowOff>65122</xdr:rowOff>
    </xdr:to>
    <xdr:cxnSp macro="">
      <xdr:nvCxnSpPr>
        <xdr:cNvPr id="135" name="直線コネクタ 134"/>
        <xdr:cNvCxnSpPr/>
      </xdr:nvCxnSpPr>
      <xdr:spPr>
        <a:xfrm flipV="1">
          <a:off x="9639300" y="7265715"/>
          <a:ext cx="838200" cy="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14586</xdr:rowOff>
    </xdr:from>
    <xdr:to>
      <xdr:col>46</xdr:col>
      <xdr:colOff>38100</xdr:colOff>
      <xdr:row>42</xdr:row>
      <xdr:rowOff>116186</xdr:rowOff>
    </xdr:to>
    <xdr:sp macro="" textlink="">
      <xdr:nvSpPr>
        <xdr:cNvPr id="136" name="楕円 135"/>
        <xdr:cNvSpPr/>
      </xdr:nvSpPr>
      <xdr:spPr>
        <a:xfrm>
          <a:off x="8699500" y="721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65122</xdr:rowOff>
    </xdr:from>
    <xdr:to>
      <xdr:col>50</xdr:col>
      <xdr:colOff>114300</xdr:colOff>
      <xdr:row>42</xdr:row>
      <xdr:rowOff>65386</xdr:rowOff>
    </xdr:to>
    <xdr:cxnSp macro="">
      <xdr:nvCxnSpPr>
        <xdr:cNvPr id="137" name="直線コネクタ 136"/>
        <xdr:cNvCxnSpPr/>
      </xdr:nvCxnSpPr>
      <xdr:spPr>
        <a:xfrm flipV="1">
          <a:off x="8750300" y="7266022"/>
          <a:ext cx="889000" cy="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14930</xdr:rowOff>
    </xdr:from>
    <xdr:to>
      <xdr:col>41</xdr:col>
      <xdr:colOff>101600</xdr:colOff>
      <xdr:row>42</xdr:row>
      <xdr:rowOff>116530</xdr:rowOff>
    </xdr:to>
    <xdr:sp macro="" textlink="">
      <xdr:nvSpPr>
        <xdr:cNvPr id="138" name="楕円 137"/>
        <xdr:cNvSpPr/>
      </xdr:nvSpPr>
      <xdr:spPr>
        <a:xfrm>
          <a:off x="7810500" y="72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65386</xdr:rowOff>
    </xdr:from>
    <xdr:to>
      <xdr:col>45</xdr:col>
      <xdr:colOff>177800</xdr:colOff>
      <xdr:row>42</xdr:row>
      <xdr:rowOff>65730</xdr:rowOff>
    </xdr:to>
    <xdr:cxnSp macro="">
      <xdr:nvCxnSpPr>
        <xdr:cNvPr id="139" name="直線コネクタ 138"/>
        <xdr:cNvCxnSpPr/>
      </xdr:nvCxnSpPr>
      <xdr:spPr>
        <a:xfrm flipV="1">
          <a:off x="7861300" y="7266286"/>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15384</xdr:rowOff>
    </xdr:from>
    <xdr:to>
      <xdr:col>36</xdr:col>
      <xdr:colOff>165100</xdr:colOff>
      <xdr:row>42</xdr:row>
      <xdr:rowOff>116984</xdr:rowOff>
    </xdr:to>
    <xdr:sp macro="" textlink="">
      <xdr:nvSpPr>
        <xdr:cNvPr id="140" name="楕円 139"/>
        <xdr:cNvSpPr/>
      </xdr:nvSpPr>
      <xdr:spPr>
        <a:xfrm>
          <a:off x="6921500" y="721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65730</xdr:rowOff>
    </xdr:from>
    <xdr:to>
      <xdr:col>41</xdr:col>
      <xdr:colOff>50800</xdr:colOff>
      <xdr:row>42</xdr:row>
      <xdr:rowOff>66184</xdr:rowOff>
    </xdr:to>
    <xdr:cxnSp macro="">
      <xdr:nvCxnSpPr>
        <xdr:cNvPr id="141" name="直線コネクタ 140"/>
        <xdr:cNvCxnSpPr/>
      </xdr:nvCxnSpPr>
      <xdr:spPr>
        <a:xfrm flipV="1">
          <a:off x="6972300" y="7266630"/>
          <a:ext cx="889000" cy="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xdr:cNvSpPr txBox="1"/>
      </xdr:nvSpPr>
      <xdr:spPr>
        <a:xfrm>
          <a:off x="9359411"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xdr:cNvSpPr txBox="1"/>
      </xdr:nvSpPr>
      <xdr:spPr>
        <a:xfrm>
          <a:off x="84831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xdr:cNvSpPr txBox="1"/>
      </xdr:nvSpPr>
      <xdr:spPr>
        <a:xfrm>
          <a:off x="7594111" y="69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118904</xdr:rowOff>
    </xdr:from>
    <xdr:ext cx="469744" cy="259045"/>
    <xdr:sp macro="" textlink="">
      <xdr:nvSpPr>
        <xdr:cNvPr id="145" name="n_4aveValue【道路】&#10;一人当たり延長"/>
        <xdr:cNvSpPr txBox="1"/>
      </xdr:nvSpPr>
      <xdr:spPr>
        <a:xfrm>
          <a:off x="6737427" y="731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107049</xdr:rowOff>
    </xdr:from>
    <xdr:ext cx="534377" cy="259045"/>
    <xdr:sp macro="" textlink="">
      <xdr:nvSpPr>
        <xdr:cNvPr id="146" name="n_1mainValue【道路】&#10;一人当たり延長"/>
        <xdr:cNvSpPr txBox="1"/>
      </xdr:nvSpPr>
      <xdr:spPr>
        <a:xfrm>
          <a:off x="9359411" y="730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107313</xdr:rowOff>
    </xdr:from>
    <xdr:ext cx="534377" cy="259045"/>
    <xdr:sp macro="" textlink="">
      <xdr:nvSpPr>
        <xdr:cNvPr id="147" name="n_2mainValue【道路】&#10;一人当たり延長"/>
        <xdr:cNvSpPr txBox="1"/>
      </xdr:nvSpPr>
      <xdr:spPr>
        <a:xfrm>
          <a:off x="8483111" y="730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107657</xdr:rowOff>
    </xdr:from>
    <xdr:ext cx="534377" cy="259045"/>
    <xdr:sp macro="" textlink="">
      <xdr:nvSpPr>
        <xdr:cNvPr id="148" name="n_3mainValue【道路】&#10;一人当たり延長"/>
        <xdr:cNvSpPr txBox="1"/>
      </xdr:nvSpPr>
      <xdr:spPr>
        <a:xfrm>
          <a:off x="7594111" y="730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133511</xdr:rowOff>
    </xdr:from>
    <xdr:ext cx="534377" cy="259045"/>
    <xdr:sp macro="" textlink="">
      <xdr:nvSpPr>
        <xdr:cNvPr id="149" name="n_4mainValue【道路】&#10;一人当たり延長"/>
        <xdr:cNvSpPr txBox="1"/>
      </xdr:nvSpPr>
      <xdr:spPr>
        <a:xfrm>
          <a:off x="6705111" y="699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8272</xdr:rowOff>
    </xdr:from>
    <xdr:ext cx="405111" cy="259045"/>
    <xdr:sp macro="" textlink="">
      <xdr:nvSpPr>
        <xdr:cNvPr id="179" name="【橋りょう・トンネル】&#10;有形固定資産減価償却率平均値テキスト"/>
        <xdr:cNvSpPr txBox="1"/>
      </xdr:nvSpPr>
      <xdr:spPr>
        <a:xfrm>
          <a:off x="4673600" y="1012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xdr:cNvSpPr/>
      </xdr:nvSpPr>
      <xdr:spPr>
        <a:xfrm>
          <a:off x="1968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97790</xdr:rowOff>
    </xdr:from>
    <xdr:to>
      <xdr:col>6</xdr:col>
      <xdr:colOff>38100</xdr:colOff>
      <xdr:row>60</xdr:row>
      <xdr:rowOff>27940</xdr:rowOff>
    </xdr:to>
    <xdr:sp macro="" textlink="">
      <xdr:nvSpPr>
        <xdr:cNvPr id="184" name="フローチャート: 判断 183"/>
        <xdr:cNvSpPr/>
      </xdr:nvSpPr>
      <xdr:spPr>
        <a:xfrm>
          <a:off x="1079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135890</xdr:rowOff>
    </xdr:from>
    <xdr:to>
      <xdr:col>24</xdr:col>
      <xdr:colOff>114300</xdr:colOff>
      <xdr:row>61</xdr:row>
      <xdr:rowOff>66040</xdr:rowOff>
    </xdr:to>
    <xdr:sp macro="" textlink="">
      <xdr:nvSpPr>
        <xdr:cNvPr id="190" name="楕円 189"/>
        <xdr:cNvSpPr/>
      </xdr:nvSpPr>
      <xdr:spPr>
        <a:xfrm>
          <a:off x="45847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114317</xdr:rowOff>
    </xdr:from>
    <xdr:ext cx="405111" cy="259045"/>
    <xdr:sp macro="" textlink="">
      <xdr:nvSpPr>
        <xdr:cNvPr id="191" name="【橋りょう・トンネル】&#10;有形固定資産減価償却率該当値テキスト"/>
        <xdr:cNvSpPr txBox="1"/>
      </xdr:nvSpPr>
      <xdr:spPr>
        <a:xfrm>
          <a:off x="4673600"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107315</xdr:rowOff>
    </xdr:from>
    <xdr:to>
      <xdr:col>20</xdr:col>
      <xdr:colOff>38100</xdr:colOff>
      <xdr:row>61</xdr:row>
      <xdr:rowOff>37465</xdr:rowOff>
    </xdr:to>
    <xdr:sp macro="" textlink="">
      <xdr:nvSpPr>
        <xdr:cNvPr id="192" name="楕円 191"/>
        <xdr:cNvSpPr/>
      </xdr:nvSpPr>
      <xdr:spPr>
        <a:xfrm>
          <a:off x="3746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158115</xdr:rowOff>
    </xdr:from>
    <xdr:to>
      <xdr:col>24</xdr:col>
      <xdr:colOff>63500</xdr:colOff>
      <xdr:row>61</xdr:row>
      <xdr:rowOff>15240</xdr:rowOff>
    </xdr:to>
    <xdr:cxnSp macro="">
      <xdr:nvCxnSpPr>
        <xdr:cNvPr id="193" name="直線コネクタ 192"/>
        <xdr:cNvCxnSpPr/>
      </xdr:nvCxnSpPr>
      <xdr:spPr>
        <a:xfrm>
          <a:off x="3797300" y="1044511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78740</xdr:rowOff>
    </xdr:from>
    <xdr:to>
      <xdr:col>15</xdr:col>
      <xdr:colOff>101600</xdr:colOff>
      <xdr:row>61</xdr:row>
      <xdr:rowOff>8890</xdr:rowOff>
    </xdr:to>
    <xdr:sp macro="" textlink="">
      <xdr:nvSpPr>
        <xdr:cNvPr id="194" name="楕円 193"/>
        <xdr:cNvSpPr/>
      </xdr:nvSpPr>
      <xdr:spPr>
        <a:xfrm>
          <a:off x="2857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129540</xdr:rowOff>
    </xdr:from>
    <xdr:to>
      <xdr:col>19</xdr:col>
      <xdr:colOff>177800</xdr:colOff>
      <xdr:row>60</xdr:row>
      <xdr:rowOff>158115</xdr:rowOff>
    </xdr:to>
    <xdr:cxnSp macro="">
      <xdr:nvCxnSpPr>
        <xdr:cNvPr id="195" name="直線コネクタ 194"/>
        <xdr:cNvCxnSpPr/>
      </xdr:nvCxnSpPr>
      <xdr:spPr>
        <a:xfrm>
          <a:off x="2908300" y="104165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48260</xdr:rowOff>
    </xdr:from>
    <xdr:to>
      <xdr:col>10</xdr:col>
      <xdr:colOff>165100</xdr:colOff>
      <xdr:row>60</xdr:row>
      <xdr:rowOff>149860</xdr:rowOff>
    </xdr:to>
    <xdr:sp macro="" textlink="">
      <xdr:nvSpPr>
        <xdr:cNvPr id="196" name="楕円 195"/>
        <xdr:cNvSpPr/>
      </xdr:nvSpPr>
      <xdr:spPr>
        <a:xfrm>
          <a:off x="1968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99060</xdr:rowOff>
    </xdr:from>
    <xdr:to>
      <xdr:col>15</xdr:col>
      <xdr:colOff>50800</xdr:colOff>
      <xdr:row>60</xdr:row>
      <xdr:rowOff>129540</xdr:rowOff>
    </xdr:to>
    <xdr:cxnSp macro="">
      <xdr:nvCxnSpPr>
        <xdr:cNvPr id="197" name="直線コネクタ 196"/>
        <xdr:cNvCxnSpPr/>
      </xdr:nvCxnSpPr>
      <xdr:spPr>
        <a:xfrm>
          <a:off x="2019300" y="10386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17780</xdr:rowOff>
    </xdr:from>
    <xdr:to>
      <xdr:col>6</xdr:col>
      <xdr:colOff>38100</xdr:colOff>
      <xdr:row>60</xdr:row>
      <xdr:rowOff>119380</xdr:rowOff>
    </xdr:to>
    <xdr:sp macro="" textlink="">
      <xdr:nvSpPr>
        <xdr:cNvPr id="198" name="楕円 197"/>
        <xdr:cNvSpPr/>
      </xdr:nvSpPr>
      <xdr:spPr>
        <a:xfrm>
          <a:off x="1079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68580</xdr:rowOff>
    </xdr:from>
    <xdr:to>
      <xdr:col>10</xdr:col>
      <xdr:colOff>114300</xdr:colOff>
      <xdr:row>60</xdr:row>
      <xdr:rowOff>99060</xdr:rowOff>
    </xdr:to>
    <xdr:cxnSp macro="">
      <xdr:nvCxnSpPr>
        <xdr:cNvPr id="199" name="直線コネクタ 198"/>
        <xdr:cNvCxnSpPr/>
      </xdr:nvCxnSpPr>
      <xdr:spPr>
        <a:xfrm>
          <a:off x="1130300" y="10355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76852</xdr:rowOff>
    </xdr:from>
    <xdr:ext cx="405111" cy="259045"/>
    <xdr:sp macro="" textlink="">
      <xdr:nvSpPr>
        <xdr:cNvPr id="200" name="n_1aveValue【橋りょう・トンネル】&#10;有形固定資産減価償却率"/>
        <xdr:cNvSpPr txBox="1"/>
      </xdr:nvSpPr>
      <xdr:spPr>
        <a:xfrm>
          <a:off x="3582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59707</xdr:rowOff>
    </xdr:from>
    <xdr:ext cx="405111" cy="259045"/>
    <xdr:sp macro="" textlink="">
      <xdr:nvSpPr>
        <xdr:cNvPr id="201" name="n_2aveValue【橋りょう・トンネル】&#10;有形固定資産減価償却率"/>
        <xdr:cNvSpPr txBox="1"/>
      </xdr:nvSpPr>
      <xdr:spPr>
        <a:xfrm>
          <a:off x="2705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42562</xdr:rowOff>
    </xdr:from>
    <xdr:ext cx="405111" cy="259045"/>
    <xdr:sp macro="" textlink="">
      <xdr:nvSpPr>
        <xdr:cNvPr id="202" name="n_3aveValue【橋りょう・トンネル】&#10;有形固定資産減価償却率"/>
        <xdr:cNvSpPr txBox="1"/>
      </xdr:nvSpPr>
      <xdr:spPr>
        <a:xfrm>
          <a:off x="1816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44467</xdr:rowOff>
    </xdr:from>
    <xdr:ext cx="405111" cy="259045"/>
    <xdr:sp macro="" textlink="">
      <xdr:nvSpPr>
        <xdr:cNvPr id="203" name="n_4aveValue【橋りょう・トンネル】&#10;有形固定資産減価償却率"/>
        <xdr:cNvSpPr txBox="1"/>
      </xdr:nvSpPr>
      <xdr:spPr>
        <a:xfrm>
          <a:off x="927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28592</xdr:rowOff>
    </xdr:from>
    <xdr:ext cx="405111" cy="259045"/>
    <xdr:sp macro="" textlink="">
      <xdr:nvSpPr>
        <xdr:cNvPr id="204" name="n_1mainValue【橋りょう・トンネル】&#10;有形固定資産減価償却率"/>
        <xdr:cNvSpPr txBox="1"/>
      </xdr:nvSpPr>
      <xdr:spPr>
        <a:xfrm>
          <a:off x="35820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17</xdr:rowOff>
    </xdr:from>
    <xdr:ext cx="405111" cy="259045"/>
    <xdr:sp macro="" textlink="">
      <xdr:nvSpPr>
        <xdr:cNvPr id="205" name="n_2mainValue【橋りょう・トンネル】&#10;有形固定資産減価償却率"/>
        <xdr:cNvSpPr txBox="1"/>
      </xdr:nvSpPr>
      <xdr:spPr>
        <a:xfrm>
          <a:off x="2705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140987</xdr:rowOff>
    </xdr:from>
    <xdr:ext cx="405111" cy="259045"/>
    <xdr:sp macro="" textlink="">
      <xdr:nvSpPr>
        <xdr:cNvPr id="206" name="n_3mainValue【橋りょう・トンネル】&#10;有形固定資産減価償却率"/>
        <xdr:cNvSpPr txBox="1"/>
      </xdr:nvSpPr>
      <xdr:spPr>
        <a:xfrm>
          <a:off x="1816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110507</xdr:rowOff>
    </xdr:from>
    <xdr:ext cx="405111" cy="259045"/>
    <xdr:sp macro="" textlink="">
      <xdr:nvSpPr>
        <xdr:cNvPr id="207" name="n_4mainValue【橋りょう・トンネル】&#10;有形固定資産減価償却率"/>
        <xdr:cNvSpPr txBox="1"/>
      </xdr:nvSpPr>
      <xdr:spPr>
        <a:xfrm>
          <a:off x="927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23607</xdr:rowOff>
    </xdr:from>
    <xdr:ext cx="599010" cy="259045"/>
    <xdr:sp macro="" textlink="">
      <xdr:nvSpPr>
        <xdr:cNvPr id="234" name="【橋りょう・トンネル】&#10;一人当たり有形固定資産（償却資産）額平均値テキスト"/>
        <xdr:cNvSpPr txBox="1"/>
      </xdr:nvSpPr>
      <xdr:spPr>
        <a:xfrm>
          <a:off x="10515600" y="10653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xdr:cNvSpPr/>
      </xdr:nvSpPr>
      <xdr:spPr>
        <a:xfrm>
          <a:off x="7810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74593</xdr:rowOff>
    </xdr:from>
    <xdr:to>
      <xdr:col>36</xdr:col>
      <xdr:colOff>165100</xdr:colOff>
      <xdr:row>64</xdr:row>
      <xdr:rowOff>4743</xdr:rowOff>
    </xdr:to>
    <xdr:sp macro="" textlink="">
      <xdr:nvSpPr>
        <xdr:cNvPr id="239" name="フローチャート: 判断 238"/>
        <xdr:cNvSpPr/>
      </xdr:nvSpPr>
      <xdr:spPr>
        <a:xfrm>
          <a:off x="6921500" y="1087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23332</xdr:rowOff>
    </xdr:from>
    <xdr:to>
      <xdr:col>55</xdr:col>
      <xdr:colOff>50800</xdr:colOff>
      <xdr:row>63</xdr:row>
      <xdr:rowOff>124932</xdr:rowOff>
    </xdr:to>
    <xdr:sp macro="" textlink="">
      <xdr:nvSpPr>
        <xdr:cNvPr id="245" name="楕円 244"/>
        <xdr:cNvSpPr/>
      </xdr:nvSpPr>
      <xdr:spPr>
        <a:xfrm>
          <a:off x="10426700" y="1082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150607</xdr:rowOff>
    </xdr:from>
    <xdr:ext cx="599010" cy="259045"/>
    <xdr:sp macro="" textlink="">
      <xdr:nvSpPr>
        <xdr:cNvPr id="246" name="【橋りょう・トンネル】&#10;一人当たり有形固定資産（償却資産）額該当値テキスト"/>
        <xdr:cNvSpPr txBox="1"/>
      </xdr:nvSpPr>
      <xdr:spPr>
        <a:xfrm>
          <a:off x="10515600" y="10780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24523</xdr:rowOff>
    </xdr:from>
    <xdr:to>
      <xdr:col>50</xdr:col>
      <xdr:colOff>165100</xdr:colOff>
      <xdr:row>63</xdr:row>
      <xdr:rowOff>126123</xdr:rowOff>
    </xdr:to>
    <xdr:sp macro="" textlink="">
      <xdr:nvSpPr>
        <xdr:cNvPr id="247" name="楕円 246"/>
        <xdr:cNvSpPr/>
      </xdr:nvSpPr>
      <xdr:spPr>
        <a:xfrm>
          <a:off x="9588500" y="1082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74132</xdr:rowOff>
    </xdr:from>
    <xdr:to>
      <xdr:col>55</xdr:col>
      <xdr:colOff>0</xdr:colOff>
      <xdr:row>63</xdr:row>
      <xdr:rowOff>75323</xdr:rowOff>
    </xdr:to>
    <xdr:cxnSp macro="">
      <xdr:nvCxnSpPr>
        <xdr:cNvPr id="248" name="直線コネクタ 247"/>
        <xdr:cNvCxnSpPr/>
      </xdr:nvCxnSpPr>
      <xdr:spPr>
        <a:xfrm flipV="1">
          <a:off x="9639300" y="10875482"/>
          <a:ext cx="838200" cy="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25591</xdr:rowOff>
    </xdr:from>
    <xdr:to>
      <xdr:col>46</xdr:col>
      <xdr:colOff>38100</xdr:colOff>
      <xdr:row>63</xdr:row>
      <xdr:rowOff>127191</xdr:rowOff>
    </xdr:to>
    <xdr:sp macro="" textlink="">
      <xdr:nvSpPr>
        <xdr:cNvPr id="249" name="楕円 248"/>
        <xdr:cNvSpPr/>
      </xdr:nvSpPr>
      <xdr:spPr>
        <a:xfrm>
          <a:off x="8699500" y="1082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75323</xdr:rowOff>
    </xdr:from>
    <xdr:to>
      <xdr:col>50</xdr:col>
      <xdr:colOff>114300</xdr:colOff>
      <xdr:row>63</xdr:row>
      <xdr:rowOff>76391</xdr:rowOff>
    </xdr:to>
    <xdr:cxnSp macro="">
      <xdr:nvCxnSpPr>
        <xdr:cNvPr id="250" name="直線コネクタ 249"/>
        <xdr:cNvCxnSpPr/>
      </xdr:nvCxnSpPr>
      <xdr:spPr>
        <a:xfrm flipV="1">
          <a:off x="8750300" y="10876673"/>
          <a:ext cx="889000" cy="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26668</xdr:rowOff>
    </xdr:from>
    <xdr:to>
      <xdr:col>41</xdr:col>
      <xdr:colOff>101600</xdr:colOff>
      <xdr:row>63</xdr:row>
      <xdr:rowOff>128268</xdr:rowOff>
    </xdr:to>
    <xdr:sp macro="" textlink="">
      <xdr:nvSpPr>
        <xdr:cNvPr id="251" name="楕円 250"/>
        <xdr:cNvSpPr/>
      </xdr:nvSpPr>
      <xdr:spPr>
        <a:xfrm>
          <a:off x="7810500" y="1082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76391</xdr:rowOff>
    </xdr:from>
    <xdr:to>
      <xdr:col>45</xdr:col>
      <xdr:colOff>177800</xdr:colOff>
      <xdr:row>63</xdr:row>
      <xdr:rowOff>77468</xdr:rowOff>
    </xdr:to>
    <xdr:cxnSp macro="">
      <xdr:nvCxnSpPr>
        <xdr:cNvPr id="252" name="直線コネクタ 251"/>
        <xdr:cNvCxnSpPr/>
      </xdr:nvCxnSpPr>
      <xdr:spPr>
        <a:xfrm flipV="1">
          <a:off x="7861300" y="10877741"/>
          <a:ext cx="8890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28144</xdr:rowOff>
    </xdr:from>
    <xdr:to>
      <xdr:col>36</xdr:col>
      <xdr:colOff>165100</xdr:colOff>
      <xdr:row>63</xdr:row>
      <xdr:rowOff>129744</xdr:rowOff>
    </xdr:to>
    <xdr:sp macro="" textlink="">
      <xdr:nvSpPr>
        <xdr:cNvPr id="253" name="楕円 252"/>
        <xdr:cNvSpPr/>
      </xdr:nvSpPr>
      <xdr:spPr>
        <a:xfrm>
          <a:off x="6921500" y="1082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77468</xdr:rowOff>
    </xdr:from>
    <xdr:to>
      <xdr:col>41</xdr:col>
      <xdr:colOff>50800</xdr:colOff>
      <xdr:row>63</xdr:row>
      <xdr:rowOff>78944</xdr:rowOff>
    </xdr:to>
    <xdr:cxnSp macro="">
      <xdr:nvCxnSpPr>
        <xdr:cNvPr id="254" name="直線コネクタ 253"/>
        <xdr:cNvCxnSpPr/>
      </xdr:nvCxnSpPr>
      <xdr:spPr>
        <a:xfrm flipV="1">
          <a:off x="6972300" y="10878818"/>
          <a:ext cx="889000" cy="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121136</xdr:rowOff>
    </xdr:from>
    <xdr:ext cx="599010" cy="259045"/>
    <xdr:sp macro="" textlink="">
      <xdr:nvSpPr>
        <xdr:cNvPr id="255" name="n_1aveValue【橋りょう・トンネル】&#10;一人当たり有形固定資産（償却資産）額"/>
        <xdr:cNvSpPr txBox="1"/>
      </xdr:nvSpPr>
      <xdr:spPr>
        <a:xfrm>
          <a:off x="9327095" y="1057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125786</xdr:rowOff>
    </xdr:from>
    <xdr:ext cx="599010" cy="259045"/>
    <xdr:sp macro="" textlink="">
      <xdr:nvSpPr>
        <xdr:cNvPr id="256" name="n_2aveValue【橋りょう・トンネル】&#10;一人当たり有形固定資産（償却資産）額"/>
        <xdr:cNvSpPr txBox="1"/>
      </xdr:nvSpPr>
      <xdr:spPr>
        <a:xfrm>
          <a:off x="8450795" y="105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120433</xdr:rowOff>
    </xdr:from>
    <xdr:ext cx="599010" cy="259045"/>
    <xdr:sp macro="" textlink="">
      <xdr:nvSpPr>
        <xdr:cNvPr id="257" name="n_3aveValue【橋りょう・トンネル】&#10;一人当たり有形固定資産（償却資産）額"/>
        <xdr:cNvSpPr txBox="1"/>
      </xdr:nvSpPr>
      <xdr:spPr>
        <a:xfrm>
          <a:off x="7561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167320</xdr:rowOff>
    </xdr:from>
    <xdr:ext cx="599010" cy="259045"/>
    <xdr:sp macro="" textlink="">
      <xdr:nvSpPr>
        <xdr:cNvPr id="258" name="n_4aveValue【橋りょう・トンネル】&#10;一人当たり有形固定資産（償却資産）額"/>
        <xdr:cNvSpPr txBox="1"/>
      </xdr:nvSpPr>
      <xdr:spPr>
        <a:xfrm>
          <a:off x="6672795" y="1096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117250</xdr:rowOff>
    </xdr:from>
    <xdr:ext cx="599010" cy="259045"/>
    <xdr:sp macro="" textlink="">
      <xdr:nvSpPr>
        <xdr:cNvPr id="259" name="n_1mainValue【橋りょう・トンネル】&#10;一人当たり有形固定資産（償却資産）額"/>
        <xdr:cNvSpPr txBox="1"/>
      </xdr:nvSpPr>
      <xdr:spPr>
        <a:xfrm>
          <a:off x="9327095" y="1091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118318</xdr:rowOff>
    </xdr:from>
    <xdr:ext cx="599010" cy="259045"/>
    <xdr:sp macro="" textlink="">
      <xdr:nvSpPr>
        <xdr:cNvPr id="260" name="n_2mainValue【橋りょう・トンネル】&#10;一人当たり有形固定資産（償却資産）額"/>
        <xdr:cNvSpPr txBox="1"/>
      </xdr:nvSpPr>
      <xdr:spPr>
        <a:xfrm>
          <a:off x="8450795" y="1091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119395</xdr:rowOff>
    </xdr:from>
    <xdr:ext cx="599010" cy="259045"/>
    <xdr:sp macro="" textlink="">
      <xdr:nvSpPr>
        <xdr:cNvPr id="261" name="n_3mainValue【橋りょう・トンネル】&#10;一人当たり有形固定資産（償却資産）額"/>
        <xdr:cNvSpPr txBox="1"/>
      </xdr:nvSpPr>
      <xdr:spPr>
        <a:xfrm>
          <a:off x="7561795" y="10920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146271</xdr:rowOff>
    </xdr:from>
    <xdr:ext cx="599010" cy="259045"/>
    <xdr:sp macro="" textlink="">
      <xdr:nvSpPr>
        <xdr:cNvPr id="262" name="n_4mainValue【橋りょう・トンネル】&#10;一人当たり有形固定資産（償却資産）額"/>
        <xdr:cNvSpPr txBox="1"/>
      </xdr:nvSpPr>
      <xdr:spPr>
        <a:xfrm>
          <a:off x="6672795" y="1060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128288</xdr:rowOff>
    </xdr:from>
    <xdr:ext cx="405111" cy="259045"/>
    <xdr:sp macro="" textlink="">
      <xdr:nvSpPr>
        <xdr:cNvPr id="292" name="【公営住宅】&#10;有形固定資産減価償却率平均値テキスト"/>
        <xdr:cNvSpPr txBox="1"/>
      </xdr:nvSpPr>
      <xdr:spPr>
        <a:xfrm>
          <a:off x="4673600" y="14187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xdr:cNvSpPr/>
      </xdr:nvSpPr>
      <xdr:spPr>
        <a:xfrm>
          <a:off x="45847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xdr:cNvSpPr/>
      </xdr:nvSpPr>
      <xdr:spPr>
        <a:xfrm>
          <a:off x="37465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xdr:cNvSpPr/>
      </xdr:nvSpPr>
      <xdr:spPr>
        <a:xfrm>
          <a:off x="2857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xdr:cNvSpPr/>
      </xdr:nvSpPr>
      <xdr:spPr>
        <a:xfrm>
          <a:off x="1968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63500</xdr:rowOff>
    </xdr:from>
    <xdr:to>
      <xdr:col>6</xdr:col>
      <xdr:colOff>38100</xdr:colOff>
      <xdr:row>82</xdr:row>
      <xdr:rowOff>165100</xdr:rowOff>
    </xdr:to>
    <xdr:sp macro="" textlink="">
      <xdr:nvSpPr>
        <xdr:cNvPr id="297" name="フローチャート: 判断 296"/>
        <xdr:cNvSpPr/>
      </xdr:nvSpPr>
      <xdr:spPr>
        <a:xfrm>
          <a:off x="107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132080</xdr:rowOff>
    </xdr:from>
    <xdr:to>
      <xdr:col>24</xdr:col>
      <xdr:colOff>114300</xdr:colOff>
      <xdr:row>84</xdr:row>
      <xdr:rowOff>62230</xdr:rowOff>
    </xdr:to>
    <xdr:sp macro="" textlink="">
      <xdr:nvSpPr>
        <xdr:cNvPr id="303" name="楕円 302"/>
        <xdr:cNvSpPr/>
      </xdr:nvSpPr>
      <xdr:spPr>
        <a:xfrm>
          <a:off x="4584700" y="143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110507</xdr:rowOff>
    </xdr:from>
    <xdr:ext cx="405111" cy="259045"/>
    <xdr:sp macro="" textlink="">
      <xdr:nvSpPr>
        <xdr:cNvPr id="304" name="【公営住宅】&#10;有形固定資産減価償却率該当値テキスト"/>
        <xdr:cNvSpPr txBox="1"/>
      </xdr:nvSpPr>
      <xdr:spPr>
        <a:xfrm>
          <a:off x="4673600"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34925</xdr:rowOff>
    </xdr:from>
    <xdr:to>
      <xdr:col>20</xdr:col>
      <xdr:colOff>38100</xdr:colOff>
      <xdr:row>84</xdr:row>
      <xdr:rowOff>136525</xdr:rowOff>
    </xdr:to>
    <xdr:sp macro="" textlink="">
      <xdr:nvSpPr>
        <xdr:cNvPr id="305" name="楕円 304"/>
        <xdr:cNvSpPr/>
      </xdr:nvSpPr>
      <xdr:spPr>
        <a:xfrm>
          <a:off x="3746500" y="1443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11430</xdr:rowOff>
    </xdr:from>
    <xdr:to>
      <xdr:col>24</xdr:col>
      <xdr:colOff>63500</xdr:colOff>
      <xdr:row>84</xdr:row>
      <xdr:rowOff>85725</xdr:rowOff>
    </xdr:to>
    <xdr:cxnSp macro="">
      <xdr:nvCxnSpPr>
        <xdr:cNvPr id="306" name="直線コネクタ 305"/>
        <xdr:cNvCxnSpPr/>
      </xdr:nvCxnSpPr>
      <xdr:spPr>
        <a:xfrm flipV="1">
          <a:off x="3797300" y="1441323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170180</xdr:rowOff>
    </xdr:from>
    <xdr:to>
      <xdr:col>15</xdr:col>
      <xdr:colOff>101600</xdr:colOff>
      <xdr:row>84</xdr:row>
      <xdr:rowOff>100330</xdr:rowOff>
    </xdr:to>
    <xdr:sp macro="" textlink="">
      <xdr:nvSpPr>
        <xdr:cNvPr id="307" name="楕円 306"/>
        <xdr:cNvSpPr/>
      </xdr:nvSpPr>
      <xdr:spPr>
        <a:xfrm>
          <a:off x="2857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49530</xdr:rowOff>
    </xdr:from>
    <xdr:to>
      <xdr:col>19</xdr:col>
      <xdr:colOff>177800</xdr:colOff>
      <xdr:row>84</xdr:row>
      <xdr:rowOff>85725</xdr:rowOff>
    </xdr:to>
    <xdr:cxnSp macro="">
      <xdr:nvCxnSpPr>
        <xdr:cNvPr id="308" name="直線コネクタ 307"/>
        <xdr:cNvCxnSpPr/>
      </xdr:nvCxnSpPr>
      <xdr:spPr>
        <a:xfrm>
          <a:off x="2908300" y="144513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130175</xdr:rowOff>
    </xdr:from>
    <xdr:to>
      <xdr:col>10</xdr:col>
      <xdr:colOff>165100</xdr:colOff>
      <xdr:row>84</xdr:row>
      <xdr:rowOff>60325</xdr:rowOff>
    </xdr:to>
    <xdr:sp macro="" textlink="">
      <xdr:nvSpPr>
        <xdr:cNvPr id="309" name="楕円 308"/>
        <xdr:cNvSpPr/>
      </xdr:nvSpPr>
      <xdr:spPr>
        <a:xfrm>
          <a:off x="1968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9525</xdr:rowOff>
    </xdr:from>
    <xdr:to>
      <xdr:col>15</xdr:col>
      <xdr:colOff>50800</xdr:colOff>
      <xdr:row>84</xdr:row>
      <xdr:rowOff>49530</xdr:rowOff>
    </xdr:to>
    <xdr:cxnSp macro="">
      <xdr:nvCxnSpPr>
        <xdr:cNvPr id="310" name="直線コネクタ 309"/>
        <xdr:cNvCxnSpPr/>
      </xdr:nvCxnSpPr>
      <xdr:spPr>
        <a:xfrm>
          <a:off x="2019300" y="144113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90170</xdr:rowOff>
    </xdr:from>
    <xdr:to>
      <xdr:col>6</xdr:col>
      <xdr:colOff>38100</xdr:colOff>
      <xdr:row>84</xdr:row>
      <xdr:rowOff>20320</xdr:rowOff>
    </xdr:to>
    <xdr:sp macro="" textlink="">
      <xdr:nvSpPr>
        <xdr:cNvPr id="311" name="楕円 310"/>
        <xdr:cNvSpPr/>
      </xdr:nvSpPr>
      <xdr:spPr>
        <a:xfrm>
          <a:off x="1079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140970</xdr:rowOff>
    </xdr:from>
    <xdr:to>
      <xdr:col>10</xdr:col>
      <xdr:colOff>114300</xdr:colOff>
      <xdr:row>84</xdr:row>
      <xdr:rowOff>9525</xdr:rowOff>
    </xdr:to>
    <xdr:cxnSp macro="">
      <xdr:nvCxnSpPr>
        <xdr:cNvPr id="312" name="直線コネクタ 311"/>
        <xdr:cNvCxnSpPr/>
      </xdr:nvCxnSpPr>
      <xdr:spPr>
        <a:xfrm>
          <a:off x="1130300" y="143713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34941</xdr:rowOff>
    </xdr:from>
    <xdr:ext cx="405111" cy="259045"/>
    <xdr:sp macro="" textlink="">
      <xdr:nvSpPr>
        <xdr:cNvPr id="313" name="n_1aveValue【公営住宅】&#10;有形固定資産減価償却率"/>
        <xdr:cNvSpPr txBox="1"/>
      </xdr:nvSpPr>
      <xdr:spPr>
        <a:xfrm>
          <a:off x="3582044" y="1409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8272</xdr:rowOff>
    </xdr:from>
    <xdr:ext cx="405111" cy="259045"/>
    <xdr:sp macro="" textlink="">
      <xdr:nvSpPr>
        <xdr:cNvPr id="314" name="n_2aveValue【公営住宅】&#10;有形固定資産減価償却率"/>
        <xdr:cNvSpPr txBox="1"/>
      </xdr:nvSpPr>
      <xdr:spPr>
        <a:xfrm>
          <a:off x="2705744" y="1406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84472</xdr:rowOff>
    </xdr:from>
    <xdr:ext cx="405111" cy="259045"/>
    <xdr:sp macro="" textlink="">
      <xdr:nvSpPr>
        <xdr:cNvPr id="315" name="n_3aveValue【公営住宅】&#10;有形固定資産減価償却率"/>
        <xdr:cNvSpPr txBox="1"/>
      </xdr:nvSpPr>
      <xdr:spPr>
        <a:xfrm>
          <a:off x="1816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10177</xdr:rowOff>
    </xdr:from>
    <xdr:ext cx="405111" cy="259045"/>
    <xdr:sp macro="" textlink="">
      <xdr:nvSpPr>
        <xdr:cNvPr id="316" name="n_4aveValue【公営住宅】&#10;有形固定資産減価償却率"/>
        <xdr:cNvSpPr txBox="1"/>
      </xdr:nvSpPr>
      <xdr:spPr>
        <a:xfrm>
          <a:off x="927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127652</xdr:rowOff>
    </xdr:from>
    <xdr:ext cx="405111" cy="259045"/>
    <xdr:sp macro="" textlink="">
      <xdr:nvSpPr>
        <xdr:cNvPr id="317" name="n_1mainValue【公営住宅】&#10;有形固定資産減価償却率"/>
        <xdr:cNvSpPr txBox="1"/>
      </xdr:nvSpPr>
      <xdr:spPr>
        <a:xfrm>
          <a:off x="3582044" y="1452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91457</xdr:rowOff>
    </xdr:from>
    <xdr:ext cx="405111" cy="259045"/>
    <xdr:sp macro="" textlink="">
      <xdr:nvSpPr>
        <xdr:cNvPr id="318" name="n_2mainValue【公営住宅】&#10;有形固定資産減価償却率"/>
        <xdr:cNvSpPr txBox="1"/>
      </xdr:nvSpPr>
      <xdr:spPr>
        <a:xfrm>
          <a:off x="2705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51452</xdr:rowOff>
    </xdr:from>
    <xdr:ext cx="405111" cy="259045"/>
    <xdr:sp macro="" textlink="">
      <xdr:nvSpPr>
        <xdr:cNvPr id="319" name="n_3mainValue【公営住宅】&#10;有形固定資産減価償却率"/>
        <xdr:cNvSpPr txBox="1"/>
      </xdr:nvSpPr>
      <xdr:spPr>
        <a:xfrm>
          <a:off x="18167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11447</xdr:rowOff>
    </xdr:from>
    <xdr:ext cx="405111" cy="259045"/>
    <xdr:sp macro="" textlink="">
      <xdr:nvSpPr>
        <xdr:cNvPr id="320" name="n_4mainValue【公営住宅】&#10;有形固定資産減価償却率"/>
        <xdr:cNvSpPr txBox="1"/>
      </xdr:nvSpPr>
      <xdr:spPr>
        <a:xfrm>
          <a:off x="927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xdr:cNvCxnSpPr/>
      </xdr:nvCxnSpPr>
      <xdr:spPr>
        <a:xfrm flipV="1">
          <a:off x="10476865" y="13396178"/>
          <a:ext cx="0" cy="151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xdr:cNvSpPr txBox="1"/>
      </xdr:nvSpPr>
      <xdr:spPr>
        <a:xfrm>
          <a:off x="10515600" y="131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xdr:cNvCxnSpPr/>
      </xdr:nvCxnSpPr>
      <xdr:spPr>
        <a:xfrm>
          <a:off x="10388600" y="1339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91820</xdr:rowOff>
    </xdr:from>
    <xdr:ext cx="469744" cy="259045"/>
    <xdr:sp macro="" textlink="">
      <xdr:nvSpPr>
        <xdr:cNvPr id="351" name="【公営住宅】&#10;一人当たり面積平均値テキスト"/>
        <xdr:cNvSpPr txBox="1"/>
      </xdr:nvSpPr>
      <xdr:spPr>
        <a:xfrm>
          <a:off x="10515600" y="1449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xdr:cNvSpPr/>
      </xdr:nvSpPr>
      <xdr:spPr>
        <a:xfrm>
          <a:off x="10426700" y="1464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xdr:cNvSpPr/>
      </xdr:nvSpPr>
      <xdr:spPr>
        <a:xfrm>
          <a:off x="9588500" y="1463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xdr:cNvSpPr/>
      </xdr:nvSpPr>
      <xdr:spPr>
        <a:xfrm>
          <a:off x="8699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xdr:cNvSpPr/>
      </xdr:nvSpPr>
      <xdr:spPr>
        <a:xfrm>
          <a:off x="7810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19141</xdr:rowOff>
    </xdr:from>
    <xdr:to>
      <xdr:col>36</xdr:col>
      <xdr:colOff>165100</xdr:colOff>
      <xdr:row>86</xdr:row>
      <xdr:rowOff>120741</xdr:rowOff>
    </xdr:to>
    <xdr:sp macro="" textlink="">
      <xdr:nvSpPr>
        <xdr:cNvPr id="356" name="フローチャート: 判断 355"/>
        <xdr:cNvSpPr/>
      </xdr:nvSpPr>
      <xdr:spPr>
        <a:xfrm>
          <a:off x="6921500" y="1476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32204</xdr:rowOff>
    </xdr:from>
    <xdr:to>
      <xdr:col>55</xdr:col>
      <xdr:colOff>50800</xdr:colOff>
      <xdr:row>86</xdr:row>
      <xdr:rowOff>133804</xdr:rowOff>
    </xdr:to>
    <xdr:sp macro="" textlink="">
      <xdr:nvSpPr>
        <xdr:cNvPr id="362" name="楕円 361"/>
        <xdr:cNvSpPr/>
      </xdr:nvSpPr>
      <xdr:spPr>
        <a:xfrm>
          <a:off x="10426700" y="1477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118581</xdr:rowOff>
    </xdr:from>
    <xdr:ext cx="469744" cy="259045"/>
    <xdr:sp macro="" textlink="">
      <xdr:nvSpPr>
        <xdr:cNvPr id="363" name="【公営住宅】&#10;一人当たり面積該当値テキスト"/>
        <xdr:cNvSpPr txBox="1"/>
      </xdr:nvSpPr>
      <xdr:spPr>
        <a:xfrm>
          <a:off x="10515600" y="1469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33184</xdr:rowOff>
    </xdr:from>
    <xdr:to>
      <xdr:col>50</xdr:col>
      <xdr:colOff>165100</xdr:colOff>
      <xdr:row>86</xdr:row>
      <xdr:rowOff>134784</xdr:rowOff>
    </xdr:to>
    <xdr:sp macro="" textlink="">
      <xdr:nvSpPr>
        <xdr:cNvPr id="364" name="楕円 363"/>
        <xdr:cNvSpPr/>
      </xdr:nvSpPr>
      <xdr:spPr>
        <a:xfrm>
          <a:off x="9588500" y="1477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83004</xdr:rowOff>
    </xdr:from>
    <xdr:to>
      <xdr:col>55</xdr:col>
      <xdr:colOff>0</xdr:colOff>
      <xdr:row>86</xdr:row>
      <xdr:rowOff>83984</xdr:rowOff>
    </xdr:to>
    <xdr:cxnSp macro="">
      <xdr:nvCxnSpPr>
        <xdr:cNvPr id="365" name="直線コネクタ 364"/>
        <xdr:cNvCxnSpPr/>
      </xdr:nvCxnSpPr>
      <xdr:spPr>
        <a:xfrm flipV="1">
          <a:off x="9639300" y="14827704"/>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33999</xdr:rowOff>
    </xdr:from>
    <xdr:to>
      <xdr:col>46</xdr:col>
      <xdr:colOff>38100</xdr:colOff>
      <xdr:row>86</xdr:row>
      <xdr:rowOff>135599</xdr:rowOff>
    </xdr:to>
    <xdr:sp macro="" textlink="">
      <xdr:nvSpPr>
        <xdr:cNvPr id="366" name="楕円 365"/>
        <xdr:cNvSpPr/>
      </xdr:nvSpPr>
      <xdr:spPr>
        <a:xfrm>
          <a:off x="8699500" y="1477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83984</xdr:rowOff>
    </xdr:from>
    <xdr:to>
      <xdr:col>50</xdr:col>
      <xdr:colOff>114300</xdr:colOff>
      <xdr:row>86</xdr:row>
      <xdr:rowOff>84799</xdr:rowOff>
    </xdr:to>
    <xdr:cxnSp macro="">
      <xdr:nvCxnSpPr>
        <xdr:cNvPr id="367" name="直線コネクタ 366"/>
        <xdr:cNvCxnSpPr/>
      </xdr:nvCxnSpPr>
      <xdr:spPr>
        <a:xfrm flipV="1">
          <a:off x="8750300" y="14828684"/>
          <a:ext cx="889000" cy="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35142</xdr:rowOff>
    </xdr:from>
    <xdr:to>
      <xdr:col>41</xdr:col>
      <xdr:colOff>101600</xdr:colOff>
      <xdr:row>86</xdr:row>
      <xdr:rowOff>136742</xdr:rowOff>
    </xdr:to>
    <xdr:sp macro="" textlink="">
      <xdr:nvSpPr>
        <xdr:cNvPr id="368" name="楕円 367"/>
        <xdr:cNvSpPr/>
      </xdr:nvSpPr>
      <xdr:spPr>
        <a:xfrm>
          <a:off x="7810500" y="1477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84799</xdr:rowOff>
    </xdr:from>
    <xdr:to>
      <xdr:col>45</xdr:col>
      <xdr:colOff>177800</xdr:colOff>
      <xdr:row>86</xdr:row>
      <xdr:rowOff>85942</xdr:rowOff>
    </xdr:to>
    <xdr:cxnSp macro="">
      <xdr:nvCxnSpPr>
        <xdr:cNvPr id="369" name="直線コネクタ 368"/>
        <xdr:cNvCxnSpPr/>
      </xdr:nvCxnSpPr>
      <xdr:spPr>
        <a:xfrm flipV="1">
          <a:off x="7861300" y="1482949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36449</xdr:rowOff>
    </xdr:from>
    <xdr:to>
      <xdr:col>36</xdr:col>
      <xdr:colOff>165100</xdr:colOff>
      <xdr:row>86</xdr:row>
      <xdr:rowOff>138049</xdr:rowOff>
    </xdr:to>
    <xdr:sp macro="" textlink="">
      <xdr:nvSpPr>
        <xdr:cNvPr id="370" name="楕円 369"/>
        <xdr:cNvSpPr/>
      </xdr:nvSpPr>
      <xdr:spPr>
        <a:xfrm>
          <a:off x="6921500" y="1478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85942</xdr:rowOff>
    </xdr:from>
    <xdr:to>
      <xdr:col>41</xdr:col>
      <xdr:colOff>50800</xdr:colOff>
      <xdr:row>86</xdr:row>
      <xdr:rowOff>87249</xdr:rowOff>
    </xdr:to>
    <xdr:cxnSp macro="">
      <xdr:nvCxnSpPr>
        <xdr:cNvPr id="371" name="直線コネクタ 370"/>
        <xdr:cNvCxnSpPr/>
      </xdr:nvCxnSpPr>
      <xdr:spPr>
        <a:xfrm flipV="1">
          <a:off x="6972300" y="14830642"/>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12844</xdr:rowOff>
    </xdr:from>
    <xdr:ext cx="469744" cy="259045"/>
    <xdr:sp macro="" textlink="">
      <xdr:nvSpPr>
        <xdr:cNvPr id="372" name="n_1aveValue【公営住宅】&#10;一人当たり面積"/>
        <xdr:cNvSpPr txBox="1"/>
      </xdr:nvSpPr>
      <xdr:spPr>
        <a:xfrm>
          <a:off x="9391727" y="1441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21009</xdr:rowOff>
    </xdr:from>
    <xdr:ext cx="469744" cy="259045"/>
    <xdr:sp macro="" textlink="">
      <xdr:nvSpPr>
        <xdr:cNvPr id="373" name="n_2aveValue【公営住宅】&#10;一人当たり面積"/>
        <xdr:cNvSpPr txBox="1"/>
      </xdr:nvSpPr>
      <xdr:spPr>
        <a:xfrm>
          <a:off x="8515427" y="1442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41908</xdr:rowOff>
    </xdr:from>
    <xdr:ext cx="469744" cy="259045"/>
    <xdr:sp macro="" textlink="">
      <xdr:nvSpPr>
        <xdr:cNvPr id="374" name="n_3aveValue【公営住宅】&#10;一人当たり面積"/>
        <xdr:cNvSpPr txBox="1"/>
      </xdr:nvSpPr>
      <xdr:spPr>
        <a:xfrm>
          <a:off x="7626427" y="1444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137268</xdr:rowOff>
    </xdr:from>
    <xdr:ext cx="469744" cy="259045"/>
    <xdr:sp macro="" textlink="">
      <xdr:nvSpPr>
        <xdr:cNvPr id="375" name="n_4aveValue【公営住宅】&#10;一人当たり面積"/>
        <xdr:cNvSpPr txBox="1"/>
      </xdr:nvSpPr>
      <xdr:spPr>
        <a:xfrm>
          <a:off x="6737427" y="14539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125911</xdr:rowOff>
    </xdr:from>
    <xdr:ext cx="469744" cy="259045"/>
    <xdr:sp macro="" textlink="">
      <xdr:nvSpPr>
        <xdr:cNvPr id="376" name="n_1mainValue【公営住宅】&#10;一人当たり面積"/>
        <xdr:cNvSpPr txBox="1"/>
      </xdr:nvSpPr>
      <xdr:spPr>
        <a:xfrm>
          <a:off x="9391727" y="1487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126726</xdr:rowOff>
    </xdr:from>
    <xdr:ext cx="469744" cy="259045"/>
    <xdr:sp macro="" textlink="">
      <xdr:nvSpPr>
        <xdr:cNvPr id="377" name="n_2mainValue【公営住宅】&#10;一人当たり面積"/>
        <xdr:cNvSpPr txBox="1"/>
      </xdr:nvSpPr>
      <xdr:spPr>
        <a:xfrm>
          <a:off x="8515427" y="1487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127869</xdr:rowOff>
    </xdr:from>
    <xdr:ext cx="469744" cy="259045"/>
    <xdr:sp macro="" textlink="">
      <xdr:nvSpPr>
        <xdr:cNvPr id="378" name="n_3mainValue【公営住宅】&#10;一人当たり面積"/>
        <xdr:cNvSpPr txBox="1"/>
      </xdr:nvSpPr>
      <xdr:spPr>
        <a:xfrm>
          <a:off x="7626427" y="1487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129176</xdr:rowOff>
    </xdr:from>
    <xdr:ext cx="469744" cy="259045"/>
    <xdr:sp macro="" textlink="">
      <xdr:nvSpPr>
        <xdr:cNvPr id="379" name="n_4mainValue【公営住宅】&#10;一人当たり面積"/>
        <xdr:cNvSpPr txBox="1"/>
      </xdr:nvSpPr>
      <xdr:spPr>
        <a:xfrm>
          <a:off x="6737427" y="1487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420" name="直線コネクタ 419"/>
        <xdr:cNvCxnSpPr/>
      </xdr:nvCxnSpPr>
      <xdr:spPr>
        <a:xfrm flipV="1">
          <a:off x="16318864" y="560641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423" name="【認定こども園・幼稚園・保育所】&#10;有形固定資産減価償却率最大値テキスト"/>
        <xdr:cNvSpPr txBox="1"/>
      </xdr:nvSpPr>
      <xdr:spPr>
        <a:xfrm>
          <a:off x="1635760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424" name="直線コネクタ 423"/>
        <xdr:cNvCxnSpPr/>
      </xdr:nvCxnSpPr>
      <xdr:spPr>
        <a:xfrm>
          <a:off x="16230600" y="560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22877</xdr:rowOff>
    </xdr:from>
    <xdr:ext cx="405111" cy="259045"/>
    <xdr:sp macro="" textlink="">
      <xdr:nvSpPr>
        <xdr:cNvPr id="425" name="【認定こども園・幼稚園・保育所】&#10;有形固定資産減価償却率平均値テキスト"/>
        <xdr:cNvSpPr txBox="1"/>
      </xdr:nvSpPr>
      <xdr:spPr>
        <a:xfrm>
          <a:off x="16357600" y="636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426" name="フローチャート: 判断 425"/>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427" name="フローチャート: 判断 426"/>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428" name="フローチャート: 判断 427"/>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429" name="フローチャート: 判断 428"/>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132080</xdr:rowOff>
    </xdr:from>
    <xdr:to>
      <xdr:col>67</xdr:col>
      <xdr:colOff>101600</xdr:colOff>
      <xdr:row>37</xdr:row>
      <xdr:rowOff>62230</xdr:rowOff>
    </xdr:to>
    <xdr:sp macro="" textlink="">
      <xdr:nvSpPr>
        <xdr:cNvPr id="430" name="フローチャート: 判断 429"/>
        <xdr:cNvSpPr/>
      </xdr:nvSpPr>
      <xdr:spPr>
        <a:xfrm>
          <a:off x="12763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36830</xdr:rowOff>
    </xdr:from>
    <xdr:to>
      <xdr:col>85</xdr:col>
      <xdr:colOff>177800</xdr:colOff>
      <xdr:row>36</xdr:row>
      <xdr:rowOff>138430</xdr:rowOff>
    </xdr:to>
    <xdr:sp macro="" textlink="">
      <xdr:nvSpPr>
        <xdr:cNvPr id="436" name="楕円 435"/>
        <xdr:cNvSpPr/>
      </xdr:nvSpPr>
      <xdr:spPr>
        <a:xfrm>
          <a:off x="162687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59707</xdr:rowOff>
    </xdr:from>
    <xdr:ext cx="405111" cy="259045"/>
    <xdr:sp macro="" textlink="">
      <xdr:nvSpPr>
        <xdr:cNvPr id="437" name="【認定こども園・幼稚園・保育所】&#10;有形固定資産減価償却率該当値テキスト"/>
        <xdr:cNvSpPr txBox="1"/>
      </xdr:nvSpPr>
      <xdr:spPr>
        <a:xfrm>
          <a:off x="16357600"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107315</xdr:rowOff>
    </xdr:from>
    <xdr:to>
      <xdr:col>81</xdr:col>
      <xdr:colOff>101600</xdr:colOff>
      <xdr:row>36</xdr:row>
      <xdr:rowOff>37465</xdr:rowOff>
    </xdr:to>
    <xdr:sp macro="" textlink="">
      <xdr:nvSpPr>
        <xdr:cNvPr id="438" name="楕円 437"/>
        <xdr:cNvSpPr/>
      </xdr:nvSpPr>
      <xdr:spPr>
        <a:xfrm>
          <a:off x="154305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158115</xdr:rowOff>
    </xdr:from>
    <xdr:to>
      <xdr:col>85</xdr:col>
      <xdr:colOff>127000</xdr:colOff>
      <xdr:row>36</xdr:row>
      <xdr:rowOff>87630</xdr:rowOff>
    </xdr:to>
    <xdr:cxnSp macro="">
      <xdr:nvCxnSpPr>
        <xdr:cNvPr id="439" name="直線コネクタ 438"/>
        <xdr:cNvCxnSpPr/>
      </xdr:nvCxnSpPr>
      <xdr:spPr>
        <a:xfrm>
          <a:off x="15481300" y="6158865"/>
          <a:ext cx="8382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156845</xdr:rowOff>
    </xdr:from>
    <xdr:to>
      <xdr:col>76</xdr:col>
      <xdr:colOff>165100</xdr:colOff>
      <xdr:row>36</xdr:row>
      <xdr:rowOff>86995</xdr:rowOff>
    </xdr:to>
    <xdr:sp macro="" textlink="">
      <xdr:nvSpPr>
        <xdr:cNvPr id="440" name="楕円 439"/>
        <xdr:cNvSpPr/>
      </xdr:nvSpPr>
      <xdr:spPr>
        <a:xfrm>
          <a:off x="14541500" y="615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158115</xdr:rowOff>
    </xdr:from>
    <xdr:to>
      <xdr:col>81</xdr:col>
      <xdr:colOff>50800</xdr:colOff>
      <xdr:row>36</xdr:row>
      <xdr:rowOff>36195</xdr:rowOff>
    </xdr:to>
    <xdr:cxnSp macro="">
      <xdr:nvCxnSpPr>
        <xdr:cNvPr id="441" name="直線コネクタ 440"/>
        <xdr:cNvCxnSpPr/>
      </xdr:nvCxnSpPr>
      <xdr:spPr>
        <a:xfrm flipV="1">
          <a:off x="14592300" y="61588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170180</xdr:rowOff>
    </xdr:from>
    <xdr:to>
      <xdr:col>72</xdr:col>
      <xdr:colOff>38100</xdr:colOff>
      <xdr:row>37</xdr:row>
      <xdr:rowOff>100330</xdr:rowOff>
    </xdr:to>
    <xdr:sp macro="" textlink="">
      <xdr:nvSpPr>
        <xdr:cNvPr id="442" name="楕円 441"/>
        <xdr:cNvSpPr/>
      </xdr:nvSpPr>
      <xdr:spPr>
        <a:xfrm>
          <a:off x="13652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36195</xdr:rowOff>
    </xdr:from>
    <xdr:to>
      <xdr:col>76</xdr:col>
      <xdr:colOff>114300</xdr:colOff>
      <xdr:row>37</xdr:row>
      <xdr:rowOff>49530</xdr:rowOff>
    </xdr:to>
    <xdr:cxnSp macro="">
      <xdr:nvCxnSpPr>
        <xdr:cNvPr id="443" name="直線コネクタ 442"/>
        <xdr:cNvCxnSpPr/>
      </xdr:nvCxnSpPr>
      <xdr:spPr>
        <a:xfrm flipV="1">
          <a:off x="13703300" y="6208395"/>
          <a:ext cx="889000" cy="18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93980</xdr:rowOff>
    </xdr:from>
    <xdr:to>
      <xdr:col>67</xdr:col>
      <xdr:colOff>101600</xdr:colOff>
      <xdr:row>37</xdr:row>
      <xdr:rowOff>24130</xdr:rowOff>
    </xdr:to>
    <xdr:sp macro="" textlink="">
      <xdr:nvSpPr>
        <xdr:cNvPr id="444" name="楕円 443"/>
        <xdr:cNvSpPr/>
      </xdr:nvSpPr>
      <xdr:spPr>
        <a:xfrm>
          <a:off x="12763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144780</xdr:rowOff>
    </xdr:from>
    <xdr:to>
      <xdr:col>71</xdr:col>
      <xdr:colOff>177800</xdr:colOff>
      <xdr:row>37</xdr:row>
      <xdr:rowOff>49530</xdr:rowOff>
    </xdr:to>
    <xdr:cxnSp macro="">
      <xdr:nvCxnSpPr>
        <xdr:cNvPr id="445" name="直線コネクタ 444"/>
        <xdr:cNvCxnSpPr/>
      </xdr:nvCxnSpPr>
      <xdr:spPr>
        <a:xfrm>
          <a:off x="12814300" y="63169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167657</xdr:rowOff>
    </xdr:from>
    <xdr:ext cx="405111" cy="259045"/>
    <xdr:sp macro="" textlink="">
      <xdr:nvSpPr>
        <xdr:cNvPr id="446" name="n_1aveValue【認定こども園・幼稚園・保育所】&#10;有形固定資産減価償却率"/>
        <xdr:cNvSpPr txBox="1"/>
      </xdr:nvSpPr>
      <xdr:spPr>
        <a:xfrm>
          <a:off x="152660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24782</xdr:rowOff>
    </xdr:from>
    <xdr:ext cx="405111" cy="259045"/>
    <xdr:sp macro="" textlink="">
      <xdr:nvSpPr>
        <xdr:cNvPr id="447" name="n_2aveValue【認定こども園・幼稚園・保育所】&#10;有形固定資産減価償却率"/>
        <xdr:cNvSpPr txBox="1"/>
      </xdr:nvSpPr>
      <xdr:spPr>
        <a:xfrm>
          <a:off x="14389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116222</xdr:rowOff>
    </xdr:from>
    <xdr:ext cx="405111" cy="259045"/>
    <xdr:sp macro="" textlink="">
      <xdr:nvSpPr>
        <xdr:cNvPr id="448" name="n_3aveValue【認定こども園・幼稚園・保育所】&#10;有形固定資産減価償却率"/>
        <xdr:cNvSpPr txBox="1"/>
      </xdr:nvSpPr>
      <xdr:spPr>
        <a:xfrm>
          <a:off x="13500744"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53357</xdr:rowOff>
    </xdr:from>
    <xdr:ext cx="405111" cy="259045"/>
    <xdr:sp macro="" textlink="">
      <xdr:nvSpPr>
        <xdr:cNvPr id="449" name="n_4aveValue【認定こども園・幼稚園・保育所】&#10;有形固定資産減価償却率"/>
        <xdr:cNvSpPr txBox="1"/>
      </xdr:nvSpPr>
      <xdr:spPr>
        <a:xfrm>
          <a:off x="1261174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53992</xdr:rowOff>
    </xdr:from>
    <xdr:ext cx="405111" cy="259045"/>
    <xdr:sp macro="" textlink="">
      <xdr:nvSpPr>
        <xdr:cNvPr id="450" name="n_1mainValue【認定こども園・幼稚園・保育所】&#10;有形固定資産減価償却率"/>
        <xdr:cNvSpPr txBox="1"/>
      </xdr:nvSpPr>
      <xdr:spPr>
        <a:xfrm>
          <a:off x="1526604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103522</xdr:rowOff>
    </xdr:from>
    <xdr:ext cx="405111" cy="259045"/>
    <xdr:sp macro="" textlink="">
      <xdr:nvSpPr>
        <xdr:cNvPr id="451" name="n_2mainValue【認定こども園・幼稚園・保育所】&#10;有形固定資産減価償却率"/>
        <xdr:cNvSpPr txBox="1"/>
      </xdr:nvSpPr>
      <xdr:spPr>
        <a:xfrm>
          <a:off x="1438974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116857</xdr:rowOff>
    </xdr:from>
    <xdr:ext cx="405111" cy="259045"/>
    <xdr:sp macro="" textlink="">
      <xdr:nvSpPr>
        <xdr:cNvPr id="452" name="n_3mainValue【認定こども園・幼稚園・保育所】&#10;有形固定資産減価償却率"/>
        <xdr:cNvSpPr txBox="1"/>
      </xdr:nvSpPr>
      <xdr:spPr>
        <a:xfrm>
          <a:off x="13500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40657</xdr:rowOff>
    </xdr:from>
    <xdr:ext cx="405111" cy="259045"/>
    <xdr:sp macro="" textlink="">
      <xdr:nvSpPr>
        <xdr:cNvPr id="453" name="n_4mainValue【認定こども園・幼稚園・保育所】&#10;有形固定資産減価償却率"/>
        <xdr:cNvSpPr txBox="1"/>
      </xdr:nvSpPr>
      <xdr:spPr>
        <a:xfrm>
          <a:off x="12611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479" name="直線コネクタ 478"/>
        <xdr:cNvCxnSpPr/>
      </xdr:nvCxnSpPr>
      <xdr:spPr>
        <a:xfrm flipV="1">
          <a:off x="22160864" y="57585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480" name="【認定こども園・幼稚園・保育所】&#10;一人当たり面積最小値テキスト"/>
        <xdr:cNvSpPr txBox="1"/>
      </xdr:nvSpPr>
      <xdr:spPr>
        <a:xfrm>
          <a:off x="22199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481" name="直線コネクタ 480"/>
        <xdr:cNvCxnSpPr/>
      </xdr:nvCxnSpPr>
      <xdr:spPr>
        <a:xfrm>
          <a:off x="22072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482" name="【認定こども園・幼稚園・保育所】&#10;一人当たり面積最大値テキスト"/>
        <xdr:cNvSpPr txBox="1"/>
      </xdr:nvSpPr>
      <xdr:spPr>
        <a:xfrm>
          <a:off x="221996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483" name="直線コネクタ 482"/>
        <xdr:cNvCxnSpPr/>
      </xdr:nvCxnSpPr>
      <xdr:spPr>
        <a:xfrm>
          <a:off x="22072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484" name="【認定こども園・幼稚園・保育所】&#10;一人当たり面積平均値テキスト"/>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5" name="フローチャート: 判断 484"/>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486" name="フローチャート: 判断 485"/>
        <xdr:cNvSpPr/>
      </xdr:nvSpPr>
      <xdr:spPr>
        <a:xfrm>
          <a:off x="2127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487" name="フローチャート: 判断 486"/>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488" name="フローチャート: 判断 487"/>
        <xdr:cNvSpPr/>
      </xdr:nvSpPr>
      <xdr:spPr>
        <a:xfrm>
          <a:off x="19494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118473</xdr:rowOff>
    </xdr:from>
    <xdr:to>
      <xdr:col>98</xdr:col>
      <xdr:colOff>38100</xdr:colOff>
      <xdr:row>40</xdr:row>
      <xdr:rowOff>48623</xdr:rowOff>
    </xdr:to>
    <xdr:sp macro="" textlink="">
      <xdr:nvSpPr>
        <xdr:cNvPr id="489" name="フローチャート: 判断 488"/>
        <xdr:cNvSpPr/>
      </xdr:nvSpPr>
      <xdr:spPr>
        <a:xfrm>
          <a:off x="18605500" y="680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93980</xdr:rowOff>
    </xdr:from>
    <xdr:to>
      <xdr:col>116</xdr:col>
      <xdr:colOff>114300</xdr:colOff>
      <xdr:row>41</xdr:row>
      <xdr:rowOff>24130</xdr:rowOff>
    </xdr:to>
    <xdr:sp macro="" textlink="">
      <xdr:nvSpPr>
        <xdr:cNvPr id="495" name="楕円 494"/>
        <xdr:cNvSpPr/>
      </xdr:nvSpPr>
      <xdr:spPr>
        <a:xfrm>
          <a:off x="22110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72407</xdr:rowOff>
    </xdr:from>
    <xdr:ext cx="469744" cy="259045"/>
    <xdr:sp macro="" textlink="">
      <xdr:nvSpPr>
        <xdr:cNvPr id="496" name="【認定こども園・幼稚園・保育所】&#10;一人当たり面積該当値テキスト"/>
        <xdr:cNvSpPr txBox="1"/>
      </xdr:nvSpPr>
      <xdr:spPr>
        <a:xfrm>
          <a:off x="22199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97246</xdr:rowOff>
    </xdr:from>
    <xdr:to>
      <xdr:col>112</xdr:col>
      <xdr:colOff>38100</xdr:colOff>
      <xdr:row>41</xdr:row>
      <xdr:rowOff>27396</xdr:rowOff>
    </xdr:to>
    <xdr:sp macro="" textlink="">
      <xdr:nvSpPr>
        <xdr:cNvPr id="497" name="楕円 496"/>
        <xdr:cNvSpPr/>
      </xdr:nvSpPr>
      <xdr:spPr>
        <a:xfrm>
          <a:off x="21272500" y="695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144780</xdr:rowOff>
    </xdr:from>
    <xdr:to>
      <xdr:col>116</xdr:col>
      <xdr:colOff>63500</xdr:colOff>
      <xdr:row>40</xdr:row>
      <xdr:rowOff>148046</xdr:rowOff>
    </xdr:to>
    <xdr:cxnSp macro="">
      <xdr:nvCxnSpPr>
        <xdr:cNvPr id="498" name="直線コネクタ 497"/>
        <xdr:cNvCxnSpPr/>
      </xdr:nvCxnSpPr>
      <xdr:spPr>
        <a:xfrm flipV="1">
          <a:off x="21323300" y="700278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100512</xdr:rowOff>
    </xdr:from>
    <xdr:to>
      <xdr:col>107</xdr:col>
      <xdr:colOff>101600</xdr:colOff>
      <xdr:row>41</xdr:row>
      <xdr:rowOff>30662</xdr:rowOff>
    </xdr:to>
    <xdr:sp macro="" textlink="">
      <xdr:nvSpPr>
        <xdr:cNvPr id="499" name="楕円 498"/>
        <xdr:cNvSpPr/>
      </xdr:nvSpPr>
      <xdr:spPr>
        <a:xfrm>
          <a:off x="20383500" y="69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148046</xdr:rowOff>
    </xdr:from>
    <xdr:to>
      <xdr:col>111</xdr:col>
      <xdr:colOff>177800</xdr:colOff>
      <xdr:row>40</xdr:row>
      <xdr:rowOff>151312</xdr:rowOff>
    </xdr:to>
    <xdr:cxnSp macro="">
      <xdr:nvCxnSpPr>
        <xdr:cNvPr id="500" name="直線コネクタ 499"/>
        <xdr:cNvCxnSpPr/>
      </xdr:nvCxnSpPr>
      <xdr:spPr>
        <a:xfrm flipV="1">
          <a:off x="20434300" y="700604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95613</xdr:rowOff>
    </xdr:from>
    <xdr:to>
      <xdr:col>102</xdr:col>
      <xdr:colOff>165100</xdr:colOff>
      <xdr:row>40</xdr:row>
      <xdr:rowOff>25763</xdr:rowOff>
    </xdr:to>
    <xdr:sp macro="" textlink="">
      <xdr:nvSpPr>
        <xdr:cNvPr id="501" name="楕円 500"/>
        <xdr:cNvSpPr/>
      </xdr:nvSpPr>
      <xdr:spPr>
        <a:xfrm>
          <a:off x="19494500" y="67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146413</xdr:rowOff>
    </xdr:from>
    <xdr:to>
      <xdr:col>107</xdr:col>
      <xdr:colOff>50800</xdr:colOff>
      <xdr:row>40</xdr:row>
      <xdr:rowOff>151312</xdr:rowOff>
    </xdr:to>
    <xdr:cxnSp macro="">
      <xdr:nvCxnSpPr>
        <xdr:cNvPr id="502" name="直線コネクタ 501"/>
        <xdr:cNvCxnSpPr/>
      </xdr:nvCxnSpPr>
      <xdr:spPr>
        <a:xfrm>
          <a:off x="19545300" y="6832963"/>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105410</xdr:rowOff>
    </xdr:from>
    <xdr:to>
      <xdr:col>98</xdr:col>
      <xdr:colOff>38100</xdr:colOff>
      <xdr:row>40</xdr:row>
      <xdr:rowOff>35560</xdr:rowOff>
    </xdr:to>
    <xdr:sp macro="" textlink="">
      <xdr:nvSpPr>
        <xdr:cNvPr id="503" name="楕円 502"/>
        <xdr:cNvSpPr/>
      </xdr:nvSpPr>
      <xdr:spPr>
        <a:xfrm>
          <a:off x="18605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146413</xdr:rowOff>
    </xdr:from>
    <xdr:to>
      <xdr:col>102</xdr:col>
      <xdr:colOff>114300</xdr:colOff>
      <xdr:row>39</xdr:row>
      <xdr:rowOff>156210</xdr:rowOff>
    </xdr:to>
    <xdr:cxnSp macro="">
      <xdr:nvCxnSpPr>
        <xdr:cNvPr id="504" name="直線コネクタ 503"/>
        <xdr:cNvCxnSpPr/>
      </xdr:nvCxnSpPr>
      <xdr:spPr>
        <a:xfrm flipV="1">
          <a:off x="18656300" y="683296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102705</xdr:rowOff>
    </xdr:from>
    <xdr:ext cx="469744" cy="259045"/>
    <xdr:sp macro="" textlink="">
      <xdr:nvSpPr>
        <xdr:cNvPr id="505" name="n_1aveValue【認定こども園・幼稚園・保育所】&#10;一人当たり面積"/>
        <xdr:cNvSpPr txBox="1"/>
      </xdr:nvSpPr>
      <xdr:spPr>
        <a:xfrm>
          <a:off x="210757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79846</xdr:rowOff>
    </xdr:from>
    <xdr:ext cx="469744" cy="259045"/>
    <xdr:sp macro="" textlink="">
      <xdr:nvSpPr>
        <xdr:cNvPr id="506" name="n_2aveValue【認定こども園・幼稚園・保育所】&#10;一人当たり面積"/>
        <xdr:cNvSpPr txBox="1"/>
      </xdr:nvSpPr>
      <xdr:spPr>
        <a:xfrm>
          <a:off x="201994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66783</xdr:rowOff>
    </xdr:from>
    <xdr:ext cx="469744" cy="259045"/>
    <xdr:sp macro="" textlink="">
      <xdr:nvSpPr>
        <xdr:cNvPr id="507" name="n_3aveValue【認定こども園・幼稚園・保育所】&#10;一人当たり面積"/>
        <xdr:cNvSpPr txBox="1"/>
      </xdr:nvSpPr>
      <xdr:spPr>
        <a:xfrm>
          <a:off x="193104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39750</xdr:rowOff>
    </xdr:from>
    <xdr:ext cx="469744" cy="259045"/>
    <xdr:sp macro="" textlink="">
      <xdr:nvSpPr>
        <xdr:cNvPr id="508" name="n_4aveValue【認定こども園・幼稚園・保育所】&#10;一人当たり面積"/>
        <xdr:cNvSpPr txBox="1"/>
      </xdr:nvSpPr>
      <xdr:spPr>
        <a:xfrm>
          <a:off x="18421427" y="689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18523</xdr:rowOff>
    </xdr:from>
    <xdr:ext cx="469744" cy="259045"/>
    <xdr:sp macro="" textlink="">
      <xdr:nvSpPr>
        <xdr:cNvPr id="509" name="n_1mainValue【認定こども園・幼稚園・保育所】&#10;一人当たり面積"/>
        <xdr:cNvSpPr txBox="1"/>
      </xdr:nvSpPr>
      <xdr:spPr>
        <a:xfrm>
          <a:off x="21075727" y="704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21789</xdr:rowOff>
    </xdr:from>
    <xdr:ext cx="469744" cy="259045"/>
    <xdr:sp macro="" textlink="">
      <xdr:nvSpPr>
        <xdr:cNvPr id="510" name="n_2mainValue【認定こども園・幼稚園・保育所】&#10;一人当たり面積"/>
        <xdr:cNvSpPr txBox="1"/>
      </xdr:nvSpPr>
      <xdr:spPr>
        <a:xfrm>
          <a:off x="20199427" y="705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16890</xdr:rowOff>
    </xdr:from>
    <xdr:ext cx="469744" cy="259045"/>
    <xdr:sp macro="" textlink="">
      <xdr:nvSpPr>
        <xdr:cNvPr id="511" name="n_3mainValue【認定こども園・幼稚園・保育所】&#10;一人当たり面積"/>
        <xdr:cNvSpPr txBox="1"/>
      </xdr:nvSpPr>
      <xdr:spPr>
        <a:xfrm>
          <a:off x="19310427" y="687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512" name="n_4mainValue【認定こども園・幼稚園・保育所】&#10;一人当たり面積"/>
        <xdr:cNvSpPr txBox="1"/>
      </xdr:nvSpPr>
      <xdr:spPr>
        <a:xfrm>
          <a:off x="18421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5" name="テキスト ボックス 52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5" name="テキスト ボックス 53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7" name="テキスト ボックス 53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539" name="直線コネクタ 538"/>
        <xdr:cNvCxnSpPr/>
      </xdr:nvCxnSpPr>
      <xdr:spPr>
        <a:xfrm flipV="1">
          <a:off x="16318864"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540" name="【学校施設】&#10;有形固定資産減価償却率最小値テキスト"/>
        <xdr:cNvSpPr txBox="1"/>
      </xdr:nvSpPr>
      <xdr:spPr>
        <a:xfrm>
          <a:off x="16357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541" name="直線コネクタ 540"/>
        <xdr:cNvCxnSpPr/>
      </xdr:nvCxnSpPr>
      <xdr:spPr>
        <a:xfrm>
          <a:off x="16230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542" name="【学校施設】&#10;有形固定資産減価償却率最大値テキスト"/>
        <xdr:cNvSpPr txBox="1"/>
      </xdr:nvSpPr>
      <xdr:spPr>
        <a:xfrm>
          <a:off x="16357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543" name="直線コネクタ 542"/>
        <xdr:cNvCxnSpPr/>
      </xdr:nvCxnSpPr>
      <xdr:spPr>
        <a:xfrm>
          <a:off x="16230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127199</xdr:rowOff>
    </xdr:from>
    <xdr:ext cx="405111" cy="259045"/>
    <xdr:sp macro="" textlink="">
      <xdr:nvSpPr>
        <xdr:cNvPr id="544" name="【学校施設】&#10;有形固定資産減価償却率平均値テキスト"/>
        <xdr:cNvSpPr txBox="1"/>
      </xdr:nvSpPr>
      <xdr:spPr>
        <a:xfrm>
          <a:off x="16357600" y="1007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545" name="フローチャート: 判断 544"/>
        <xdr:cNvSpPr/>
      </xdr:nvSpPr>
      <xdr:spPr>
        <a:xfrm>
          <a:off x="162687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546" name="フローチャート: 判断 545"/>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547" name="フローチャート: 判断 546"/>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548" name="フローチャート: 判断 547"/>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42273</xdr:rowOff>
    </xdr:from>
    <xdr:to>
      <xdr:col>67</xdr:col>
      <xdr:colOff>101600</xdr:colOff>
      <xdr:row>59</xdr:row>
      <xdr:rowOff>143873</xdr:rowOff>
    </xdr:to>
    <xdr:sp macro="" textlink="">
      <xdr:nvSpPr>
        <xdr:cNvPr id="549" name="フローチャート: 判断 548"/>
        <xdr:cNvSpPr/>
      </xdr:nvSpPr>
      <xdr:spPr>
        <a:xfrm>
          <a:off x="12763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110853</xdr:rowOff>
    </xdr:from>
    <xdr:to>
      <xdr:col>85</xdr:col>
      <xdr:colOff>177800</xdr:colOff>
      <xdr:row>60</xdr:row>
      <xdr:rowOff>41003</xdr:rowOff>
    </xdr:to>
    <xdr:sp macro="" textlink="">
      <xdr:nvSpPr>
        <xdr:cNvPr id="555" name="楕円 554"/>
        <xdr:cNvSpPr/>
      </xdr:nvSpPr>
      <xdr:spPr>
        <a:xfrm>
          <a:off x="162687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89280</xdr:rowOff>
    </xdr:from>
    <xdr:ext cx="405111" cy="259045"/>
    <xdr:sp macro="" textlink="">
      <xdr:nvSpPr>
        <xdr:cNvPr id="556" name="【学校施設】&#10;有形固定資産減価償却率該当値テキスト"/>
        <xdr:cNvSpPr txBox="1"/>
      </xdr:nvSpPr>
      <xdr:spPr>
        <a:xfrm>
          <a:off x="16357600"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42273</xdr:rowOff>
    </xdr:from>
    <xdr:to>
      <xdr:col>81</xdr:col>
      <xdr:colOff>101600</xdr:colOff>
      <xdr:row>59</xdr:row>
      <xdr:rowOff>143873</xdr:rowOff>
    </xdr:to>
    <xdr:sp macro="" textlink="">
      <xdr:nvSpPr>
        <xdr:cNvPr id="557" name="楕円 556"/>
        <xdr:cNvSpPr/>
      </xdr:nvSpPr>
      <xdr:spPr>
        <a:xfrm>
          <a:off x="154305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93073</xdr:rowOff>
    </xdr:from>
    <xdr:to>
      <xdr:col>85</xdr:col>
      <xdr:colOff>127000</xdr:colOff>
      <xdr:row>59</xdr:row>
      <xdr:rowOff>161653</xdr:rowOff>
    </xdr:to>
    <xdr:cxnSp macro="">
      <xdr:nvCxnSpPr>
        <xdr:cNvPr id="558" name="直線コネクタ 557"/>
        <xdr:cNvCxnSpPr/>
      </xdr:nvCxnSpPr>
      <xdr:spPr>
        <a:xfrm>
          <a:off x="15481300" y="10208623"/>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168003</xdr:rowOff>
    </xdr:from>
    <xdr:to>
      <xdr:col>76</xdr:col>
      <xdr:colOff>165100</xdr:colOff>
      <xdr:row>59</xdr:row>
      <xdr:rowOff>98153</xdr:rowOff>
    </xdr:to>
    <xdr:sp macro="" textlink="">
      <xdr:nvSpPr>
        <xdr:cNvPr id="559" name="楕円 558"/>
        <xdr:cNvSpPr/>
      </xdr:nvSpPr>
      <xdr:spPr>
        <a:xfrm>
          <a:off x="14541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47353</xdr:rowOff>
    </xdr:from>
    <xdr:to>
      <xdr:col>81</xdr:col>
      <xdr:colOff>50800</xdr:colOff>
      <xdr:row>59</xdr:row>
      <xdr:rowOff>93073</xdr:rowOff>
    </xdr:to>
    <xdr:cxnSp macro="">
      <xdr:nvCxnSpPr>
        <xdr:cNvPr id="560" name="直線コネクタ 559"/>
        <xdr:cNvCxnSpPr/>
      </xdr:nvCxnSpPr>
      <xdr:spPr>
        <a:xfrm>
          <a:off x="14592300" y="1016290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84727</xdr:rowOff>
    </xdr:from>
    <xdr:to>
      <xdr:col>72</xdr:col>
      <xdr:colOff>38100</xdr:colOff>
      <xdr:row>60</xdr:row>
      <xdr:rowOff>14877</xdr:rowOff>
    </xdr:to>
    <xdr:sp macro="" textlink="">
      <xdr:nvSpPr>
        <xdr:cNvPr id="561" name="楕円 560"/>
        <xdr:cNvSpPr/>
      </xdr:nvSpPr>
      <xdr:spPr>
        <a:xfrm>
          <a:off x="13652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47353</xdr:rowOff>
    </xdr:from>
    <xdr:to>
      <xdr:col>76</xdr:col>
      <xdr:colOff>114300</xdr:colOff>
      <xdr:row>59</xdr:row>
      <xdr:rowOff>135527</xdr:rowOff>
    </xdr:to>
    <xdr:cxnSp macro="">
      <xdr:nvCxnSpPr>
        <xdr:cNvPr id="562" name="直線コネクタ 561"/>
        <xdr:cNvCxnSpPr/>
      </xdr:nvCxnSpPr>
      <xdr:spPr>
        <a:xfrm flipV="1">
          <a:off x="13703300" y="10162903"/>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22678</xdr:rowOff>
    </xdr:from>
    <xdr:to>
      <xdr:col>67</xdr:col>
      <xdr:colOff>101600</xdr:colOff>
      <xdr:row>59</xdr:row>
      <xdr:rowOff>124278</xdr:rowOff>
    </xdr:to>
    <xdr:sp macro="" textlink="">
      <xdr:nvSpPr>
        <xdr:cNvPr id="563" name="楕円 562"/>
        <xdr:cNvSpPr/>
      </xdr:nvSpPr>
      <xdr:spPr>
        <a:xfrm>
          <a:off x="12763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73478</xdr:rowOff>
    </xdr:from>
    <xdr:to>
      <xdr:col>71</xdr:col>
      <xdr:colOff>177800</xdr:colOff>
      <xdr:row>59</xdr:row>
      <xdr:rowOff>135527</xdr:rowOff>
    </xdr:to>
    <xdr:cxnSp macro="">
      <xdr:nvCxnSpPr>
        <xdr:cNvPr id="564" name="直線コネクタ 563"/>
        <xdr:cNvCxnSpPr/>
      </xdr:nvCxnSpPr>
      <xdr:spPr>
        <a:xfrm>
          <a:off x="12814300" y="1018902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161126</xdr:rowOff>
    </xdr:from>
    <xdr:ext cx="405111" cy="259045"/>
    <xdr:sp macro="" textlink="">
      <xdr:nvSpPr>
        <xdr:cNvPr id="565" name="n_1aveValue【学校施設】&#10;有形固定資産減価償却率"/>
        <xdr:cNvSpPr txBox="1"/>
      </xdr:nvSpPr>
      <xdr:spPr>
        <a:xfrm>
          <a:off x="152660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121937</xdr:rowOff>
    </xdr:from>
    <xdr:ext cx="405111" cy="259045"/>
    <xdr:sp macro="" textlink="">
      <xdr:nvSpPr>
        <xdr:cNvPr id="566" name="n_2aveValue【学校施設】&#10;有形固定資産減価償却率"/>
        <xdr:cNvSpPr txBox="1"/>
      </xdr:nvSpPr>
      <xdr:spPr>
        <a:xfrm>
          <a:off x="14389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567" name="n_3aveValue【学校施設】&#10;有形固定資産減価償却率"/>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135000</xdr:rowOff>
    </xdr:from>
    <xdr:ext cx="405111" cy="259045"/>
    <xdr:sp macro="" textlink="">
      <xdr:nvSpPr>
        <xdr:cNvPr id="568" name="n_4aveValue【学校施設】&#10;有形固定資産減価償却率"/>
        <xdr:cNvSpPr txBox="1"/>
      </xdr:nvSpPr>
      <xdr:spPr>
        <a:xfrm>
          <a:off x="12611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160400</xdr:rowOff>
    </xdr:from>
    <xdr:ext cx="405111" cy="259045"/>
    <xdr:sp macro="" textlink="">
      <xdr:nvSpPr>
        <xdr:cNvPr id="569" name="n_1mainValue【学校施設】&#10;有形固定資産減価償却率"/>
        <xdr:cNvSpPr txBox="1"/>
      </xdr:nvSpPr>
      <xdr:spPr>
        <a:xfrm>
          <a:off x="152660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114680</xdr:rowOff>
    </xdr:from>
    <xdr:ext cx="405111" cy="259045"/>
    <xdr:sp macro="" textlink="">
      <xdr:nvSpPr>
        <xdr:cNvPr id="570" name="n_2mainValue【学校施設】&#10;有形固定資産減価償却率"/>
        <xdr:cNvSpPr txBox="1"/>
      </xdr:nvSpPr>
      <xdr:spPr>
        <a:xfrm>
          <a:off x="143897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6004</xdr:rowOff>
    </xdr:from>
    <xdr:ext cx="405111" cy="259045"/>
    <xdr:sp macro="" textlink="">
      <xdr:nvSpPr>
        <xdr:cNvPr id="571" name="n_3mainValue【学校施設】&#10;有形固定資産減価償却率"/>
        <xdr:cNvSpPr txBox="1"/>
      </xdr:nvSpPr>
      <xdr:spPr>
        <a:xfrm>
          <a:off x="13500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140805</xdr:rowOff>
    </xdr:from>
    <xdr:ext cx="405111" cy="259045"/>
    <xdr:sp macro="" textlink="">
      <xdr:nvSpPr>
        <xdr:cNvPr id="572" name="n_4mainValue【学校施設】&#10;有形固定資産減価償却率"/>
        <xdr:cNvSpPr txBox="1"/>
      </xdr:nvSpPr>
      <xdr:spPr>
        <a:xfrm>
          <a:off x="12611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597" name="直線コネクタ 596"/>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598" name="【学校施設】&#10;一人当たり面積最小値テキスト"/>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599" name="直線コネクタ 598"/>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600" name="【学校施設】&#10;一人当たり面積最大値テキスト"/>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601" name="直線コネクタ 600"/>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169181</xdr:rowOff>
    </xdr:from>
    <xdr:ext cx="469744" cy="259045"/>
    <xdr:sp macro="" textlink="">
      <xdr:nvSpPr>
        <xdr:cNvPr id="602" name="【学校施設】&#10;一人当たり面積平均値テキスト"/>
        <xdr:cNvSpPr txBox="1"/>
      </xdr:nvSpPr>
      <xdr:spPr>
        <a:xfrm>
          <a:off x="22199600" y="10627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603" name="フローチャート: 判断 602"/>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604" name="フローチャート: 判断 603"/>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605" name="フローチャート: 判断 604"/>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606" name="フローチャート: 判断 605"/>
        <xdr:cNvSpPr/>
      </xdr:nvSpPr>
      <xdr:spPr>
        <a:xfrm>
          <a:off x="1949450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170942</xdr:rowOff>
    </xdr:from>
    <xdr:to>
      <xdr:col>98</xdr:col>
      <xdr:colOff>38100</xdr:colOff>
      <xdr:row>63</xdr:row>
      <xdr:rowOff>101092</xdr:rowOff>
    </xdr:to>
    <xdr:sp macro="" textlink="">
      <xdr:nvSpPr>
        <xdr:cNvPr id="607" name="フローチャート: 判断 606"/>
        <xdr:cNvSpPr/>
      </xdr:nvSpPr>
      <xdr:spPr>
        <a:xfrm>
          <a:off x="18605500" y="1080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161417</xdr:rowOff>
    </xdr:from>
    <xdr:to>
      <xdr:col>116</xdr:col>
      <xdr:colOff>114300</xdr:colOff>
      <xdr:row>62</xdr:row>
      <xdr:rowOff>91567</xdr:rowOff>
    </xdr:to>
    <xdr:sp macro="" textlink="">
      <xdr:nvSpPr>
        <xdr:cNvPr id="613" name="楕円 612"/>
        <xdr:cNvSpPr/>
      </xdr:nvSpPr>
      <xdr:spPr>
        <a:xfrm>
          <a:off x="22110700" y="1061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12844</xdr:rowOff>
    </xdr:from>
    <xdr:ext cx="469744" cy="259045"/>
    <xdr:sp macro="" textlink="">
      <xdr:nvSpPr>
        <xdr:cNvPr id="614" name="【学校施設】&#10;一人当たり面積該当値テキスト"/>
        <xdr:cNvSpPr txBox="1"/>
      </xdr:nvSpPr>
      <xdr:spPr>
        <a:xfrm>
          <a:off x="22199600" y="1047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169799</xdr:rowOff>
    </xdr:from>
    <xdr:to>
      <xdr:col>112</xdr:col>
      <xdr:colOff>38100</xdr:colOff>
      <xdr:row>62</xdr:row>
      <xdr:rowOff>99949</xdr:rowOff>
    </xdr:to>
    <xdr:sp macro="" textlink="">
      <xdr:nvSpPr>
        <xdr:cNvPr id="615" name="楕円 614"/>
        <xdr:cNvSpPr/>
      </xdr:nvSpPr>
      <xdr:spPr>
        <a:xfrm>
          <a:off x="21272500" y="1062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40767</xdr:rowOff>
    </xdr:from>
    <xdr:to>
      <xdr:col>116</xdr:col>
      <xdr:colOff>63500</xdr:colOff>
      <xdr:row>62</xdr:row>
      <xdr:rowOff>49149</xdr:rowOff>
    </xdr:to>
    <xdr:cxnSp macro="">
      <xdr:nvCxnSpPr>
        <xdr:cNvPr id="616" name="直線コネクタ 615"/>
        <xdr:cNvCxnSpPr/>
      </xdr:nvCxnSpPr>
      <xdr:spPr>
        <a:xfrm flipV="1">
          <a:off x="21323300" y="10670667"/>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6731</xdr:rowOff>
    </xdr:from>
    <xdr:to>
      <xdr:col>107</xdr:col>
      <xdr:colOff>101600</xdr:colOff>
      <xdr:row>62</xdr:row>
      <xdr:rowOff>108331</xdr:rowOff>
    </xdr:to>
    <xdr:sp macro="" textlink="">
      <xdr:nvSpPr>
        <xdr:cNvPr id="617" name="楕円 616"/>
        <xdr:cNvSpPr/>
      </xdr:nvSpPr>
      <xdr:spPr>
        <a:xfrm>
          <a:off x="20383500" y="1063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49149</xdr:rowOff>
    </xdr:from>
    <xdr:to>
      <xdr:col>111</xdr:col>
      <xdr:colOff>177800</xdr:colOff>
      <xdr:row>62</xdr:row>
      <xdr:rowOff>57531</xdr:rowOff>
    </xdr:to>
    <xdr:cxnSp macro="">
      <xdr:nvCxnSpPr>
        <xdr:cNvPr id="618" name="直線コネクタ 617"/>
        <xdr:cNvCxnSpPr/>
      </xdr:nvCxnSpPr>
      <xdr:spPr>
        <a:xfrm flipV="1">
          <a:off x="20434300" y="10679049"/>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15875</xdr:rowOff>
    </xdr:from>
    <xdr:to>
      <xdr:col>102</xdr:col>
      <xdr:colOff>165100</xdr:colOff>
      <xdr:row>62</xdr:row>
      <xdr:rowOff>117475</xdr:rowOff>
    </xdr:to>
    <xdr:sp macro="" textlink="">
      <xdr:nvSpPr>
        <xdr:cNvPr id="619" name="楕円 618"/>
        <xdr:cNvSpPr/>
      </xdr:nvSpPr>
      <xdr:spPr>
        <a:xfrm>
          <a:off x="19494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57531</xdr:rowOff>
    </xdr:from>
    <xdr:to>
      <xdr:col>107</xdr:col>
      <xdr:colOff>50800</xdr:colOff>
      <xdr:row>62</xdr:row>
      <xdr:rowOff>66675</xdr:rowOff>
    </xdr:to>
    <xdr:cxnSp macro="">
      <xdr:nvCxnSpPr>
        <xdr:cNvPr id="620" name="直線コネクタ 619"/>
        <xdr:cNvCxnSpPr/>
      </xdr:nvCxnSpPr>
      <xdr:spPr>
        <a:xfrm flipV="1">
          <a:off x="19545300" y="1068743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27305</xdr:rowOff>
    </xdr:from>
    <xdr:to>
      <xdr:col>98</xdr:col>
      <xdr:colOff>38100</xdr:colOff>
      <xdr:row>62</xdr:row>
      <xdr:rowOff>128905</xdr:rowOff>
    </xdr:to>
    <xdr:sp macro="" textlink="">
      <xdr:nvSpPr>
        <xdr:cNvPr id="621" name="楕円 620"/>
        <xdr:cNvSpPr/>
      </xdr:nvSpPr>
      <xdr:spPr>
        <a:xfrm>
          <a:off x="18605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66675</xdr:rowOff>
    </xdr:from>
    <xdr:to>
      <xdr:col>102</xdr:col>
      <xdr:colOff>114300</xdr:colOff>
      <xdr:row>62</xdr:row>
      <xdr:rowOff>78105</xdr:rowOff>
    </xdr:to>
    <xdr:cxnSp macro="">
      <xdr:nvCxnSpPr>
        <xdr:cNvPr id="622" name="直線コネクタ 621"/>
        <xdr:cNvCxnSpPr/>
      </xdr:nvCxnSpPr>
      <xdr:spPr>
        <a:xfrm flipV="1">
          <a:off x="18656300" y="106965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107459</xdr:rowOff>
    </xdr:from>
    <xdr:ext cx="469744" cy="259045"/>
    <xdr:sp macro="" textlink="">
      <xdr:nvSpPr>
        <xdr:cNvPr id="623" name="n_1aveValue【学校施設】&#10;一人当たり面積"/>
        <xdr:cNvSpPr txBox="1"/>
      </xdr:nvSpPr>
      <xdr:spPr>
        <a:xfrm>
          <a:off x="21075727" y="1073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105935</xdr:rowOff>
    </xdr:from>
    <xdr:ext cx="469744" cy="259045"/>
    <xdr:sp macro="" textlink="">
      <xdr:nvSpPr>
        <xdr:cNvPr id="624" name="n_2aveValue【学校施設】&#10;一人当たり面積"/>
        <xdr:cNvSpPr txBox="1"/>
      </xdr:nvSpPr>
      <xdr:spPr>
        <a:xfrm>
          <a:off x="20199427"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127525</xdr:rowOff>
    </xdr:from>
    <xdr:ext cx="469744" cy="259045"/>
    <xdr:sp macro="" textlink="">
      <xdr:nvSpPr>
        <xdr:cNvPr id="625" name="n_3aveValue【学校施設】&#10;一人当たり面積"/>
        <xdr:cNvSpPr txBox="1"/>
      </xdr:nvSpPr>
      <xdr:spPr>
        <a:xfrm>
          <a:off x="19310427" y="1041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92219</xdr:rowOff>
    </xdr:from>
    <xdr:ext cx="469744" cy="259045"/>
    <xdr:sp macro="" textlink="">
      <xdr:nvSpPr>
        <xdr:cNvPr id="626" name="n_4aveValue【学校施設】&#10;一人当たり面積"/>
        <xdr:cNvSpPr txBox="1"/>
      </xdr:nvSpPr>
      <xdr:spPr>
        <a:xfrm>
          <a:off x="18421427" y="1089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116476</xdr:rowOff>
    </xdr:from>
    <xdr:ext cx="469744" cy="259045"/>
    <xdr:sp macro="" textlink="">
      <xdr:nvSpPr>
        <xdr:cNvPr id="627" name="n_1mainValue【学校施設】&#10;一人当たり面積"/>
        <xdr:cNvSpPr txBox="1"/>
      </xdr:nvSpPr>
      <xdr:spPr>
        <a:xfrm>
          <a:off x="21075727" y="1040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124858</xdr:rowOff>
    </xdr:from>
    <xdr:ext cx="469744" cy="259045"/>
    <xdr:sp macro="" textlink="">
      <xdr:nvSpPr>
        <xdr:cNvPr id="628" name="n_2mainValue【学校施設】&#10;一人当たり面積"/>
        <xdr:cNvSpPr txBox="1"/>
      </xdr:nvSpPr>
      <xdr:spPr>
        <a:xfrm>
          <a:off x="20199427" y="1041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108602</xdr:rowOff>
    </xdr:from>
    <xdr:ext cx="469744" cy="259045"/>
    <xdr:sp macro="" textlink="">
      <xdr:nvSpPr>
        <xdr:cNvPr id="629" name="n_3mainValue【学校施設】&#10;一人当たり面積"/>
        <xdr:cNvSpPr txBox="1"/>
      </xdr:nvSpPr>
      <xdr:spPr>
        <a:xfrm>
          <a:off x="19310427" y="1073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145432</xdr:rowOff>
    </xdr:from>
    <xdr:ext cx="469744" cy="259045"/>
    <xdr:sp macro="" textlink="">
      <xdr:nvSpPr>
        <xdr:cNvPr id="630" name="n_4mainValue【学校施設】&#10;一人当たり面積"/>
        <xdr:cNvSpPr txBox="1"/>
      </xdr:nvSpPr>
      <xdr:spPr>
        <a:xfrm>
          <a:off x="1842142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7" name="テキスト ボックス 65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8" name="直線コネクタ 65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9" name="テキスト ボックス 65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0" name="直線コネクタ 65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1" name="テキスト ボックス 66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2" name="直線コネクタ 66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3" name="テキスト ボックス 66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4" name="直線コネクタ 66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5" name="テキスト ボックス 66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6" name="直線コネクタ 66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7" name="テキスト ボックス 66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9" name="テキスト ボックス 66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671" name="直線コネクタ 670"/>
        <xdr:cNvCxnSpPr/>
      </xdr:nvCxnSpPr>
      <xdr:spPr>
        <a:xfrm flipV="1">
          <a:off x="16318864" y="1718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2"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3" name="直線コネクタ 672"/>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674" name="【公民館】&#10;有形固定資産減価償却率最大値テキスト"/>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675" name="直線コネクタ 674"/>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92091</xdr:rowOff>
    </xdr:from>
    <xdr:ext cx="405111" cy="259045"/>
    <xdr:sp macro="" textlink="">
      <xdr:nvSpPr>
        <xdr:cNvPr id="676" name="【公民館】&#10;有形固定資産減価償却率平均値テキスト"/>
        <xdr:cNvSpPr txBox="1"/>
      </xdr:nvSpPr>
      <xdr:spPr>
        <a:xfrm>
          <a:off x="16357600" y="17922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677" name="フローチャート: 判断 676"/>
        <xdr:cNvSpPr/>
      </xdr:nvSpPr>
      <xdr:spPr>
        <a:xfrm>
          <a:off x="162687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678" name="フローチャート: 判断 677"/>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679" name="フローチャート: 判断 678"/>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680" name="フローチャート: 判断 679"/>
        <xdr:cNvSpPr/>
      </xdr:nvSpPr>
      <xdr:spPr>
        <a:xfrm>
          <a:off x="13652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95886</xdr:rowOff>
    </xdr:from>
    <xdr:to>
      <xdr:col>67</xdr:col>
      <xdr:colOff>101600</xdr:colOff>
      <xdr:row>105</xdr:row>
      <xdr:rowOff>26036</xdr:rowOff>
    </xdr:to>
    <xdr:sp macro="" textlink="">
      <xdr:nvSpPr>
        <xdr:cNvPr id="681" name="フローチャート: 判断 680"/>
        <xdr:cNvSpPr/>
      </xdr:nvSpPr>
      <xdr:spPr>
        <a:xfrm>
          <a:off x="127635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78739</xdr:rowOff>
    </xdr:from>
    <xdr:to>
      <xdr:col>85</xdr:col>
      <xdr:colOff>177800</xdr:colOff>
      <xdr:row>108</xdr:row>
      <xdr:rowOff>8889</xdr:rowOff>
    </xdr:to>
    <xdr:sp macro="" textlink="">
      <xdr:nvSpPr>
        <xdr:cNvPr id="687" name="楕円 686"/>
        <xdr:cNvSpPr/>
      </xdr:nvSpPr>
      <xdr:spPr>
        <a:xfrm>
          <a:off x="162687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57166</xdr:rowOff>
    </xdr:from>
    <xdr:ext cx="405111" cy="259045"/>
    <xdr:sp macro="" textlink="">
      <xdr:nvSpPr>
        <xdr:cNvPr id="688" name="【公民館】&#10;有形固定資産減価償却率該当値テキスト"/>
        <xdr:cNvSpPr txBox="1"/>
      </xdr:nvSpPr>
      <xdr:spPr>
        <a:xfrm>
          <a:off x="16357600"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40639</xdr:rowOff>
    </xdr:from>
    <xdr:to>
      <xdr:col>81</xdr:col>
      <xdr:colOff>101600</xdr:colOff>
      <xdr:row>107</xdr:row>
      <xdr:rowOff>142239</xdr:rowOff>
    </xdr:to>
    <xdr:sp macro="" textlink="">
      <xdr:nvSpPr>
        <xdr:cNvPr id="689" name="楕円 688"/>
        <xdr:cNvSpPr/>
      </xdr:nvSpPr>
      <xdr:spPr>
        <a:xfrm>
          <a:off x="154305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91439</xdr:rowOff>
    </xdr:from>
    <xdr:to>
      <xdr:col>85</xdr:col>
      <xdr:colOff>127000</xdr:colOff>
      <xdr:row>107</xdr:row>
      <xdr:rowOff>129539</xdr:rowOff>
    </xdr:to>
    <xdr:cxnSp macro="">
      <xdr:nvCxnSpPr>
        <xdr:cNvPr id="690" name="直線コネクタ 689"/>
        <xdr:cNvCxnSpPr/>
      </xdr:nvCxnSpPr>
      <xdr:spPr>
        <a:xfrm>
          <a:off x="15481300" y="1843658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2539</xdr:rowOff>
    </xdr:from>
    <xdr:to>
      <xdr:col>76</xdr:col>
      <xdr:colOff>165100</xdr:colOff>
      <xdr:row>107</xdr:row>
      <xdr:rowOff>104139</xdr:rowOff>
    </xdr:to>
    <xdr:sp macro="" textlink="">
      <xdr:nvSpPr>
        <xdr:cNvPr id="691" name="楕円 690"/>
        <xdr:cNvSpPr/>
      </xdr:nvSpPr>
      <xdr:spPr>
        <a:xfrm>
          <a:off x="14541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53339</xdr:rowOff>
    </xdr:from>
    <xdr:to>
      <xdr:col>81</xdr:col>
      <xdr:colOff>50800</xdr:colOff>
      <xdr:row>107</xdr:row>
      <xdr:rowOff>91439</xdr:rowOff>
    </xdr:to>
    <xdr:cxnSp macro="">
      <xdr:nvCxnSpPr>
        <xdr:cNvPr id="692" name="直線コネクタ 691"/>
        <xdr:cNvCxnSpPr/>
      </xdr:nvCxnSpPr>
      <xdr:spPr>
        <a:xfrm>
          <a:off x="14592300" y="183984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135889</xdr:rowOff>
    </xdr:from>
    <xdr:to>
      <xdr:col>72</xdr:col>
      <xdr:colOff>38100</xdr:colOff>
      <xdr:row>107</xdr:row>
      <xdr:rowOff>66039</xdr:rowOff>
    </xdr:to>
    <xdr:sp macro="" textlink="">
      <xdr:nvSpPr>
        <xdr:cNvPr id="693" name="楕円 692"/>
        <xdr:cNvSpPr/>
      </xdr:nvSpPr>
      <xdr:spPr>
        <a:xfrm>
          <a:off x="13652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15239</xdr:rowOff>
    </xdr:from>
    <xdr:to>
      <xdr:col>76</xdr:col>
      <xdr:colOff>114300</xdr:colOff>
      <xdr:row>107</xdr:row>
      <xdr:rowOff>53339</xdr:rowOff>
    </xdr:to>
    <xdr:cxnSp macro="">
      <xdr:nvCxnSpPr>
        <xdr:cNvPr id="694" name="直線コネクタ 693"/>
        <xdr:cNvCxnSpPr/>
      </xdr:nvCxnSpPr>
      <xdr:spPr>
        <a:xfrm>
          <a:off x="13703300" y="183603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97789</xdr:rowOff>
    </xdr:from>
    <xdr:to>
      <xdr:col>67</xdr:col>
      <xdr:colOff>101600</xdr:colOff>
      <xdr:row>107</xdr:row>
      <xdr:rowOff>27939</xdr:rowOff>
    </xdr:to>
    <xdr:sp macro="" textlink="">
      <xdr:nvSpPr>
        <xdr:cNvPr id="695" name="楕円 694"/>
        <xdr:cNvSpPr/>
      </xdr:nvSpPr>
      <xdr:spPr>
        <a:xfrm>
          <a:off x="127635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148589</xdr:rowOff>
    </xdr:from>
    <xdr:to>
      <xdr:col>71</xdr:col>
      <xdr:colOff>177800</xdr:colOff>
      <xdr:row>107</xdr:row>
      <xdr:rowOff>15239</xdr:rowOff>
    </xdr:to>
    <xdr:cxnSp macro="">
      <xdr:nvCxnSpPr>
        <xdr:cNvPr id="696" name="直線コネクタ 695"/>
        <xdr:cNvCxnSpPr/>
      </xdr:nvCxnSpPr>
      <xdr:spPr>
        <a:xfrm>
          <a:off x="12814300" y="183222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2557</xdr:rowOff>
    </xdr:from>
    <xdr:ext cx="405111" cy="259045"/>
    <xdr:sp macro="" textlink="">
      <xdr:nvSpPr>
        <xdr:cNvPr id="697" name="n_1aveValue【公民館】&#10;有形固定資産減価償却率"/>
        <xdr:cNvSpPr txBox="1"/>
      </xdr:nvSpPr>
      <xdr:spPr>
        <a:xfrm>
          <a:off x="152660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698" name="n_2aveValue【公民館】&#10;有形固定資産減価償却率"/>
        <xdr:cNvSpPr txBox="1"/>
      </xdr:nvSpPr>
      <xdr:spPr>
        <a:xfrm>
          <a:off x="14389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168291</xdr:rowOff>
    </xdr:from>
    <xdr:ext cx="405111" cy="259045"/>
    <xdr:sp macro="" textlink="">
      <xdr:nvSpPr>
        <xdr:cNvPr id="699" name="n_3aveValue【公民館】&#10;有形固定資産減価償却率"/>
        <xdr:cNvSpPr txBox="1"/>
      </xdr:nvSpPr>
      <xdr:spPr>
        <a:xfrm>
          <a:off x="13500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42563</xdr:rowOff>
    </xdr:from>
    <xdr:ext cx="405111" cy="259045"/>
    <xdr:sp macro="" textlink="">
      <xdr:nvSpPr>
        <xdr:cNvPr id="700" name="n_4aveValue【公民館】&#10;有形固定資産減価償却率"/>
        <xdr:cNvSpPr txBox="1"/>
      </xdr:nvSpPr>
      <xdr:spPr>
        <a:xfrm>
          <a:off x="12611744" y="1770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133366</xdr:rowOff>
    </xdr:from>
    <xdr:ext cx="405111" cy="259045"/>
    <xdr:sp macro="" textlink="">
      <xdr:nvSpPr>
        <xdr:cNvPr id="701" name="n_1mainValue【公民館】&#10;有形固定資産減価償却率"/>
        <xdr:cNvSpPr txBox="1"/>
      </xdr:nvSpPr>
      <xdr:spPr>
        <a:xfrm>
          <a:off x="15266044" y="1847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95266</xdr:rowOff>
    </xdr:from>
    <xdr:ext cx="405111" cy="259045"/>
    <xdr:sp macro="" textlink="">
      <xdr:nvSpPr>
        <xdr:cNvPr id="702" name="n_2mainValue【公民館】&#10;有形固定資産減価償却率"/>
        <xdr:cNvSpPr txBox="1"/>
      </xdr:nvSpPr>
      <xdr:spPr>
        <a:xfrm>
          <a:off x="143897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57166</xdr:rowOff>
    </xdr:from>
    <xdr:ext cx="405111" cy="259045"/>
    <xdr:sp macro="" textlink="">
      <xdr:nvSpPr>
        <xdr:cNvPr id="703" name="n_3mainValue【公民館】&#10;有形固定資産減価償却率"/>
        <xdr:cNvSpPr txBox="1"/>
      </xdr:nvSpPr>
      <xdr:spPr>
        <a:xfrm>
          <a:off x="13500744"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19066</xdr:rowOff>
    </xdr:from>
    <xdr:ext cx="405111" cy="259045"/>
    <xdr:sp macro="" textlink="">
      <xdr:nvSpPr>
        <xdr:cNvPr id="704" name="n_4mainValue【公民館】&#10;有形固定資産減価償却率"/>
        <xdr:cNvSpPr txBox="1"/>
      </xdr:nvSpPr>
      <xdr:spPr>
        <a:xfrm>
          <a:off x="12611744" y="1836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5" name="直線コネクタ 71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6" name="テキスト ボックス 71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7" name="直線コネクタ 71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8" name="テキスト ボックス 71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9" name="直線コネクタ 71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0" name="テキスト ボックス 71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1" name="直線コネクタ 72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2" name="テキスト ボックス 72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3" name="直線コネクタ 72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4" name="テキスト ボックス 72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5" name="直線コネクタ 72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6" name="テキスト ボックス 72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7" name="直線コネクタ 7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8" name="テキスト ボックス 7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730" name="直線コネクタ 729"/>
        <xdr:cNvCxnSpPr/>
      </xdr:nvCxnSpPr>
      <xdr:spPr>
        <a:xfrm flipV="1">
          <a:off x="22160864" y="1717058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31" name="【公民館】&#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32" name="直線コネクタ 731"/>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733" name="【公民館】&#10;一人当たり面積最大値テキスト"/>
        <xdr:cNvSpPr txBox="1"/>
      </xdr:nvSpPr>
      <xdr:spPr>
        <a:xfrm>
          <a:off x="22199600" y="1694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734" name="直線コネクタ 733"/>
        <xdr:cNvCxnSpPr/>
      </xdr:nvCxnSpPr>
      <xdr:spPr>
        <a:xfrm>
          <a:off x="22072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160945</xdr:rowOff>
    </xdr:from>
    <xdr:ext cx="469744" cy="259045"/>
    <xdr:sp macro="" textlink="">
      <xdr:nvSpPr>
        <xdr:cNvPr id="735" name="【公民館】&#10;一人当たり面積平均値テキスト"/>
        <xdr:cNvSpPr txBox="1"/>
      </xdr:nvSpPr>
      <xdr:spPr>
        <a:xfrm>
          <a:off x="22199600" y="1816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736" name="フローチャート: 判断 735"/>
        <xdr:cNvSpPr/>
      </xdr:nvSpPr>
      <xdr:spPr>
        <a:xfrm>
          <a:off x="22110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737" name="フローチャート: 判断 736"/>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738" name="フローチャート: 判断 737"/>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739" name="フローチャート: 判断 738"/>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126637</xdr:rowOff>
    </xdr:from>
    <xdr:to>
      <xdr:col>98</xdr:col>
      <xdr:colOff>38100</xdr:colOff>
      <xdr:row>108</xdr:row>
      <xdr:rowOff>56787</xdr:rowOff>
    </xdr:to>
    <xdr:sp macro="" textlink="">
      <xdr:nvSpPr>
        <xdr:cNvPr id="740" name="フローチャート: 判断 739"/>
        <xdr:cNvSpPr/>
      </xdr:nvSpPr>
      <xdr:spPr>
        <a:xfrm>
          <a:off x="18605500" y="18471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1" name="テキスト ボックス 74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2" name="テキスト ボックス 74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3" name="テキスト ボックス 74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4" name="テキスト ボックス 74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5" name="テキスト ボックス 74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71120</xdr:rowOff>
    </xdr:from>
    <xdr:to>
      <xdr:col>116</xdr:col>
      <xdr:colOff>114300</xdr:colOff>
      <xdr:row>109</xdr:row>
      <xdr:rowOff>1270</xdr:rowOff>
    </xdr:to>
    <xdr:sp macro="" textlink="">
      <xdr:nvSpPr>
        <xdr:cNvPr id="746" name="楕円 745"/>
        <xdr:cNvSpPr/>
      </xdr:nvSpPr>
      <xdr:spPr>
        <a:xfrm>
          <a:off x="221107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157497</xdr:rowOff>
    </xdr:from>
    <xdr:ext cx="469744" cy="259045"/>
    <xdr:sp macro="" textlink="">
      <xdr:nvSpPr>
        <xdr:cNvPr id="747" name="【公民館】&#10;一人当たり面積該当値テキスト"/>
        <xdr:cNvSpPr txBox="1"/>
      </xdr:nvSpPr>
      <xdr:spPr>
        <a:xfrm>
          <a:off x="22199600" y="1850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71120</xdr:rowOff>
    </xdr:from>
    <xdr:to>
      <xdr:col>112</xdr:col>
      <xdr:colOff>38100</xdr:colOff>
      <xdr:row>109</xdr:row>
      <xdr:rowOff>1270</xdr:rowOff>
    </xdr:to>
    <xdr:sp macro="" textlink="">
      <xdr:nvSpPr>
        <xdr:cNvPr id="748" name="楕円 747"/>
        <xdr:cNvSpPr/>
      </xdr:nvSpPr>
      <xdr:spPr>
        <a:xfrm>
          <a:off x="21272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121920</xdr:rowOff>
    </xdr:from>
    <xdr:to>
      <xdr:col>116</xdr:col>
      <xdr:colOff>63500</xdr:colOff>
      <xdr:row>108</xdr:row>
      <xdr:rowOff>121920</xdr:rowOff>
    </xdr:to>
    <xdr:cxnSp macro="">
      <xdr:nvCxnSpPr>
        <xdr:cNvPr id="749" name="直線コネクタ 748"/>
        <xdr:cNvCxnSpPr/>
      </xdr:nvCxnSpPr>
      <xdr:spPr>
        <a:xfrm>
          <a:off x="21323300" y="18638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72752</xdr:rowOff>
    </xdr:from>
    <xdr:to>
      <xdr:col>107</xdr:col>
      <xdr:colOff>101600</xdr:colOff>
      <xdr:row>109</xdr:row>
      <xdr:rowOff>2902</xdr:rowOff>
    </xdr:to>
    <xdr:sp macro="" textlink="">
      <xdr:nvSpPr>
        <xdr:cNvPr id="750" name="楕円 749"/>
        <xdr:cNvSpPr/>
      </xdr:nvSpPr>
      <xdr:spPr>
        <a:xfrm>
          <a:off x="20383500" y="1858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121920</xdr:rowOff>
    </xdr:from>
    <xdr:to>
      <xdr:col>111</xdr:col>
      <xdr:colOff>177800</xdr:colOff>
      <xdr:row>108</xdr:row>
      <xdr:rowOff>123552</xdr:rowOff>
    </xdr:to>
    <xdr:cxnSp macro="">
      <xdr:nvCxnSpPr>
        <xdr:cNvPr id="751" name="直線コネクタ 750"/>
        <xdr:cNvCxnSpPr/>
      </xdr:nvCxnSpPr>
      <xdr:spPr>
        <a:xfrm flipV="1">
          <a:off x="20434300" y="1863852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72752</xdr:rowOff>
    </xdr:from>
    <xdr:to>
      <xdr:col>102</xdr:col>
      <xdr:colOff>165100</xdr:colOff>
      <xdr:row>109</xdr:row>
      <xdr:rowOff>2902</xdr:rowOff>
    </xdr:to>
    <xdr:sp macro="" textlink="">
      <xdr:nvSpPr>
        <xdr:cNvPr id="752" name="楕円 751"/>
        <xdr:cNvSpPr/>
      </xdr:nvSpPr>
      <xdr:spPr>
        <a:xfrm>
          <a:off x="19494500" y="1858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123552</xdr:rowOff>
    </xdr:from>
    <xdr:to>
      <xdr:col>107</xdr:col>
      <xdr:colOff>50800</xdr:colOff>
      <xdr:row>108</xdr:row>
      <xdr:rowOff>123552</xdr:rowOff>
    </xdr:to>
    <xdr:cxnSp macro="">
      <xdr:nvCxnSpPr>
        <xdr:cNvPr id="753" name="直線コネクタ 752"/>
        <xdr:cNvCxnSpPr/>
      </xdr:nvCxnSpPr>
      <xdr:spPr>
        <a:xfrm>
          <a:off x="19545300" y="186401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74386</xdr:rowOff>
    </xdr:from>
    <xdr:to>
      <xdr:col>98</xdr:col>
      <xdr:colOff>38100</xdr:colOff>
      <xdr:row>109</xdr:row>
      <xdr:rowOff>4536</xdr:rowOff>
    </xdr:to>
    <xdr:sp macro="" textlink="">
      <xdr:nvSpPr>
        <xdr:cNvPr id="754" name="楕円 753"/>
        <xdr:cNvSpPr/>
      </xdr:nvSpPr>
      <xdr:spPr>
        <a:xfrm>
          <a:off x="186055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123552</xdr:rowOff>
    </xdr:from>
    <xdr:to>
      <xdr:col>102</xdr:col>
      <xdr:colOff>114300</xdr:colOff>
      <xdr:row>108</xdr:row>
      <xdr:rowOff>125186</xdr:rowOff>
    </xdr:to>
    <xdr:cxnSp macro="">
      <xdr:nvCxnSpPr>
        <xdr:cNvPr id="755" name="直線コネクタ 754"/>
        <xdr:cNvCxnSpPr/>
      </xdr:nvCxnSpPr>
      <xdr:spPr>
        <a:xfrm flipV="1">
          <a:off x="18656300" y="1864015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756" name="n_1aveValue【公民館】&#10;一人当たり面積"/>
        <xdr:cNvSpPr txBox="1"/>
      </xdr:nvSpPr>
      <xdr:spPr>
        <a:xfrm>
          <a:off x="21075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757" name="n_2aveValue【公民館】&#10;一人当たり面積"/>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758" name="n_3aveValue【公民館】&#10;一人当たり面積"/>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73314</xdr:rowOff>
    </xdr:from>
    <xdr:ext cx="469744" cy="259045"/>
    <xdr:sp macro="" textlink="">
      <xdr:nvSpPr>
        <xdr:cNvPr id="759" name="n_4aveValue【公民館】&#10;一人当たり面積"/>
        <xdr:cNvSpPr txBox="1"/>
      </xdr:nvSpPr>
      <xdr:spPr>
        <a:xfrm>
          <a:off x="18421427" y="1824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163847</xdr:rowOff>
    </xdr:from>
    <xdr:ext cx="469744" cy="259045"/>
    <xdr:sp macro="" textlink="">
      <xdr:nvSpPr>
        <xdr:cNvPr id="760" name="n_1mainValue【公民館】&#10;一人当たり面積"/>
        <xdr:cNvSpPr txBox="1"/>
      </xdr:nvSpPr>
      <xdr:spPr>
        <a:xfrm>
          <a:off x="21075727" y="186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165479</xdr:rowOff>
    </xdr:from>
    <xdr:ext cx="469744" cy="259045"/>
    <xdr:sp macro="" textlink="">
      <xdr:nvSpPr>
        <xdr:cNvPr id="761" name="n_2mainValue【公民館】&#10;一人当たり面積"/>
        <xdr:cNvSpPr txBox="1"/>
      </xdr:nvSpPr>
      <xdr:spPr>
        <a:xfrm>
          <a:off x="20199427" y="1868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165479</xdr:rowOff>
    </xdr:from>
    <xdr:ext cx="469744" cy="259045"/>
    <xdr:sp macro="" textlink="">
      <xdr:nvSpPr>
        <xdr:cNvPr id="762" name="n_3mainValue【公民館】&#10;一人当たり面積"/>
        <xdr:cNvSpPr txBox="1"/>
      </xdr:nvSpPr>
      <xdr:spPr>
        <a:xfrm>
          <a:off x="19310427" y="1868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167113</xdr:rowOff>
    </xdr:from>
    <xdr:ext cx="469744" cy="259045"/>
    <xdr:sp macro="" textlink="">
      <xdr:nvSpPr>
        <xdr:cNvPr id="763" name="n_4mainValue【公民館】&#10;一人当たり面積"/>
        <xdr:cNvSpPr txBox="1"/>
      </xdr:nvSpPr>
      <xdr:spPr>
        <a:xfrm>
          <a:off x="18421427" y="1868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類似団体と比較して有形固定資産減価償却率が高くなっている施設は、公民館、公営住宅、橋りょう・トンネル、道路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であり、低くなっている施設は、認定こども園・幼稚園・保育所である。</a:t>
          </a:r>
          <a:endParaRPr lang="ja-JP" altLang="ja-JP" sz="1300" b="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なかでも公民館については、築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年以上経過しているものが多く老朽化が進んでいるため、有形固定資産減価償却率は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％を超えている。</a:t>
          </a:r>
          <a:endParaRPr lang="ja-JP" altLang="ja-JP" sz="1300" b="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長寿命化計画による改修工事により</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、有形固定資産減価償却率が低下</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b="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今後、公共施設等総合管理計画及び公共施設等個別施設計画に基づき、施設の集約化、長寿命化を行い、施設保有量の削減と更新等費用の縮減を図っていく必要がある。</a:t>
          </a:r>
          <a:endParaRPr lang="ja-JP" altLang="ja-JP" sz="1300" b="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佐賀県有田町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18,840
18,657
65.85
13,759,034
13,100,473
583,762
6,086,692
10,203,192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92528</xdr:rowOff>
    </xdr:to>
    <xdr:cxnSp macro="">
      <xdr:nvCxnSpPr>
        <xdr:cNvPr id="58" name="直線コネクタ 57"/>
        <xdr:cNvCxnSpPr/>
      </xdr:nvCxnSpPr>
      <xdr:spPr>
        <a:xfrm flipV="1">
          <a:off x="4634865"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10721</xdr:rowOff>
    </xdr:from>
    <xdr:ext cx="405111" cy="259045"/>
    <xdr:sp macro="" textlink="">
      <xdr:nvSpPr>
        <xdr:cNvPr id="63" name="【図書館】&#10;有形固定資産減価償却率平均値テキスト"/>
        <xdr:cNvSpPr txBox="1"/>
      </xdr:nvSpPr>
      <xdr:spPr>
        <a:xfrm>
          <a:off x="4673600" y="635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159294</xdr:rowOff>
    </xdr:from>
    <xdr:to>
      <xdr:col>24</xdr:col>
      <xdr:colOff>114300</xdr:colOff>
      <xdr:row>38</xdr:row>
      <xdr:rowOff>89444</xdr:rowOff>
    </xdr:to>
    <xdr:sp macro="" textlink="">
      <xdr:nvSpPr>
        <xdr:cNvPr id="64" name="フローチャート: 判断 63"/>
        <xdr:cNvSpPr/>
      </xdr:nvSpPr>
      <xdr:spPr>
        <a:xfrm>
          <a:off x="45847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123372</xdr:rowOff>
    </xdr:from>
    <xdr:to>
      <xdr:col>20</xdr:col>
      <xdr:colOff>38100</xdr:colOff>
      <xdr:row>38</xdr:row>
      <xdr:rowOff>53522</xdr:rowOff>
    </xdr:to>
    <xdr:sp macro="" textlink="">
      <xdr:nvSpPr>
        <xdr:cNvPr id="65" name="フローチャート: 判断 64"/>
        <xdr:cNvSpPr/>
      </xdr:nvSpPr>
      <xdr:spPr>
        <a:xfrm>
          <a:off x="3746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107043</xdr:rowOff>
    </xdr:from>
    <xdr:to>
      <xdr:col>15</xdr:col>
      <xdr:colOff>101600</xdr:colOff>
      <xdr:row>38</xdr:row>
      <xdr:rowOff>37193</xdr:rowOff>
    </xdr:to>
    <xdr:sp macro="" textlink="">
      <xdr:nvSpPr>
        <xdr:cNvPr id="66" name="フローチャート: 判断 65"/>
        <xdr:cNvSpPr/>
      </xdr:nvSpPr>
      <xdr:spPr>
        <a:xfrm>
          <a:off x="2857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113574</xdr:rowOff>
    </xdr:from>
    <xdr:to>
      <xdr:col>10</xdr:col>
      <xdr:colOff>165100</xdr:colOff>
      <xdr:row>38</xdr:row>
      <xdr:rowOff>43724</xdr:rowOff>
    </xdr:to>
    <xdr:sp macro="" textlink="">
      <xdr:nvSpPr>
        <xdr:cNvPr id="67" name="フローチャート: 判断 66"/>
        <xdr:cNvSpPr/>
      </xdr:nvSpPr>
      <xdr:spPr>
        <a:xfrm>
          <a:off x="1968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105410</xdr:rowOff>
    </xdr:from>
    <xdr:to>
      <xdr:col>24</xdr:col>
      <xdr:colOff>114300</xdr:colOff>
      <xdr:row>40</xdr:row>
      <xdr:rowOff>35560</xdr:rowOff>
    </xdr:to>
    <xdr:sp macro="" textlink="">
      <xdr:nvSpPr>
        <xdr:cNvPr id="74" name="楕円 73"/>
        <xdr:cNvSpPr/>
      </xdr:nvSpPr>
      <xdr:spPr>
        <a:xfrm>
          <a:off x="4584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83837</xdr:rowOff>
    </xdr:from>
    <xdr:ext cx="405111" cy="259045"/>
    <xdr:sp macro="" textlink="">
      <xdr:nvSpPr>
        <xdr:cNvPr id="75" name="【図書館】&#10;有形固定資産減価償却率該当値テキスト"/>
        <xdr:cNvSpPr txBox="1"/>
      </xdr:nvSpPr>
      <xdr:spPr>
        <a:xfrm>
          <a:off x="46736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90715</xdr:rowOff>
    </xdr:from>
    <xdr:to>
      <xdr:col>20</xdr:col>
      <xdr:colOff>38100</xdr:colOff>
      <xdr:row>40</xdr:row>
      <xdr:rowOff>20865</xdr:rowOff>
    </xdr:to>
    <xdr:sp macro="" textlink="">
      <xdr:nvSpPr>
        <xdr:cNvPr id="76" name="楕円 75"/>
        <xdr:cNvSpPr/>
      </xdr:nvSpPr>
      <xdr:spPr>
        <a:xfrm>
          <a:off x="3746500" y="677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141515</xdr:rowOff>
    </xdr:from>
    <xdr:to>
      <xdr:col>24</xdr:col>
      <xdr:colOff>63500</xdr:colOff>
      <xdr:row>39</xdr:row>
      <xdr:rowOff>156210</xdr:rowOff>
    </xdr:to>
    <xdr:cxnSp macro="">
      <xdr:nvCxnSpPr>
        <xdr:cNvPr id="77" name="直線コネクタ 76"/>
        <xdr:cNvCxnSpPr/>
      </xdr:nvCxnSpPr>
      <xdr:spPr>
        <a:xfrm>
          <a:off x="3797300" y="6828065"/>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76019</xdr:rowOff>
    </xdr:from>
    <xdr:to>
      <xdr:col>15</xdr:col>
      <xdr:colOff>101600</xdr:colOff>
      <xdr:row>40</xdr:row>
      <xdr:rowOff>6169</xdr:rowOff>
    </xdr:to>
    <xdr:sp macro="" textlink="">
      <xdr:nvSpPr>
        <xdr:cNvPr id="78" name="楕円 77"/>
        <xdr:cNvSpPr/>
      </xdr:nvSpPr>
      <xdr:spPr>
        <a:xfrm>
          <a:off x="2857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126819</xdr:rowOff>
    </xdr:from>
    <xdr:to>
      <xdr:col>19</xdr:col>
      <xdr:colOff>177800</xdr:colOff>
      <xdr:row>39</xdr:row>
      <xdr:rowOff>141515</xdr:rowOff>
    </xdr:to>
    <xdr:cxnSp macro="">
      <xdr:nvCxnSpPr>
        <xdr:cNvPr id="79" name="直線コネクタ 78"/>
        <xdr:cNvCxnSpPr/>
      </xdr:nvCxnSpPr>
      <xdr:spPr>
        <a:xfrm>
          <a:off x="2908300" y="6813369"/>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59690</xdr:rowOff>
    </xdr:from>
    <xdr:to>
      <xdr:col>10</xdr:col>
      <xdr:colOff>165100</xdr:colOff>
      <xdr:row>39</xdr:row>
      <xdr:rowOff>161290</xdr:rowOff>
    </xdr:to>
    <xdr:sp macro="" textlink="">
      <xdr:nvSpPr>
        <xdr:cNvPr id="80" name="楕円 79"/>
        <xdr:cNvSpPr/>
      </xdr:nvSpPr>
      <xdr:spPr>
        <a:xfrm>
          <a:off x="1968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110490</xdr:rowOff>
    </xdr:from>
    <xdr:to>
      <xdr:col>15</xdr:col>
      <xdr:colOff>50800</xdr:colOff>
      <xdr:row>39</xdr:row>
      <xdr:rowOff>126819</xdr:rowOff>
    </xdr:to>
    <xdr:cxnSp macro="">
      <xdr:nvCxnSpPr>
        <xdr:cNvPr id="81" name="直線コネクタ 80"/>
        <xdr:cNvCxnSpPr/>
      </xdr:nvCxnSpPr>
      <xdr:spPr>
        <a:xfrm>
          <a:off x="2019300" y="679704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22134</xdr:rowOff>
    </xdr:from>
    <xdr:to>
      <xdr:col>6</xdr:col>
      <xdr:colOff>38100</xdr:colOff>
      <xdr:row>39</xdr:row>
      <xdr:rowOff>123734</xdr:rowOff>
    </xdr:to>
    <xdr:sp macro="" textlink="">
      <xdr:nvSpPr>
        <xdr:cNvPr id="82" name="楕円 81"/>
        <xdr:cNvSpPr/>
      </xdr:nvSpPr>
      <xdr:spPr>
        <a:xfrm>
          <a:off x="10795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72934</xdr:rowOff>
    </xdr:from>
    <xdr:to>
      <xdr:col>10</xdr:col>
      <xdr:colOff>114300</xdr:colOff>
      <xdr:row>39</xdr:row>
      <xdr:rowOff>110490</xdr:rowOff>
    </xdr:to>
    <xdr:cxnSp macro="">
      <xdr:nvCxnSpPr>
        <xdr:cNvPr id="83" name="直線コネクタ 82"/>
        <xdr:cNvCxnSpPr/>
      </xdr:nvCxnSpPr>
      <xdr:spPr>
        <a:xfrm>
          <a:off x="1130300" y="675948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70049</xdr:rowOff>
    </xdr:from>
    <xdr:ext cx="405111" cy="259045"/>
    <xdr:sp macro="" textlink="">
      <xdr:nvSpPr>
        <xdr:cNvPr id="84" name="n_1aveValue【図書館】&#10;有形固定資産減価償却率"/>
        <xdr:cNvSpPr txBox="1"/>
      </xdr:nvSpPr>
      <xdr:spPr>
        <a:xfrm>
          <a:off x="35820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53720</xdr:rowOff>
    </xdr:from>
    <xdr:ext cx="405111" cy="259045"/>
    <xdr:sp macro="" textlink="">
      <xdr:nvSpPr>
        <xdr:cNvPr id="85" name="n_2aveValue【図書館】&#10;有形固定資産減価償却率"/>
        <xdr:cNvSpPr txBox="1"/>
      </xdr:nvSpPr>
      <xdr:spPr>
        <a:xfrm>
          <a:off x="2705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60251</xdr:rowOff>
    </xdr:from>
    <xdr:ext cx="405111" cy="259045"/>
    <xdr:sp macro="" textlink="">
      <xdr:nvSpPr>
        <xdr:cNvPr id="86" name="n_3aveValue【図書館】&#10;有形固定資産減価償却率"/>
        <xdr:cNvSpPr txBox="1"/>
      </xdr:nvSpPr>
      <xdr:spPr>
        <a:xfrm>
          <a:off x="1816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xdr:cNvSpPr txBox="1"/>
      </xdr:nvSpPr>
      <xdr:spPr>
        <a:xfrm>
          <a:off x="927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11992</xdr:rowOff>
    </xdr:from>
    <xdr:ext cx="405111" cy="259045"/>
    <xdr:sp macro="" textlink="">
      <xdr:nvSpPr>
        <xdr:cNvPr id="88" name="n_1mainValue【図書館】&#10;有形固定資産減価償却率"/>
        <xdr:cNvSpPr txBox="1"/>
      </xdr:nvSpPr>
      <xdr:spPr>
        <a:xfrm>
          <a:off x="3582044" y="686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168746</xdr:rowOff>
    </xdr:from>
    <xdr:ext cx="405111" cy="259045"/>
    <xdr:sp macro="" textlink="">
      <xdr:nvSpPr>
        <xdr:cNvPr id="89" name="n_2mainValue【図書館】&#10;有形固定資産減価償却率"/>
        <xdr:cNvSpPr txBox="1"/>
      </xdr:nvSpPr>
      <xdr:spPr>
        <a:xfrm>
          <a:off x="27057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152417</xdr:rowOff>
    </xdr:from>
    <xdr:ext cx="405111" cy="259045"/>
    <xdr:sp macro="" textlink="">
      <xdr:nvSpPr>
        <xdr:cNvPr id="90" name="n_3mainValue【図書館】&#10;有形固定資産減価償却率"/>
        <xdr:cNvSpPr txBox="1"/>
      </xdr:nvSpPr>
      <xdr:spPr>
        <a:xfrm>
          <a:off x="18167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114861</xdr:rowOff>
    </xdr:from>
    <xdr:ext cx="405111" cy="259045"/>
    <xdr:sp macro="" textlink="">
      <xdr:nvSpPr>
        <xdr:cNvPr id="91" name="n_4mainValue【図書館】&#10;有形固定資産減価償却率"/>
        <xdr:cNvSpPr txBox="1"/>
      </xdr:nvSpPr>
      <xdr:spPr>
        <a:xfrm>
          <a:off x="927744" y="680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xdr:cNvCxnSpPr/>
      </xdr:nvCxnSpPr>
      <xdr:spPr>
        <a:xfrm flipV="1">
          <a:off x="10476865" y="6051804"/>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xdr:cNvSpPr txBox="1"/>
      </xdr:nvSpPr>
      <xdr:spPr>
        <a:xfrm>
          <a:off x="10515600" y="582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xdr:cNvCxnSpPr/>
      </xdr:nvCxnSpPr>
      <xdr:spPr>
        <a:xfrm>
          <a:off x="10388600" y="60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114571</xdr:rowOff>
    </xdr:from>
    <xdr:ext cx="469744" cy="259045"/>
    <xdr:sp macro="" textlink="">
      <xdr:nvSpPr>
        <xdr:cNvPr id="118" name="【図書館】&#10;一人当たり面積平均値テキスト"/>
        <xdr:cNvSpPr txBox="1"/>
      </xdr:nvSpPr>
      <xdr:spPr>
        <a:xfrm>
          <a:off x="10515600" y="662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91694</xdr:rowOff>
    </xdr:from>
    <xdr:to>
      <xdr:col>55</xdr:col>
      <xdr:colOff>50800</xdr:colOff>
      <xdr:row>40</xdr:row>
      <xdr:rowOff>21844</xdr:rowOff>
    </xdr:to>
    <xdr:sp macro="" textlink="">
      <xdr:nvSpPr>
        <xdr:cNvPr id="119" name="フローチャート: 判断 118"/>
        <xdr:cNvSpPr/>
      </xdr:nvSpPr>
      <xdr:spPr>
        <a:xfrm>
          <a:off x="104267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20" name="フローチャート: 判断 119"/>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87122</xdr:rowOff>
    </xdr:from>
    <xdr:to>
      <xdr:col>46</xdr:col>
      <xdr:colOff>38100</xdr:colOff>
      <xdr:row>40</xdr:row>
      <xdr:rowOff>17272</xdr:rowOff>
    </xdr:to>
    <xdr:sp macro="" textlink="">
      <xdr:nvSpPr>
        <xdr:cNvPr id="121" name="フローチャート: 判断 120"/>
        <xdr:cNvSpPr/>
      </xdr:nvSpPr>
      <xdr:spPr>
        <a:xfrm>
          <a:off x="8699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77978</xdr:rowOff>
    </xdr:from>
    <xdr:to>
      <xdr:col>41</xdr:col>
      <xdr:colOff>101600</xdr:colOff>
      <xdr:row>40</xdr:row>
      <xdr:rowOff>8128</xdr:rowOff>
    </xdr:to>
    <xdr:sp macro="" textlink="">
      <xdr:nvSpPr>
        <xdr:cNvPr id="122" name="フローチャート: 判断 121"/>
        <xdr:cNvSpPr/>
      </xdr:nvSpPr>
      <xdr:spPr>
        <a:xfrm>
          <a:off x="7810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23" name="フローチャート: 判断 122"/>
        <xdr:cNvSpPr/>
      </xdr:nvSpPr>
      <xdr:spPr>
        <a:xfrm>
          <a:off x="6921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98552</xdr:rowOff>
    </xdr:from>
    <xdr:to>
      <xdr:col>55</xdr:col>
      <xdr:colOff>50800</xdr:colOff>
      <xdr:row>41</xdr:row>
      <xdr:rowOff>28702</xdr:rowOff>
    </xdr:to>
    <xdr:sp macro="" textlink="">
      <xdr:nvSpPr>
        <xdr:cNvPr id="129" name="楕円 128"/>
        <xdr:cNvSpPr/>
      </xdr:nvSpPr>
      <xdr:spPr>
        <a:xfrm>
          <a:off x="104267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13479</xdr:rowOff>
    </xdr:from>
    <xdr:ext cx="469744" cy="259045"/>
    <xdr:sp macro="" textlink="">
      <xdr:nvSpPr>
        <xdr:cNvPr id="130" name="【図書館】&#10;一人当たり面積該当値テキスト"/>
        <xdr:cNvSpPr txBox="1"/>
      </xdr:nvSpPr>
      <xdr:spPr>
        <a:xfrm>
          <a:off x="10515600" y="687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103124</xdr:rowOff>
    </xdr:from>
    <xdr:to>
      <xdr:col>50</xdr:col>
      <xdr:colOff>165100</xdr:colOff>
      <xdr:row>41</xdr:row>
      <xdr:rowOff>33274</xdr:rowOff>
    </xdr:to>
    <xdr:sp macro="" textlink="">
      <xdr:nvSpPr>
        <xdr:cNvPr id="131" name="楕円 130"/>
        <xdr:cNvSpPr/>
      </xdr:nvSpPr>
      <xdr:spPr>
        <a:xfrm>
          <a:off x="9588500" y="69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149352</xdr:rowOff>
    </xdr:from>
    <xdr:to>
      <xdr:col>55</xdr:col>
      <xdr:colOff>0</xdr:colOff>
      <xdr:row>40</xdr:row>
      <xdr:rowOff>153924</xdr:rowOff>
    </xdr:to>
    <xdr:cxnSp macro="">
      <xdr:nvCxnSpPr>
        <xdr:cNvPr id="132" name="直線コネクタ 131"/>
        <xdr:cNvCxnSpPr/>
      </xdr:nvCxnSpPr>
      <xdr:spPr>
        <a:xfrm flipV="1">
          <a:off x="9639300" y="70073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103124</xdr:rowOff>
    </xdr:from>
    <xdr:to>
      <xdr:col>46</xdr:col>
      <xdr:colOff>38100</xdr:colOff>
      <xdr:row>41</xdr:row>
      <xdr:rowOff>33274</xdr:rowOff>
    </xdr:to>
    <xdr:sp macro="" textlink="">
      <xdr:nvSpPr>
        <xdr:cNvPr id="133" name="楕円 132"/>
        <xdr:cNvSpPr/>
      </xdr:nvSpPr>
      <xdr:spPr>
        <a:xfrm>
          <a:off x="8699500" y="69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153924</xdr:rowOff>
    </xdr:from>
    <xdr:to>
      <xdr:col>50</xdr:col>
      <xdr:colOff>114300</xdr:colOff>
      <xdr:row>40</xdr:row>
      <xdr:rowOff>153924</xdr:rowOff>
    </xdr:to>
    <xdr:cxnSp macro="">
      <xdr:nvCxnSpPr>
        <xdr:cNvPr id="134" name="直線コネクタ 133"/>
        <xdr:cNvCxnSpPr/>
      </xdr:nvCxnSpPr>
      <xdr:spPr>
        <a:xfrm>
          <a:off x="8750300" y="701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103124</xdr:rowOff>
    </xdr:from>
    <xdr:to>
      <xdr:col>41</xdr:col>
      <xdr:colOff>101600</xdr:colOff>
      <xdr:row>41</xdr:row>
      <xdr:rowOff>33274</xdr:rowOff>
    </xdr:to>
    <xdr:sp macro="" textlink="">
      <xdr:nvSpPr>
        <xdr:cNvPr id="135" name="楕円 134"/>
        <xdr:cNvSpPr/>
      </xdr:nvSpPr>
      <xdr:spPr>
        <a:xfrm>
          <a:off x="7810500" y="69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153924</xdr:rowOff>
    </xdr:from>
    <xdr:to>
      <xdr:col>45</xdr:col>
      <xdr:colOff>177800</xdr:colOff>
      <xdr:row>40</xdr:row>
      <xdr:rowOff>153924</xdr:rowOff>
    </xdr:to>
    <xdr:cxnSp macro="">
      <xdr:nvCxnSpPr>
        <xdr:cNvPr id="136" name="直線コネクタ 135"/>
        <xdr:cNvCxnSpPr/>
      </xdr:nvCxnSpPr>
      <xdr:spPr>
        <a:xfrm>
          <a:off x="7861300" y="701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107696</xdr:rowOff>
    </xdr:from>
    <xdr:to>
      <xdr:col>36</xdr:col>
      <xdr:colOff>165100</xdr:colOff>
      <xdr:row>41</xdr:row>
      <xdr:rowOff>37846</xdr:rowOff>
    </xdr:to>
    <xdr:sp macro="" textlink="">
      <xdr:nvSpPr>
        <xdr:cNvPr id="137" name="楕円 136"/>
        <xdr:cNvSpPr/>
      </xdr:nvSpPr>
      <xdr:spPr>
        <a:xfrm>
          <a:off x="6921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153924</xdr:rowOff>
    </xdr:from>
    <xdr:to>
      <xdr:col>41</xdr:col>
      <xdr:colOff>50800</xdr:colOff>
      <xdr:row>40</xdr:row>
      <xdr:rowOff>158496</xdr:rowOff>
    </xdr:to>
    <xdr:cxnSp macro="">
      <xdr:nvCxnSpPr>
        <xdr:cNvPr id="138" name="直線コネクタ 137"/>
        <xdr:cNvCxnSpPr/>
      </xdr:nvCxnSpPr>
      <xdr:spPr>
        <a:xfrm flipV="1">
          <a:off x="6972300" y="7011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29227</xdr:rowOff>
    </xdr:from>
    <xdr:ext cx="469744" cy="259045"/>
    <xdr:sp macro="" textlink="">
      <xdr:nvSpPr>
        <xdr:cNvPr id="139" name="n_1aveValue【図書館】&#10;一人当たり面積"/>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33799</xdr:rowOff>
    </xdr:from>
    <xdr:ext cx="469744" cy="259045"/>
    <xdr:sp macro="" textlink="">
      <xdr:nvSpPr>
        <xdr:cNvPr id="140" name="n_2aveValue【図書館】&#10;一人当たり面積"/>
        <xdr:cNvSpPr txBox="1"/>
      </xdr:nvSpPr>
      <xdr:spPr>
        <a:xfrm>
          <a:off x="8515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24655</xdr:rowOff>
    </xdr:from>
    <xdr:ext cx="469744" cy="259045"/>
    <xdr:sp macro="" textlink="">
      <xdr:nvSpPr>
        <xdr:cNvPr id="141" name="n_3aveValue【図書館】&#10;一人当たり面積"/>
        <xdr:cNvSpPr txBox="1"/>
      </xdr:nvSpPr>
      <xdr:spPr>
        <a:xfrm>
          <a:off x="7626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97807</xdr:rowOff>
    </xdr:from>
    <xdr:ext cx="469744" cy="259045"/>
    <xdr:sp macro="" textlink="">
      <xdr:nvSpPr>
        <xdr:cNvPr id="142" name="n_4aveValue【図書館】&#10;一人当たり面積"/>
        <xdr:cNvSpPr txBox="1"/>
      </xdr:nvSpPr>
      <xdr:spPr>
        <a:xfrm>
          <a:off x="6737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24401</xdr:rowOff>
    </xdr:from>
    <xdr:ext cx="469744" cy="259045"/>
    <xdr:sp macro="" textlink="">
      <xdr:nvSpPr>
        <xdr:cNvPr id="143" name="n_1mainValue【図書館】&#10;一人当たり面積"/>
        <xdr:cNvSpPr txBox="1"/>
      </xdr:nvSpPr>
      <xdr:spPr>
        <a:xfrm>
          <a:off x="9391727" y="705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24401</xdr:rowOff>
    </xdr:from>
    <xdr:ext cx="469744" cy="259045"/>
    <xdr:sp macro="" textlink="">
      <xdr:nvSpPr>
        <xdr:cNvPr id="144" name="n_2mainValue【図書館】&#10;一人当たり面積"/>
        <xdr:cNvSpPr txBox="1"/>
      </xdr:nvSpPr>
      <xdr:spPr>
        <a:xfrm>
          <a:off x="8515427" y="705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24401</xdr:rowOff>
    </xdr:from>
    <xdr:ext cx="469744" cy="259045"/>
    <xdr:sp macro="" textlink="">
      <xdr:nvSpPr>
        <xdr:cNvPr id="145" name="n_3mainValue【図書館】&#10;一人当たり面積"/>
        <xdr:cNvSpPr txBox="1"/>
      </xdr:nvSpPr>
      <xdr:spPr>
        <a:xfrm>
          <a:off x="7626427" y="705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28973</xdr:rowOff>
    </xdr:from>
    <xdr:ext cx="469744" cy="259045"/>
    <xdr:sp macro="" textlink="">
      <xdr:nvSpPr>
        <xdr:cNvPr id="146" name="n_4mainValue【図書館】&#10;一人当たり面積"/>
        <xdr:cNvSpPr txBox="1"/>
      </xdr:nvSpPr>
      <xdr:spPr>
        <a:xfrm>
          <a:off x="67374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6" name="【体育館・プール】&#10;有形固定資産減価償却率平均値テキスト"/>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78" name="フローチャート: 判断 177"/>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180" name="フローチャート: 判断 179"/>
        <xdr:cNvSpPr/>
      </xdr:nvSpPr>
      <xdr:spPr>
        <a:xfrm>
          <a:off x="1968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21590</xdr:rowOff>
    </xdr:from>
    <xdr:to>
      <xdr:col>6</xdr:col>
      <xdr:colOff>38100</xdr:colOff>
      <xdr:row>60</xdr:row>
      <xdr:rowOff>123190</xdr:rowOff>
    </xdr:to>
    <xdr:sp macro="" textlink="">
      <xdr:nvSpPr>
        <xdr:cNvPr id="181" name="フローチャート: 判断 180"/>
        <xdr:cNvSpPr/>
      </xdr:nvSpPr>
      <xdr:spPr>
        <a:xfrm>
          <a:off x="1079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87" name="楕円 186"/>
        <xdr:cNvSpPr/>
      </xdr:nvSpPr>
      <xdr:spPr>
        <a:xfrm>
          <a:off x="4584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30497</xdr:rowOff>
    </xdr:from>
    <xdr:ext cx="405111" cy="259045"/>
    <xdr:sp macro="" textlink="">
      <xdr:nvSpPr>
        <xdr:cNvPr id="188" name="【体育館・プール】&#10;有形固定資産減価償却率該当値テキスト"/>
        <xdr:cNvSpPr txBox="1"/>
      </xdr:nvSpPr>
      <xdr:spPr>
        <a:xfrm>
          <a:off x="4673600"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27305</xdr:rowOff>
    </xdr:from>
    <xdr:to>
      <xdr:col>20</xdr:col>
      <xdr:colOff>38100</xdr:colOff>
      <xdr:row>61</xdr:row>
      <xdr:rowOff>128905</xdr:rowOff>
    </xdr:to>
    <xdr:sp macro="" textlink="">
      <xdr:nvSpPr>
        <xdr:cNvPr id="189" name="楕円 188"/>
        <xdr:cNvSpPr/>
      </xdr:nvSpPr>
      <xdr:spPr>
        <a:xfrm>
          <a:off x="3746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78105</xdr:rowOff>
    </xdr:from>
    <xdr:to>
      <xdr:col>24</xdr:col>
      <xdr:colOff>63500</xdr:colOff>
      <xdr:row>61</xdr:row>
      <xdr:rowOff>102870</xdr:rowOff>
    </xdr:to>
    <xdr:cxnSp macro="">
      <xdr:nvCxnSpPr>
        <xdr:cNvPr id="190" name="直線コネクタ 189"/>
        <xdr:cNvCxnSpPr/>
      </xdr:nvCxnSpPr>
      <xdr:spPr>
        <a:xfrm>
          <a:off x="3797300" y="1053655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71120</xdr:rowOff>
    </xdr:from>
    <xdr:to>
      <xdr:col>15</xdr:col>
      <xdr:colOff>101600</xdr:colOff>
      <xdr:row>62</xdr:row>
      <xdr:rowOff>1270</xdr:rowOff>
    </xdr:to>
    <xdr:sp macro="" textlink="">
      <xdr:nvSpPr>
        <xdr:cNvPr id="191" name="楕円 190"/>
        <xdr:cNvSpPr/>
      </xdr:nvSpPr>
      <xdr:spPr>
        <a:xfrm>
          <a:off x="2857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78105</xdr:rowOff>
    </xdr:from>
    <xdr:to>
      <xdr:col>19</xdr:col>
      <xdr:colOff>177800</xdr:colOff>
      <xdr:row>61</xdr:row>
      <xdr:rowOff>121920</xdr:rowOff>
    </xdr:to>
    <xdr:cxnSp macro="">
      <xdr:nvCxnSpPr>
        <xdr:cNvPr id="192" name="直線コネクタ 191"/>
        <xdr:cNvCxnSpPr/>
      </xdr:nvCxnSpPr>
      <xdr:spPr>
        <a:xfrm flipV="1">
          <a:off x="2908300" y="105365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69215</xdr:rowOff>
    </xdr:from>
    <xdr:to>
      <xdr:col>10</xdr:col>
      <xdr:colOff>165100</xdr:colOff>
      <xdr:row>61</xdr:row>
      <xdr:rowOff>170815</xdr:rowOff>
    </xdr:to>
    <xdr:sp macro="" textlink="">
      <xdr:nvSpPr>
        <xdr:cNvPr id="193" name="楕円 192"/>
        <xdr:cNvSpPr/>
      </xdr:nvSpPr>
      <xdr:spPr>
        <a:xfrm>
          <a:off x="1968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120015</xdr:rowOff>
    </xdr:from>
    <xdr:to>
      <xdr:col>15</xdr:col>
      <xdr:colOff>50800</xdr:colOff>
      <xdr:row>61</xdr:row>
      <xdr:rowOff>121920</xdr:rowOff>
    </xdr:to>
    <xdr:cxnSp macro="">
      <xdr:nvCxnSpPr>
        <xdr:cNvPr id="194" name="直線コネクタ 193"/>
        <xdr:cNvCxnSpPr/>
      </xdr:nvCxnSpPr>
      <xdr:spPr>
        <a:xfrm>
          <a:off x="2019300" y="105784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23495</xdr:rowOff>
    </xdr:from>
    <xdr:to>
      <xdr:col>6</xdr:col>
      <xdr:colOff>38100</xdr:colOff>
      <xdr:row>61</xdr:row>
      <xdr:rowOff>125095</xdr:rowOff>
    </xdr:to>
    <xdr:sp macro="" textlink="">
      <xdr:nvSpPr>
        <xdr:cNvPr id="195" name="楕円 194"/>
        <xdr:cNvSpPr/>
      </xdr:nvSpPr>
      <xdr:spPr>
        <a:xfrm>
          <a:off x="1079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74295</xdr:rowOff>
    </xdr:from>
    <xdr:to>
      <xdr:col>10</xdr:col>
      <xdr:colOff>114300</xdr:colOff>
      <xdr:row>61</xdr:row>
      <xdr:rowOff>120015</xdr:rowOff>
    </xdr:to>
    <xdr:cxnSp macro="">
      <xdr:nvCxnSpPr>
        <xdr:cNvPr id="196" name="直線コネクタ 195"/>
        <xdr:cNvCxnSpPr/>
      </xdr:nvCxnSpPr>
      <xdr:spPr>
        <a:xfrm>
          <a:off x="1130300" y="105327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197" name="n_1aveValue【体育館・プール】&#10;有形固定資産減価償却率"/>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98" name="n_2aveValue【体育館・プール】&#10;有形固定資産減価償却率"/>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199" name="n_3aveValue【体育館・プール】&#10;有形固定資産減価償却率"/>
        <xdr:cNvSpPr txBox="1"/>
      </xdr:nvSpPr>
      <xdr:spPr>
        <a:xfrm>
          <a:off x="1816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139717</xdr:rowOff>
    </xdr:from>
    <xdr:ext cx="405111" cy="259045"/>
    <xdr:sp macro="" textlink="">
      <xdr:nvSpPr>
        <xdr:cNvPr id="200" name="n_4aveValue【体育館・プール】&#10;有形固定資産減価償却率"/>
        <xdr:cNvSpPr txBox="1"/>
      </xdr:nvSpPr>
      <xdr:spPr>
        <a:xfrm>
          <a:off x="927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120032</xdr:rowOff>
    </xdr:from>
    <xdr:ext cx="405111" cy="259045"/>
    <xdr:sp macro="" textlink="">
      <xdr:nvSpPr>
        <xdr:cNvPr id="201" name="n_1mainValue【体育館・プール】&#10;有形固定資産減価償却率"/>
        <xdr:cNvSpPr txBox="1"/>
      </xdr:nvSpPr>
      <xdr:spPr>
        <a:xfrm>
          <a:off x="3582044"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163847</xdr:rowOff>
    </xdr:from>
    <xdr:ext cx="405111" cy="259045"/>
    <xdr:sp macro="" textlink="">
      <xdr:nvSpPr>
        <xdr:cNvPr id="202" name="n_2mainValue【体育館・プール】&#10;有形固定資産減価償却率"/>
        <xdr:cNvSpPr txBox="1"/>
      </xdr:nvSpPr>
      <xdr:spPr>
        <a:xfrm>
          <a:off x="27057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161942</xdr:rowOff>
    </xdr:from>
    <xdr:ext cx="405111" cy="259045"/>
    <xdr:sp macro="" textlink="">
      <xdr:nvSpPr>
        <xdr:cNvPr id="203" name="n_3mainValue【体育館・プール】&#10;有形固定資産減価償却率"/>
        <xdr:cNvSpPr txBox="1"/>
      </xdr:nvSpPr>
      <xdr:spPr>
        <a:xfrm>
          <a:off x="1816744"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116222</xdr:rowOff>
    </xdr:from>
    <xdr:ext cx="405111" cy="259045"/>
    <xdr:sp macro="" textlink="">
      <xdr:nvSpPr>
        <xdr:cNvPr id="204" name="n_4mainValue【体育館・プール】&#10;有形固定資産減価償却率"/>
        <xdr:cNvSpPr txBox="1"/>
      </xdr:nvSpPr>
      <xdr:spPr>
        <a:xfrm>
          <a:off x="927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230" name="直線コネクタ 229"/>
        <xdr:cNvCxnSpPr/>
      </xdr:nvCxnSpPr>
      <xdr:spPr>
        <a:xfrm flipV="1">
          <a:off x="10476865" y="9467306"/>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31" name="【体育館・プール】&#10;一人当たり面積最小値テキスト"/>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32" name="直線コネクタ 231"/>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233" name="【体育館・プール】&#10;一人当たり面積最大値テキスト"/>
        <xdr:cNvSpPr txBox="1"/>
      </xdr:nvSpPr>
      <xdr:spPr>
        <a:xfrm>
          <a:off x="10515600"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234" name="直線コネクタ 233"/>
        <xdr:cNvCxnSpPr/>
      </xdr:nvCxnSpPr>
      <xdr:spPr>
        <a:xfrm>
          <a:off x="10388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28683</xdr:rowOff>
    </xdr:from>
    <xdr:ext cx="469744" cy="259045"/>
    <xdr:sp macro="" textlink="">
      <xdr:nvSpPr>
        <xdr:cNvPr id="235" name="【体育館・プール】&#10;一人当たり面積平均値テキスト"/>
        <xdr:cNvSpPr txBox="1"/>
      </xdr:nvSpPr>
      <xdr:spPr>
        <a:xfrm>
          <a:off x="10515600" y="10487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236" name="フローチャート: 判断 235"/>
        <xdr:cNvSpPr/>
      </xdr:nvSpPr>
      <xdr:spPr>
        <a:xfrm>
          <a:off x="104267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37" name="フローチャート: 判断 236"/>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238" name="フローチャート: 判断 237"/>
        <xdr:cNvSpPr/>
      </xdr:nvSpPr>
      <xdr:spPr>
        <a:xfrm>
          <a:off x="8699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239" name="フローチャート: 判断 238"/>
        <xdr:cNvSpPr/>
      </xdr:nvSpPr>
      <xdr:spPr>
        <a:xfrm>
          <a:off x="7810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70576</xdr:rowOff>
    </xdr:from>
    <xdr:to>
      <xdr:col>36</xdr:col>
      <xdr:colOff>165100</xdr:colOff>
      <xdr:row>64</xdr:row>
      <xdr:rowOff>726</xdr:rowOff>
    </xdr:to>
    <xdr:sp macro="" textlink="">
      <xdr:nvSpPr>
        <xdr:cNvPr id="240" name="フローチャート: 判断 239"/>
        <xdr:cNvSpPr/>
      </xdr:nvSpPr>
      <xdr:spPr>
        <a:xfrm>
          <a:off x="6921500" y="1087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96157</xdr:rowOff>
    </xdr:from>
    <xdr:to>
      <xdr:col>55</xdr:col>
      <xdr:colOff>50800</xdr:colOff>
      <xdr:row>63</xdr:row>
      <xdr:rowOff>26307</xdr:rowOff>
    </xdr:to>
    <xdr:sp macro="" textlink="">
      <xdr:nvSpPr>
        <xdr:cNvPr id="246" name="楕円 245"/>
        <xdr:cNvSpPr/>
      </xdr:nvSpPr>
      <xdr:spPr>
        <a:xfrm>
          <a:off x="104267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74584</xdr:rowOff>
    </xdr:from>
    <xdr:ext cx="469744" cy="259045"/>
    <xdr:sp macro="" textlink="">
      <xdr:nvSpPr>
        <xdr:cNvPr id="247" name="【体育館・プール】&#10;一人当たり面積該当値テキスト"/>
        <xdr:cNvSpPr txBox="1"/>
      </xdr:nvSpPr>
      <xdr:spPr>
        <a:xfrm>
          <a:off x="10515600" y="1070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100512</xdr:rowOff>
    </xdr:from>
    <xdr:to>
      <xdr:col>50</xdr:col>
      <xdr:colOff>165100</xdr:colOff>
      <xdr:row>63</xdr:row>
      <xdr:rowOff>30662</xdr:rowOff>
    </xdr:to>
    <xdr:sp macro="" textlink="">
      <xdr:nvSpPr>
        <xdr:cNvPr id="248" name="楕円 247"/>
        <xdr:cNvSpPr/>
      </xdr:nvSpPr>
      <xdr:spPr>
        <a:xfrm>
          <a:off x="9588500" y="1073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146957</xdr:rowOff>
    </xdr:from>
    <xdr:to>
      <xdr:col>55</xdr:col>
      <xdr:colOff>0</xdr:colOff>
      <xdr:row>62</xdr:row>
      <xdr:rowOff>151312</xdr:rowOff>
    </xdr:to>
    <xdr:cxnSp macro="">
      <xdr:nvCxnSpPr>
        <xdr:cNvPr id="249" name="直線コネクタ 248"/>
        <xdr:cNvCxnSpPr/>
      </xdr:nvCxnSpPr>
      <xdr:spPr>
        <a:xfrm flipV="1">
          <a:off x="9639300" y="10776857"/>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103777</xdr:rowOff>
    </xdr:from>
    <xdr:to>
      <xdr:col>46</xdr:col>
      <xdr:colOff>38100</xdr:colOff>
      <xdr:row>63</xdr:row>
      <xdr:rowOff>33927</xdr:rowOff>
    </xdr:to>
    <xdr:sp macro="" textlink="">
      <xdr:nvSpPr>
        <xdr:cNvPr id="250" name="楕円 249"/>
        <xdr:cNvSpPr/>
      </xdr:nvSpPr>
      <xdr:spPr>
        <a:xfrm>
          <a:off x="8699500" y="1073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151312</xdr:rowOff>
    </xdr:from>
    <xdr:to>
      <xdr:col>50</xdr:col>
      <xdr:colOff>114300</xdr:colOff>
      <xdr:row>62</xdr:row>
      <xdr:rowOff>154577</xdr:rowOff>
    </xdr:to>
    <xdr:cxnSp macro="">
      <xdr:nvCxnSpPr>
        <xdr:cNvPr id="251" name="直線コネクタ 250"/>
        <xdr:cNvCxnSpPr/>
      </xdr:nvCxnSpPr>
      <xdr:spPr>
        <a:xfrm flipV="1">
          <a:off x="8750300" y="107812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63500</xdr:rowOff>
    </xdr:from>
    <xdr:to>
      <xdr:col>41</xdr:col>
      <xdr:colOff>101600</xdr:colOff>
      <xdr:row>62</xdr:row>
      <xdr:rowOff>165100</xdr:rowOff>
    </xdr:to>
    <xdr:sp macro="" textlink="">
      <xdr:nvSpPr>
        <xdr:cNvPr id="252" name="楕円 251"/>
        <xdr:cNvSpPr/>
      </xdr:nvSpPr>
      <xdr:spPr>
        <a:xfrm>
          <a:off x="7810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114300</xdr:rowOff>
    </xdr:from>
    <xdr:to>
      <xdr:col>45</xdr:col>
      <xdr:colOff>177800</xdr:colOff>
      <xdr:row>62</xdr:row>
      <xdr:rowOff>154577</xdr:rowOff>
    </xdr:to>
    <xdr:cxnSp macro="">
      <xdr:nvCxnSpPr>
        <xdr:cNvPr id="253" name="直線コネクタ 252"/>
        <xdr:cNvCxnSpPr/>
      </xdr:nvCxnSpPr>
      <xdr:spPr>
        <a:xfrm>
          <a:off x="7861300" y="10744200"/>
          <a:ext cx="88900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70031</xdr:rowOff>
    </xdr:from>
    <xdr:to>
      <xdr:col>36</xdr:col>
      <xdr:colOff>165100</xdr:colOff>
      <xdr:row>63</xdr:row>
      <xdr:rowOff>181</xdr:rowOff>
    </xdr:to>
    <xdr:sp macro="" textlink="">
      <xdr:nvSpPr>
        <xdr:cNvPr id="254" name="楕円 253"/>
        <xdr:cNvSpPr/>
      </xdr:nvSpPr>
      <xdr:spPr>
        <a:xfrm>
          <a:off x="6921500" y="10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114300</xdr:rowOff>
    </xdr:from>
    <xdr:to>
      <xdr:col>41</xdr:col>
      <xdr:colOff>50800</xdr:colOff>
      <xdr:row>62</xdr:row>
      <xdr:rowOff>120831</xdr:rowOff>
    </xdr:to>
    <xdr:cxnSp macro="">
      <xdr:nvCxnSpPr>
        <xdr:cNvPr id="255" name="直線コネクタ 254"/>
        <xdr:cNvCxnSpPr/>
      </xdr:nvCxnSpPr>
      <xdr:spPr>
        <a:xfrm flipV="1">
          <a:off x="6972300" y="107442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123933</xdr:rowOff>
    </xdr:from>
    <xdr:ext cx="469744" cy="259045"/>
    <xdr:sp macro="" textlink="">
      <xdr:nvSpPr>
        <xdr:cNvPr id="256" name="n_1aveValue【体育館・プール】&#10;一人当たり面積"/>
        <xdr:cNvSpPr txBox="1"/>
      </xdr:nvSpPr>
      <xdr:spPr>
        <a:xfrm>
          <a:off x="93917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123933</xdr:rowOff>
    </xdr:from>
    <xdr:ext cx="469744" cy="259045"/>
    <xdr:sp macro="" textlink="">
      <xdr:nvSpPr>
        <xdr:cNvPr id="257" name="n_2aveValue【体育館・プール】&#10;一人当たり面積"/>
        <xdr:cNvSpPr txBox="1"/>
      </xdr:nvSpPr>
      <xdr:spPr>
        <a:xfrm>
          <a:off x="85154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107604</xdr:rowOff>
    </xdr:from>
    <xdr:ext cx="469744" cy="259045"/>
    <xdr:sp macro="" textlink="">
      <xdr:nvSpPr>
        <xdr:cNvPr id="258" name="n_3aveValue【体育館・プール】&#10;一人当たり面積"/>
        <xdr:cNvSpPr txBox="1"/>
      </xdr:nvSpPr>
      <xdr:spPr>
        <a:xfrm>
          <a:off x="76264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163303</xdr:rowOff>
    </xdr:from>
    <xdr:ext cx="469744" cy="259045"/>
    <xdr:sp macro="" textlink="">
      <xdr:nvSpPr>
        <xdr:cNvPr id="259" name="n_4aveValue【体育館・プール】&#10;一人当たり面積"/>
        <xdr:cNvSpPr txBox="1"/>
      </xdr:nvSpPr>
      <xdr:spPr>
        <a:xfrm>
          <a:off x="6737427" y="1096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21789</xdr:rowOff>
    </xdr:from>
    <xdr:ext cx="469744" cy="259045"/>
    <xdr:sp macro="" textlink="">
      <xdr:nvSpPr>
        <xdr:cNvPr id="260" name="n_1mainValue【体育館・プール】&#10;一人当たり面積"/>
        <xdr:cNvSpPr txBox="1"/>
      </xdr:nvSpPr>
      <xdr:spPr>
        <a:xfrm>
          <a:off x="9391727" y="1082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25054</xdr:rowOff>
    </xdr:from>
    <xdr:ext cx="469744" cy="259045"/>
    <xdr:sp macro="" textlink="">
      <xdr:nvSpPr>
        <xdr:cNvPr id="261" name="n_2mainValue【体育館・プール】&#10;一人当たり面積"/>
        <xdr:cNvSpPr txBox="1"/>
      </xdr:nvSpPr>
      <xdr:spPr>
        <a:xfrm>
          <a:off x="8515427" y="1082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156227</xdr:rowOff>
    </xdr:from>
    <xdr:ext cx="469744" cy="259045"/>
    <xdr:sp macro="" textlink="">
      <xdr:nvSpPr>
        <xdr:cNvPr id="262" name="n_3mainValue【体育館・プール】&#10;一人当たり面積"/>
        <xdr:cNvSpPr txBox="1"/>
      </xdr:nvSpPr>
      <xdr:spPr>
        <a:xfrm>
          <a:off x="7626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16708</xdr:rowOff>
    </xdr:from>
    <xdr:ext cx="469744" cy="259045"/>
    <xdr:sp macro="" textlink="">
      <xdr:nvSpPr>
        <xdr:cNvPr id="263" name="n_4mainValue【体育館・プール】&#10;一人当たり面積"/>
        <xdr:cNvSpPr txBox="1"/>
      </xdr:nvSpPr>
      <xdr:spPr>
        <a:xfrm>
          <a:off x="6737427" y="1047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320" name="直線コネクタ 319"/>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1"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2" name="直線コネクタ 321"/>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323" name="【一般廃棄物処理施設】&#10;有形固定資産減価償却率最大値テキスト"/>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324" name="直線コネクタ 323"/>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40022</xdr:rowOff>
    </xdr:from>
    <xdr:ext cx="405111" cy="259045"/>
    <xdr:sp macro="" textlink="">
      <xdr:nvSpPr>
        <xdr:cNvPr id="325" name="【一般廃棄物処理施設】&#10;有形固定資産減価償却率平均値テキスト"/>
        <xdr:cNvSpPr txBox="1"/>
      </xdr:nvSpPr>
      <xdr:spPr>
        <a:xfrm>
          <a:off x="16357600" y="655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326" name="フローチャート: 判断 325"/>
        <xdr:cNvSpPr/>
      </xdr:nvSpPr>
      <xdr:spPr>
        <a:xfrm>
          <a:off x="16268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327" name="フローチャート: 判断 326"/>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328" name="フローチャート: 判断 327"/>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329" name="フローチャート: 判断 328"/>
        <xdr:cNvSpPr/>
      </xdr:nvSpPr>
      <xdr:spPr>
        <a:xfrm>
          <a:off x="13652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330" name="フローチャート: 判断 329"/>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336" name="楕円 335"/>
        <xdr:cNvSpPr/>
      </xdr:nvSpPr>
      <xdr:spPr>
        <a:xfrm>
          <a:off x="162687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21607</xdr:rowOff>
    </xdr:from>
    <xdr:ext cx="405111" cy="259045"/>
    <xdr:sp macro="" textlink="">
      <xdr:nvSpPr>
        <xdr:cNvPr id="337" name="【一般廃棄物処理施設】&#10;有形固定資産減価償却率該当値テキスト"/>
        <xdr:cNvSpPr txBox="1"/>
      </xdr:nvSpPr>
      <xdr:spPr>
        <a:xfrm>
          <a:off x="16357600"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99695</xdr:rowOff>
    </xdr:from>
    <xdr:to>
      <xdr:col>81</xdr:col>
      <xdr:colOff>101600</xdr:colOff>
      <xdr:row>37</xdr:row>
      <xdr:rowOff>29845</xdr:rowOff>
    </xdr:to>
    <xdr:sp macro="" textlink="">
      <xdr:nvSpPr>
        <xdr:cNvPr id="338" name="楕円 337"/>
        <xdr:cNvSpPr/>
      </xdr:nvSpPr>
      <xdr:spPr>
        <a:xfrm>
          <a:off x="154305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150495</xdr:rowOff>
    </xdr:from>
    <xdr:to>
      <xdr:col>85</xdr:col>
      <xdr:colOff>127000</xdr:colOff>
      <xdr:row>37</xdr:row>
      <xdr:rowOff>49530</xdr:rowOff>
    </xdr:to>
    <xdr:cxnSp macro="">
      <xdr:nvCxnSpPr>
        <xdr:cNvPr id="339" name="直線コネクタ 338"/>
        <xdr:cNvCxnSpPr/>
      </xdr:nvCxnSpPr>
      <xdr:spPr>
        <a:xfrm>
          <a:off x="15481300" y="6322695"/>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36830</xdr:rowOff>
    </xdr:from>
    <xdr:to>
      <xdr:col>76</xdr:col>
      <xdr:colOff>165100</xdr:colOff>
      <xdr:row>36</xdr:row>
      <xdr:rowOff>138430</xdr:rowOff>
    </xdr:to>
    <xdr:sp macro="" textlink="">
      <xdr:nvSpPr>
        <xdr:cNvPr id="340" name="楕円 339"/>
        <xdr:cNvSpPr/>
      </xdr:nvSpPr>
      <xdr:spPr>
        <a:xfrm>
          <a:off x="14541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87630</xdr:rowOff>
    </xdr:from>
    <xdr:to>
      <xdr:col>81</xdr:col>
      <xdr:colOff>50800</xdr:colOff>
      <xdr:row>36</xdr:row>
      <xdr:rowOff>150495</xdr:rowOff>
    </xdr:to>
    <xdr:cxnSp macro="">
      <xdr:nvCxnSpPr>
        <xdr:cNvPr id="341" name="直線コネクタ 340"/>
        <xdr:cNvCxnSpPr/>
      </xdr:nvCxnSpPr>
      <xdr:spPr>
        <a:xfrm>
          <a:off x="14592300" y="625983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124460</xdr:rowOff>
    </xdr:from>
    <xdr:to>
      <xdr:col>72</xdr:col>
      <xdr:colOff>38100</xdr:colOff>
      <xdr:row>36</xdr:row>
      <xdr:rowOff>54610</xdr:rowOff>
    </xdr:to>
    <xdr:sp macro="" textlink="">
      <xdr:nvSpPr>
        <xdr:cNvPr id="342" name="楕円 341"/>
        <xdr:cNvSpPr/>
      </xdr:nvSpPr>
      <xdr:spPr>
        <a:xfrm>
          <a:off x="13652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3810</xdr:rowOff>
    </xdr:from>
    <xdr:to>
      <xdr:col>76</xdr:col>
      <xdr:colOff>114300</xdr:colOff>
      <xdr:row>36</xdr:row>
      <xdr:rowOff>87630</xdr:rowOff>
    </xdr:to>
    <xdr:cxnSp macro="">
      <xdr:nvCxnSpPr>
        <xdr:cNvPr id="343" name="直線コネクタ 342"/>
        <xdr:cNvCxnSpPr/>
      </xdr:nvCxnSpPr>
      <xdr:spPr>
        <a:xfrm>
          <a:off x="13703300" y="617601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53975</xdr:rowOff>
    </xdr:from>
    <xdr:to>
      <xdr:col>67</xdr:col>
      <xdr:colOff>101600</xdr:colOff>
      <xdr:row>35</xdr:row>
      <xdr:rowOff>155575</xdr:rowOff>
    </xdr:to>
    <xdr:sp macro="" textlink="">
      <xdr:nvSpPr>
        <xdr:cNvPr id="344" name="楕円 343"/>
        <xdr:cNvSpPr/>
      </xdr:nvSpPr>
      <xdr:spPr>
        <a:xfrm>
          <a:off x="127635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104775</xdr:rowOff>
    </xdr:from>
    <xdr:to>
      <xdr:col>71</xdr:col>
      <xdr:colOff>177800</xdr:colOff>
      <xdr:row>36</xdr:row>
      <xdr:rowOff>3810</xdr:rowOff>
    </xdr:to>
    <xdr:cxnSp macro="">
      <xdr:nvCxnSpPr>
        <xdr:cNvPr id="345" name="直線コネクタ 344"/>
        <xdr:cNvCxnSpPr/>
      </xdr:nvCxnSpPr>
      <xdr:spPr>
        <a:xfrm>
          <a:off x="12814300" y="610552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120032</xdr:rowOff>
    </xdr:from>
    <xdr:ext cx="405111" cy="259045"/>
    <xdr:sp macro="" textlink="">
      <xdr:nvSpPr>
        <xdr:cNvPr id="346" name="n_1aveValue【一般廃棄物処理施設】&#10;有形固定資産減価償却率"/>
        <xdr:cNvSpPr txBox="1"/>
      </xdr:nvSpPr>
      <xdr:spPr>
        <a:xfrm>
          <a:off x="15266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95267</xdr:rowOff>
    </xdr:from>
    <xdr:ext cx="405111" cy="259045"/>
    <xdr:sp macro="" textlink="">
      <xdr:nvSpPr>
        <xdr:cNvPr id="347" name="n_2aveValue【一般廃棄物処理施設】&#10;有形固定資産減価償却率"/>
        <xdr:cNvSpPr txBox="1"/>
      </xdr:nvSpPr>
      <xdr:spPr>
        <a:xfrm>
          <a:off x="14389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78122</xdr:rowOff>
    </xdr:from>
    <xdr:ext cx="405111" cy="259045"/>
    <xdr:sp macro="" textlink="">
      <xdr:nvSpPr>
        <xdr:cNvPr id="348" name="n_3aveValue【一般廃棄物処理施設】&#10;有形固定資産減価償却率"/>
        <xdr:cNvSpPr txBox="1"/>
      </xdr:nvSpPr>
      <xdr:spPr>
        <a:xfrm>
          <a:off x="13500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51452</xdr:rowOff>
    </xdr:from>
    <xdr:ext cx="405111" cy="259045"/>
    <xdr:sp macro="" textlink="">
      <xdr:nvSpPr>
        <xdr:cNvPr id="349" name="n_4aveValue【一般廃棄物処理施設】&#10;有形固定資産減価償却率"/>
        <xdr:cNvSpPr txBox="1"/>
      </xdr:nvSpPr>
      <xdr:spPr>
        <a:xfrm>
          <a:off x="12611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46372</xdr:rowOff>
    </xdr:from>
    <xdr:ext cx="405111" cy="259045"/>
    <xdr:sp macro="" textlink="">
      <xdr:nvSpPr>
        <xdr:cNvPr id="350" name="n_1mainValue【一般廃棄物処理施設】&#10;有形固定資産減価償却率"/>
        <xdr:cNvSpPr txBox="1"/>
      </xdr:nvSpPr>
      <xdr:spPr>
        <a:xfrm>
          <a:off x="152660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154957</xdr:rowOff>
    </xdr:from>
    <xdr:ext cx="405111" cy="259045"/>
    <xdr:sp macro="" textlink="">
      <xdr:nvSpPr>
        <xdr:cNvPr id="351" name="n_2mainValue【一般廃棄物処理施設】&#10;有形固定資産減価償却率"/>
        <xdr:cNvSpPr txBox="1"/>
      </xdr:nvSpPr>
      <xdr:spPr>
        <a:xfrm>
          <a:off x="14389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71137</xdr:rowOff>
    </xdr:from>
    <xdr:ext cx="405111" cy="259045"/>
    <xdr:sp macro="" textlink="">
      <xdr:nvSpPr>
        <xdr:cNvPr id="352" name="n_3mainValue【一般廃棄物処理施設】&#10;有形固定資産減価償却率"/>
        <xdr:cNvSpPr txBox="1"/>
      </xdr:nvSpPr>
      <xdr:spPr>
        <a:xfrm>
          <a:off x="13500744"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652</xdr:rowOff>
    </xdr:from>
    <xdr:ext cx="405111" cy="259045"/>
    <xdr:sp macro="" textlink="">
      <xdr:nvSpPr>
        <xdr:cNvPr id="353" name="n_4mainValue【一般廃棄物処理施設】&#10;有形固定資産減価償却率"/>
        <xdr:cNvSpPr txBox="1"/>
      </xdr:nvSpPr>
      <xdr:spPr>
        <a:xfrm>
          <a:off x="12611744" y="58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4" name="直線コネクタ 36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5" name="テキスト ボックス 36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6" name="直線コネクタ 36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7" name="テキスト ボックス 366"/>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8" name="直線コネクタ 36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9" name="テキスト ボックス 368"/>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0" name="直線コネクタ 36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1" name="テキスト ボックス 370"/>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2" name="直線コネクタ 37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73" name="テキスト ボックス 372"/>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4" name="直線コネクタ 37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5" name="テキスト ボックス 374"/>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7" name="テキスト ボックス 37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379" name="直線コネクタ 378"/>
        <xdr:cNvCxnSpPr/>
      </xdr:nvCxnSpPr>
      <xdr:spPr>
        <a:xfrm flipV="1">
          <a:off x="22160864" y="5696791"/>
          <a:ext cx="0" cy="15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380" name="【一般廃棄物処理施設】&#10;一人当たり有形固定資産（償却資産）額最小値テキスト"/>
        <xdr:cNvSpPr txBox="1"/>
      </xdr:nvSpPr>
      <xdr:spPr>
        <a:xfrm>
          <a:off x="22199600" y="72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381" name="直線コネクタ 380"/>
        <xdr:cNvCxnSpPr/>
      </xdr:nvCxnSpPr>
      <xdr:spPr>
        <a:xfrm>
          <a:off x="22072600" y="728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382" name="【一般廃棄物処理施設】&#10;一人当たり有形固定資産（償却資産）額最大値テキスト"/>
        <xdr:cNvSpPr txBox="1"/>
      </xdr:nvSpPr>
      <xdr:spPr>
        <a:xfrm>
          <a:off x="22199600" y="547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383" name="直線コネクタ 382"/>
        <xdr:cNvCxnSpPr/>
      </xdr:nvCxnSpPr>
      <xdr:spPr>
        <a:xfrm>
          <a:off x="22072600" y="569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141160</xdr:rowOff>
    </xdr:from>
    <xdr:ext cx="599010" cy="259045"/>
    <xdr:sp macro="" textlink="">
      <xdr:nvSpPr>
        <xdr:cNvPr id="384" name="【一般廃棄物処理施設】&#10;一人当たり有形固定資産（償却資産）額平均値テキスト"/>
        <xdr:cNvSpPr txBox="1"/>
      </xdr:nvSpPr>
      <xdr:spPr>
        <a:xfrm>
          <a:off x="22199600" y="68277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385" name="フローチャート: 判断 384"/>
        <xdr:cNvSpPr/>
      </xdr:nvSpPr>
      <xdr:spPr>
        <a:xfrm>
          <a:off x="22110700" y="684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386" name="フローチャート: 判断 385"/>
        <xdr:cNvSpPr/>
      </xdr:nvSpPr>
      <xdr:spPr>
        <a:xfrm>
          <a:off x="21272500" y="686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387" name="フローチャート: 判断 386"/>
        <xdr:cNvSpPr/>
      </xdr:nvSpPr>
      <xdr:spPr>
        <a:xfrm>
          <a:off x="20383500" y="686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388" name="フローチャート: 判断 387"/>
        <xdr:cNvSpPr/>
      </xdr:nvSpPr>
      <xdr:spPr>
        <a:xfrm>
          <a:off x="19494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139315</xdr:rowOff>
    </xdr:from>
    <xdr:to>
      <xdr:col>98</xdr:col>
      <xdr:colOff>38100</xdr:colOff>
      <xdr:row>41</xdr:row>
      <xdr:rowOff>69465</xdr:rowOff>
    </xdr:to>
    <xdr:sp macro="" textlink="">
      <xdr:nvSpPr>
        <xdr:cNvPr id="389" name="フローチャート: 判断 388"/>
        <xdr:cNvSpPr/>
      </xdr:nvSpPr>
      <xdr:spPr>
        <a:xfrm>
          <a:off x="18605500" y="699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134994</xdr:rowOff>
    </xdr:from>
    <xdr:to>
      <xdr:col>116</xdr:col>
      <xdr:colOff>114300</xdr:colOff>
      <xdr:row>39</xdr:row>
      <xdr:rowOff>65144</xdr:rowOff>
    </xdr:to>
    <xdr:sp macro="" textlink="">
      <xdr:nvSpPr>
        <xdr:cNvPr id="395" name="楕円 394"/>
        <xdr:cNvSpPr/>
      </xdr:nvSpPr>
      <xdr:spPr>
        <a:xfrm>
          <a:off x="22110700" y="665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157871</xdr:rowOff>
    </xdr:from>
    <xdr:ext cx="599010" cy="259045"/>
    <xdr:sp macro="" textlink="">
      <xdr:nvSpPr>
        <xdr:cNvPr id="396" name="【一般廃棄物処理施設】&#10;一人当たり有形固定資産（償却資産）額該当値テキスト"/>
        <xdr:cNvSpPr txBox="1"/>
      </xdr:nvSpPr>
      <xdr:spPr>
        <a:xfrm>
          <a:off x="22199600" y="650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136327</xdr:rowOff>
    </xdr:from>
    <xdr:to>
      <xdr:col>112</xdr:col>
      <xdr:colOff>38100</xdr:colOff>
      <xdr:row>39</xdr:row>
      <xdr:rowOff>66477</xdr:rowOff>
    </xdr:to>
    <xdr:sp macro="" textlink="">
      <xdr:nvSpPr>
        <xdr:cNvPr id="397" name="楕円 396"/>
        <xdr:cNvSpPr/>
      </xdr:nvSpPr>
      <xdr:spPr>
        <a:xfrm>
          <a:off x="21272500" y="665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14344</xdr:rowOff>
    </xdr:from>
    <xdr:to>
      <xdr:col>116</xdr:col>
      <xdr:colOff>63500</xdr:colOff>
      <xdr:row>39</xdr:row>
      <xdr:rowOff>15677</xdr:rowOff>
    </xdr:to>
    <xdr:cxnSp macro="">
      <xdr:nvCxnSpPr>
        <xdr:cNvPr id="398" name="直線コネクタ 397"/>
        <xdr:cNvCxnSpPr/>
      </xdr:nvCxnSpPr>
      <xdr:spPr>
        <a:xfrm flipV="1">
          <a:off x="21323300" y="6700894"/>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161692</xdr:rowOff>
    </xdr:from>
    <xdr:to>
      <xdr:col>107</xdr:col>
      <xdr:colOff>101600</xdr:colOff>
      <xdr:row>39</xdr:row>
      <xdr:rowOff>91842</xdr:rowOff>
    </xdr:to>
    <xdr:sp macro="" textlink="">
      <xdr:nvSpPr>
        <xdr:cNvPr id="399" name="楕円 398"/>
        <xdr:cNvSpPr/>
      </xdr:nvSpPr>
      <xdr:spPr>
        <a:xfrm>
          <a:off x="20383500" y="667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15677</xdr:rowOff>
    </xdr:from>
    <xdr:to>
      <xdr:col>111</xdr:col>
      <xdr:colOff>177800</xdr:colOff>
      <xdr:row>39</xdr:row>
      <xdr:rowOff>41042</xdr:rowOff>
    </xdr:to>
    <xdr:cxnSp macro="">
      <xdr:nvCxnSpPr>
        <xdr:cNvPr id="400" name="直線コネクタ 399"/>
        <xdr:cNvCxnSpPr/>
      </xdr:nvCxnSpPr>
      <xdr:spPr>
        <a:xfrm flipV="1">
          <a:off x="20434300" y="6702227"/>
          <a:ext cx="889000" cy="2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150202</xdr:rowOff>
    </xdr:from>
    <xdr:to>
      <xdr:col>102</xdr:col>
      <xdr:colOff>165100</xdr:colOff>
      <xdr:row>39</xdr:row>
      <xdr:rowOff>80352</xdr:rowOff>
    </xdr:to>
    <xdr:sp macro="" textlink="">
      <xdr:nvSpPr>
        <xdr:cNvPr id="401" name="楕円 400"/>
        <xdr:cNvSpPr/>
      </xdr:nvSpPr>
      <xdr:spPr>
        <a:xfrm>
          <a:off x="19494500" y="666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29552</xdr:rowOff>
    </xdr:from>
    <xdr:to>
      <xdr:col>107</xdr:col>
      <xdr:colOff>50800</xdr:colOff>
      <xdr:row>39</xdr:row>
      <xdr:rowOff>41042</xdr:rowOff>
    </xdr:to>
    <xdr:cxnSp macro="">
      <xdr:nvCxnSpPr>
        <xdr:cNvPr id="402" name="直線コネクタ 401"/>
        <xdr:cNvCxnSpPr/>
      </xdr:nvCxnSpPr>
      <xdr:spPr>
        <a:xfrm>
          <a:off x="19545300" y="671610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169349</xdr:rowOff>
    </xdr:from>
    <xdr:to>
      <xdr:col>98</xdr:col>
      <xdr:colOff>38100</xdr:colOff>
      <xdr:row>39</xdr:row>
      <xdr:rowOff>99499</xdr:rowOff>
    </xdr:to>
    <xdr:sp macro="" textlink="">
      <xdr:nvSpPr>
        <xdr:cNvPr id="403" name="楕円 402"/>
        <xdr:cNvSpPr/>
      </xdr:nvSpPr>
      <xdr:spPr>
        <a:xfrm>
          <a:off x="18605500" y="668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29552</xdr:rowOff>
    </xdr:from>
    <xdr:to>
      <xdr:col>102</xdr:col>
      <xdr:colOff>114300</xdr:colOff>
      <xdr:row>39</xdr:row>
      <xdr:rowOff>48699</xdr:rowOff>
    </xdr:to>
    <xdr:cxnSp macro="">
      <xdr:nvCxnSpPr>
        <xdr:cNvPr id="404" name="直線コネクタ 403"/>
        <xdr:cNvCxnSpPr/>
      </xdr:nvCxnSpPr>
      <xdr:spPr>
        <a:xfrm flipV="1">
          <a:off x="18656300" y="6716102"/>
          <a:ext cx="889000" cy="1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95440</xdr:rowOff>
    </xdr:from>
    <xdr:ext cx="599010" cy="259045"/>
    <xdr:sp macro="" textlink="">
      <xdr:nvSpPr>
        <xdr:cNvPr id="405" name="n_1aveValue【一般廃棄物処理施設】&#10;一人当たり有形固定資産（償却資産）額"/>
        <xdr:cNvSpPr txBox="1"/>
      </xdr:nvSpPr>
      <xdr:spPr>
        <a:xfrm>
          <a:off x="21011095" y="6953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97152</xdr:rowOff>
    </xdr:from>
    <xdr:ext cx="599010" cy="259045"/>
    <xdr:sp macro="" textlink="">
      <xdr:nvSpPr>
        <xdr:cNvPr id="406" name="n_2aveValue【一般廃棄物処理施設】&#10;一人当たり有形固定資産（償却資産）額"/>
        <xdr:cNvSpPr txBox="1"/>
      </xdr:nvSpPr>
      <xdr:spPr>
        <a:xfrm>
          <a:off x="20134795" y="6955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78560</xdr:rowOff>
    </xdr:from>
    <xdr:ext cx="599010" cy="259045"/>
    <xdr:sp macro="" textlink="">
      <xdr:nvSpPr>
        <xdr:cNvPr id="407" name="n_3aveValue【一般廃棄物処理施設】&#10;一人当たり有形固定資産（償却資産）額"/>
        <xdr:cNvSpPr txBox="1"/>
      </xdr:nvSpPr>
      <xdr:spPr>
        <a:xfrm>
          <a:off x="19245795" y="6936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60592</xdr:rowOff>
    </xdr:from>
    <xdr:ext cx="534377" cy="259045"/>
    <xdr:sp macro="" textlink="">
      <xdr:nvSpPr>
        <xdr:cNvPr id="408" name="n_4aveValue【一般廃棄物処理施設】&#10;一人当たり有形固定資産（償却資産）額"/>
        <xdr:cNvSpPr txBox="1"/>
      </xdr:nvSpPr>
      <xdr:spPr>
        <a:xfrm>
          <a:off x="18389111" y="709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83004</xdr:rowOff>
    </xdr:from>
    <xdr:ext cx="599010" cy="259045"/>
    <xdr:sp macro="" textlink="">
      <xdr:nvSpPr>
        <xdr:cNvPr id="409" name="n_1mainValue【一般廃棄物処理施設】&#10;一人当たり有形固定資産（償却資産）額"/>
        <xdr:cNvSpPr txBox="1"/>
      </xdr:nvSpPr>
      <xdr:spPr>
        <a:xfrm>
          <a:off x="21011095" y="6426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108368</xdr:rowOff>
    </xdr:from>
    <xdr:ext cx="599010" cy="259045"/>
    <xdr:sp macro="" textlink="">
      <xdr:nvSpPr>
        <xdr:cNvPr id="410" name="n_2mainValue【一般廃棄物処理施設】&#10;一人当たり有形固定資産（償却資産）額"/>
        <xdr:cNvSpPr txBox="1"/>
      </xdr:nvSpPr>
      <xdr:spPr>
        <a:xfrm>
          <a:off x="20134795" y="64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96879</xdr:rowOff>
    </xdr:from>
    <xdr:ext cx="599010" cy="259045"/>
    <xdr:sp macro="" textlink="">
      <xdr:nvSpPr>
        <xdr:cNvPr id="411" name="n_3mainValue【一般廃棄物処理施設】&#10;一人当たり有形固定資産（償却資産）額"/>
        <xdr:cNvSpPr txBox="1"/>
      </xdr:nvSpPr>
      <xdr:spPr>
        <a:xfrm>
          <a:off x="19245795" y="644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116026</xdr:rowOff>
    </xdr:from>
    <xdr:ext cx="599010" cy="259045"/>
    <xdr:sp macro="" textlink="">
      <xdr:nvSpPr>
        <xdr:cNvPr id="412" name="n_4mainValue【一般廃棄物処理施設】&#10;一人当たり有形固定資産（償却資産）額"/>
        <xdr:cNvSpPr txBox="1"/>
      </xdr:nvSpPr>
      <xdr:spPr>
        <a:xfrm>
          <a:off x="18356795" y="645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5" name="テキスト ボックス 42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3" name="テキスト ボックス 43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5" name="テキスト ボックス 43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437" name="直線コネクタ 436"/>
        <xdr:cNvCxnSpPr/>
      </xdr:nvCxnSpPr>
      <xdr:spPr>
        <a:xfrm flipV="1">
          <a:off x="16318864" y="977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8"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9" name="直線コネクタ 438"/>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440" name="【保健センター・保健所】&#10;有形固定資産減価償却率最大値テキスト"/>
        <xdr:cNvSpPr txBox="1"/>
      </xdr:nvSpPr>
      <xdr:spPr>
        <a:xfrm>
          <a:off x="16357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441" name="直線コネクタ 440"/>
        <xdr:cNvCxnSpPr/>
      </xdr:nvCxnSpPr>
      <xdr:spPr>
        <a:xfrm>
          <a:off x="16230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5732</xdr:rowOff>
    </xdr:from>
    <xdr:ext cx="405111" cy="259045"/>
    <xdr:sp macro="" textlink="">
      <xdr:nvSpPr>
        <xdr:cNvPr id="442" name="【保健センター・保健所】&#10;有形固定資産減価償却率平均値テキスト"/>
        <xdr:cNvSpPr txBox="1"/>
      </xdr:nvSpPr>
      <xdr:spPr>
        <a:xfrm>
          <a:off x="16357600" y="1012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443" name="フローチャート: 判断 442"/>
        <xdr:cNvSpPr/>
      </xdr:nvSpPr>
      <xdr:spPr>
        <a:xfrm>
          <a:off x="16268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444" name="フローチャート: 判断 443"/>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445" name="フローチャート: 判断 444"/>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446" name="フローチャート: 判断 445"/>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92075</xdr:rowOff>
    </xdr:from>
    <xdr:to>
      <xdr:col>67</xdr:col>
      <xdr:colOff>101600</xdr:colOff>
      <xdr:row>59</xdr:row>
      <xdr:rowOff>22225</xdr:rowOff>
    </xdr:to>
    <xdr:sp macro="" textlink="">
      <xdr:nvSpPr>
        <xdr:cNvPr id="447" name="フローチャート: 判断 446"/>
        <xdr:cNvSpPr/>
      </xdr:nvSpPr>
      <xdr:spPr>
        <a:xfrm>
          <a:off x="12763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130175</xdr:rowOff>
    </xdr:from>
    <xdr:to>
      <xdr:col>85</xdr:col>
      <xdr:colOff>177800</xdr:colOff>
      <xdr:row>57</xdr:row>
      <xdr:rowOff>60325</xdr:rowOff>
    </xdr:to>
    <xdr:sp macro="" textlink="">
      <xdr:nvSpPr>
        <xdr:cNvPr id="453" name="楕円 452"/>
        <xdr:cNvSpPr/>
      </xdr:nvSpPr>
      <xdr:spPr>
        <a:xfrm>
          <a:off x="16268700" y="973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75582</xdr:rowOff>
    </xdr:from>
    <xdr:ext cx="405111" cy="259045"/>
    <xdr:sp macro="" textlink="">
      <xdr:nvSpPr>
        <xdr:cNvPr id="454" name="【保健センター・保健所】&#10;有形固定資産減価償却率該当値テキスト"/>
        <xdr:cNvSpPr txBox="1"/>
      </xdr:nvSpPr>
      <xdr:spPr>
        <a:xfrm>
          <a:off x="16357600" y="9676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88265</xdr:rowOff>
    </xdr:from>
    <xdr:to>
      <xdr:col>81</xdr:col>
      <xdr:colOff>101600</xdr:colOff>
      <xdr:row>57</xdr:row>
      <xdr:rowOff>18415</xdr:rowOff>
    </xdr:to>
    <xdr:sp macro="" textlink="">
      <xdr:nvSpPr>
        <xdr:cNvPr id="455" name="楕円 454"/>
        <xdr:cNvSpPr/>
      </xdr:nvSpPr>
      <xdr:spPr>
        <a:xfrm>
          <a:off x="15430500" y="968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139065</xdr:rowOff>
    </xdr:from>
    <xdr:to>
      <xdr:col>85</xdr:col>
      <xdr:colOff>127000</xdr:colOff>
      <xdr:row>57</xdr:row>
      <xdr:rowOff>9525</xdr:rowOff>
    </xdr:to>
    <xdr:cxnSp macro="">
      <xdr:nvCxnSpPr>
        <xdr:cNvPr id="456" name="直線コネクタ 455"/>
        <xdr:cNvCxnSpPr/>
      </xdr:nvCxnSpPr>
      <xdr:spPr>
        <a:xfrm>
          <a:off x="15481300" y="974026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46355</xdr:rowOff>
    </xdr:from>
    <xdr:to>
      <xdr:col>76</xdr:col>
      <xdr:colOff>165100</xdr:colOff>
      <xdr:row>56</xdr:row>
      <xdr:rowOff>147955</xdr:rowOff>
    </xdr:to>
    <xdr:sp macro="" textlink="">
      <xdr:nvSpPr>
        <xdr:cNvPr id="457" name="楕円 456"/>
        <xdr:cNvSpPr/>
      </xdr:nvSpPr>
      <xdr:spPr>
        <a:xfrm>
          <a:off x="14541500" y="964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97155</xdr:rowOff>
    </xdr:from>
    <xdr:to>
      <xdr:col>81</xdr:col>
      <xdr:colOff>50800</xdr:colOff>
      <xdr:row>56</xdr:row>
      <xdr:rowOff>139065</xdr:rowOff>
    </xdr:to>
    <xdr:cxnSp macro="">
      <xdr:nvCxnSpPr>
        <xdr:cNvPr id="458" name="直線コネクタ 457"/>
        <xdr:cNvCxnSpPr/>
      </xdr:nvCxnSpPr>
      <xdr:spPr>
        <a:xfrm>
          <a:off x="14592300" y="96983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2540</xdr:rowOff>
    </xdr:from>
    <xdr:to>
      <xdr:col>72</xdr:col>
      <xdr:colOff>38100</xdr:colOff>
      <xdr:row>56</xdr:row>
      <xdr:rowOff>104140</xdr:rowOff>
    </xdr:to>
    <xdr:sp macro="" textlink="">
      <xdr:nvSpPr>
        <xdr:cNvPr id="459" name="楕円 458"/>
        <xdr:cNvSpPr/>
      </xdr:nvSpPr>
      <xdr:spPr>
        <a:xfrm>
          <a:off x="13652500" y="960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53340</xdr:rowOff>
    </xdr:from>
    <xdr:to>
      <xdr:col>76</xdr:col>
      <xdr:colOff>114300</xdr:colOff>
      <xdr:row>56</xdr:row>
      <xdr:rowOff>97155</xdr:rowOff>
    </xdr:to>
    <xdr:cxnSp macro="">
      <xdr:nvCxnSpPr>
        <xdr:cNvPr id="460" name="直線コネクタ 459"/>
        <xdr:cNvCxnSpPr/>
      </xdr:nvCxnSpPr>
      <xdr:spPr>
        <a:xfrm>
          <a:off x="13703300" y="965454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126365</xdr:rowOff>
    </xdr:from>
    <xdr:to>
      <xdr:col>67</xdr:col>
      <xdr:colOff>101600</xdr:colOff>
      <xdr:row>56</xdr:row>
      <xdr:rowOff>56515</xdr:rowOff>
    </xdr:to>
    <xdr:sp macro="" textlink="">
      <xdr:nvSpPr>
        <xdr:cNvPr id="461" name="楕円 460"/>
        <xdr:cNvSpPr/>
      </xdr:nvSpPr>
      <xdr:spPr>
        <a:xfrm>
          <a:off x="12763500" y="955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5715</xdr:rowOff>
    </xdr:from>
    <xdr:to>
      <xdr:col>71</xdr:col>
      <xdr:colOff>177800</xdr:colOff>
      <xdr:row>56</xdr:row>
      <xdr:rowOff>53340</xdr:rowOff>
    </xdr:to>
    <xdr:cxnSp macro="">
      <xdr:nvCxnSpPr>
        <xdr:cNvPr id="462" name="直線コネクタ 461"/>
        <xdr:cNvCxnSpPr/>
      </xdr:nvCxnSpPr>
      <xdr:spPr>
        <a:xfrm>
          <a:off x="12814300" y="960691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81932</xdr:rowOff>
    </xdr:from>
    <xdr:ext cx="405111" cy="259045"/>
    <xdr:sp macro="" textlink="">
      <xdr:nvSpPr>
        <xdr:cNvPr id="463" name="n_1aveValue【保健センター・保健所】&#10;有形固定資産減価償却率"/>
        <xdr:cNvSpPr txBox="1"/>
      </xdr:nvSpPr>
      <xdr:spPr>
        <a:xfrm>
          <a:off x="152660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464" name="n_2aveValue【保健センター・保健所】&#10;有形固定資産減価償却率"/>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15257</xdr:rowOff>
    </xdr:from>
    <xdr:ext cx="405111" cy="259045"/>
    <xdr:sp macro="" textlink="">
      <xdr:nvSpPr>
        <xdr:cNvPr id="465" name="n_3aveValue【保健センター・保健所】&#10;有形固定資産減価償却率"/>
        <xdr:cNvSpPr txBox="1"/>
      </xdr:nvSpPr>
      <xdr:spPr>
        <a:xfrm>
          <a:off x="135007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13352</xdr:rowOff>
    </xdr:from>
    <xdr:ext cx="405111" cy="259045"/>
    <xdr:sp macro="" textlink="">
      <xdr:nvSpPr>
        <xdr:cNvPr id="466" name="n_4aveValue【保健センター・保健所】&#10;有形固定資産減価償却率"/>
        <xdr:cNvSpPr txBox="1"/>
      </xdr:nvSpPr>
      <xdr:spPr>
        <a:xfrm>
          <a:off x="12611744"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34942</xdr:rowOff>
    </xdr:from>
    <xdr:ext cx="405111" cy="259045"/>
    <xdr:sp macro="" textlink="">
      <xdr:nvSpPr>
        <xdr:cNvPr id="467" name="n_1mainValue【保健センター・保健所】&#10;有形固定資産減価償却率"/>
        <xdr:cNvSpPr txBox="1"/>
      </xdr:nvSpPr>
      <xdr:spPr>
        <a:xfrm>
          <a:off x="15266044" y="946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164482</xdr:rowOff>
    </xdr:from>
    <xdr:ext cx="405111" cy="259045"/>
    <xdr:sp macro="" textlink="">
      <xdr:nvSpPr>
        <xdr:cNvPr id="468" name="n_2mainValue【保健センター・保健所】&#10;有形固定資産減価償却率"/>
        <xdr:cNvSpPr txBox="1"/>
      </xdr:nvSpPr>
      <xdr:spPr>
        <a:xfrm>
          <a:off x="14389744" y="942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120667</xdr:rowOff>
    </xdr:from>
    <xdr:ext cx="405111" cy="259045"/>
    <xdr:sp macro="" textlink="">
      <xdr:nvSpPr>
        <xdr:cNvPr id="469" name="n_3mainValue【保健センター・保健所】&#10;有形固定資産減価償却率"/>
        <xdr:cNvSpPr txBox="1"/>
      </xdr:nvSpPr>
      <xdr:spPr>
        <a:xfrm>
          <a:off x="13500744" y="937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73042</xdr:rowOff>
    </xdr:from>
    <xdr:ext cx="405111" cy="259045"/>
    <xdr:sp macro="" textlink="">
      <xdr:nvSpPr>
        <xdr:cNvPr id="470" name="n_4mainValue【保健センター・保健所】&#10;有形固定資産減価償却率"/>
        <xdr:cNvSpPr txBox="1"/>
      </xdr:nvSpPr>
      <xdr:spPr>
        <a:xfrm>
          <a:off x="12611744" y="933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1" name="直線コネクタ 4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2" name="テキスト ボックス 4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3" name="直線コネクタ 4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4" name="テキスト ボックス 4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5" name="直線コネクタ 4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6" name="テキスト ボックス 4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7" name="直線コネクタ 4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8" name="テキスト ボックス 4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9" name="直線コネクタ 4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0" name="テキスト ボックス 48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494" name="直線コネクタ 493"/>
        <xdr:cNvCxnSpPr/>
      </xdr:nvCxnSpPr>
      <xdr:spPr>
        <a:xfrm flipV="1">
          <a:off x="22160864" y="97459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495"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496" name="直線コネクタ 495"/>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497" name="【保健センター・保健所】&#10;一人当たり面積最大値テキスト"/>
        <xdr:cNvSpPr txBox="1"/>
      </xdr:nvSpPr>
      <xdr:spPr>
        <a:xfrm>
          <a:off x="2219960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498" name="直線コネクタ 497"/>
        <xdr:cNvCxnSpPr/>
      </xdr:nvCxnSpPr>
      <xdr:spPr>
        <a:xfrm>
          <a:off x="22072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xdr:rowOff>
    </xdr:from>
    <xdr:ext cx="469744" cy="259045"/>
    <xdr:sp macro="" textlink="">
      <xdr:nvSpPr>
        <xdr:cNvPr id="499" name="【保健センター・保健所】&#10;一人当たり面積平均値テキスト"/>
        <xdr:cNvSpPr txBox="1"/>
      </xdr:nvSpPr>
      <xdr:spPr>
        <a:xfrm>
          <a:off x="22199600" y="10629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500" name="フローチャート: 判断 499"/>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501" name="フローチャート: 判断 500"/>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502" name="フローチャート: 判断 501"/>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503" name="フローチャート: 判断 502"/>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128270</xdr:rowOff>
    </xdr:from>
    <xdr:to>
      <xdr:col>98</xdr:col>
      <xdr:colOff>38100</xdr:colOff>
      <xdr:row>63</xdr:row>
      <xdr:rowOff>58420</xdr:rowOff>
    </xdr:to>
    <xdr:sp macro="" textlink="">
      <xdr:nvSpPr>
        <xdr:cNvPr id="504" name="フローチャート: 判断 503"/>
        <xdr:cNvSpPr/>
      </xdr:nvSpPr>
      <xdr:spPr>
        <a:xfrm>
          <a:off x="18605500" y="1075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67310</xdr:rowOff>
    </xdr:from>
    <xdr:to>
      <xdr:col>116</xdr:col>
      <xdr:colOff>114300</xdr:colOff>
      <xdr:row>60</xdr:row>
      <xdr:rowOff>168910</xdr:rowOff>
    </xdr:to>
    <xdr:sp macro="" textlink="">
      <xdr:nvSpPr>
        <xdr:cNvPr id="510" name="楕円 509"/>
        <xdr:cNvSpPr/>
      </xdr:nvSpPr>
      <xdr:spPr>
        <a:xfrm>
          <a:off x="221107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90187</xdr:rowOff>
    </xdr:from>
    <xdr:ext cx="469744" cy="259045"/>
    <xdr:sp macro="" textlink="">
      <xdr:nvSpPr>
        <xdr:cNvPr id="511" name="【保健センター・保健所】&#10;一人当たり面積該当値テキスト"/>
        <xdr:cNvSpPr txBox="1"/>
      </xdr:nvSpPr>
      <xdr:spPr>
        <a:xfrm>
          <a:off x="22199600"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74930</xdr:rowOff>
    </xdr:from>
    <xdr:to>
      <xdr:col>112</xdr:col>
      <xdr:colOff>38100</xdr:colOff>
      <xdr:row>61</xdr:row>
      <xdr:rowOff>5080</xdr:rowOff>
    </xdr:to>
    <xdr:sp macro="" textlink="">
      <xdr:nvSpPr>
        <xdr:cNvPr id="512" name="楕円 511"/>
        <xdr:cNvSpPr/>
      </xdr:nvSpPr>
      <xdr:spPr>
        <a:xfrm>
          <a:off x="21272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118110</xdr:rowOff>
    </xdr:from>
    <xdr:to>
      <xdr:col>116</xdr:col>
      <xdr:colOff>63500</xdr:colOff>
      <xdr:row>60</xdr:row>
      <xdr:rowOff>125730</xdr:rowOff>
    </xdr:to>
    <xdr:cxnSp macro="">
      <xdr:nvCxnSpPr>
        <xdr:cNvPr id="513" name="直線コネクタ 512"/>
        <xdr:cNvCxnSpPr/>
      </xdr:nvCxnSpPr>
      <xdr:spPr>
        <a:xfrm flipV="1">
          <a:off x="21323300" y="104051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78740</xdr:rowOff>
    </xdr:from>
    <xdr:to>
      <xdr:col>107</xdr:col>
      <xdr:colOff>101600</xdr:colOff>
      <xdr:row>61</xdr:row>
      <xdr:rowOff>8890</xdr:rowOff>
    </xdr:to>
    <xdr:sp macro="" textlink="">
      <xdr:nvSpPr>
        <xdr:cNvPr id="514" name="楕円 513"/>
        <xdr:cNvSpPr/>
      </xdr:nvSpPr>
      <xdr:spPr>
        <a:xfrm>
          <a:off x="20383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125730</xdr:rowOff>
    </xdr:from>
    <xdr:to>
      <xdr:col>111</xdr:col>
      <xdr:colOff>177800</xdr:colOff>
      <xdr:row>60</xdr:row>
      <xdr:rowOff>129540</xdr:rowOff>
    </xdr:to>
    <xdr:cxnSp macro="">
      <xdr:nvCxnSpPr>
        <xdr:cNvPr id="515" name="直線コネクタ 514"/>
        <xdr:cNvCxnSpPr/>
      </xdr:nvCxnSpPr>
      <xdr:spPr>
        <a:xfrm flipV="1">
          <a:off x="20434300" y="104127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86360</xdr:rowOff>
    </xdr:from>
    <xdr:to>
      <xdr:col>102</xdr:col>
      <xdr:colOff>165100</xdr:colOff>
      <xdr:row>61</xdr:row>
      <xdr:rowOff>16510</xdr:rowOff>
    </xdr:to>
    <xdr:sp macro="" textlink="">
      <xdr:nvSpPr>
        <xdr:cNvPr id="516" name="楕円 515"/>
        <xdr:cNvSpPr/>
      </xdr:nvSpPr>
      <xdr:spPr>
        <a:xfrm>
          <a:off x="19494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129540</xdr:rowOff>
    </xdr:from>
    <xdr:to>
      <xdr:col>107</xdr:col>
      <xdr:colOff>50800</xdr:colOff>
      <xdr:row>60</xdr:row>
      <xdr:rowOff>137160</xdr:rowOff>
    </xdr:to>
    <xdr:cxnSp macro="">
      <xdr:nvCxnSpPr>
        <xdr:cNvPr id="517" name="直線コネクタ 516"/>
        <xdr:cNvCxnSpPr/>
      </xdr:nvCxnSpPr>
      <xdr:spPr>
        <a:xfrm flipV="1">
          <a:off x="19545300" y="10416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97790</xdr:rowOff>
    </xdr:from>
    <xdr:to>
      <xdr:col>98</xdr:col>
      <xdr:colOff>38100</xdr:colOff>
      <xdr:row>61</xdr:row>
      <xdr:rowOff>27940</xdr:rowOff>
    </xdr:to>
    <xdr:sp macro="" textlink="">
      <xdr:nvSpPr>
        <xdr:cNvPr id="518" name="楕円 517"/>
        <xdr:cNvSpPr/>
      </xdr:nvSpPr>
      <xdr:spPr>
        <a:xfrm>
          <a:off x="18605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137160</xdr:rowOff>
    </xdr:from>
    <xdr:to>
      <xdr:col>102</xdr:col>
      <xdr:colOff>114300</xdr:colOff>
      <xdr:row>60</xdr:row>
      <xdr:rowOff>148590</xdr:rowOff>
    </xdr:to>
    <xdr:cxnSp macro="">
      <xdr:nvCxnSpPr>
        <xdr:cNvPr id="519" name="直線コネクタ 518"/>
        <xdr:cNvCxnSpPr/>
      </xdr:nvCxnSpPr>
      <xdr:spPr>
        <a:xfrm flipV="1">
          <a:off x="18656300" y="104241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114317</xdr:rowOff>
    </xdr:from>
    <xdr:ext cx="469744" cy="259045"/>
    <xdr:sp macro="" textlink="">
      <xdr:nvSpPr>
        <xdr:cNvPr id="520" name="n_1aveValue【保健センター・保健所】&#10;一人当たり面積"/>
        <xdr:cNvSpPr txBox="1"/>
      </xdr:nvSpPr>
      <xdr:spPr>
        <a:xfrm>
          <a:off x="210757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521" name="n_2aveValue【保健センター・保健所】&#10;一人当たり面積"/>
        <xdr:cNvSpPr txBox="1"/>
      </xdr:nvSpPr>
      <xdr:spPr>
        <a:xfrm>
          <a:off x="20199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95267</xdr:rowOff>
    </xdr:from>
    <xdr:ext cx="469744" cy="259045"/>
    <xdr:sp macro="" textlink="">
      <xdr:nvSpPr>
        <xdr:cNvPr id="522" name="n_3aveValue【保健センター・保健所】&#10;一人当たり面積"/>
        <xdr:cNvSpPr txBox="1"/>
      </xdr:nvSpPr>
      <xdr:spPr>
        <a:xfrm>
          <a:off x="19310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49547</xdr:rowOff>
    </xdr:from>
    <xdr:ext cx="469744" cy="259045"/>
    <xdr:sp macro="" textlink="">
      <xdr:nvSpPr>
        <xdr:cNvPr id="523" name="n_4aveValue【保健センター・保健所】&#10;一人当たり面積"/>
        <xdr:cNvSpPr txBox="1"/>
      </xdr:nvSpPr>
      <xdr:spPr>
        <a:xfrm>
          <a:off x="184214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21607</xdr:rowOff>
    </xdr:from>
    <xdr:ext cx="469744" cy="259045"/>
    <xdr:sp macro="" textlink="">
      <xdr:nvSpPr>
        <xdr:cNvPr id="524" name="n_1mainValue【保健センター・保健所】&#10;一人当たり面積"/>
        <xdr:cNvSpPr txBox="1"/>
      </xdr:nvSpPr>
      <xdr:spPr>
        <a:xfrm>
          <a:off x="21075727" y="1013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25417</xdr:rowOff>
    </xdr:from>
    <xdr:ext cx="469744" cy="259045"/>
    <xdr:sp macro="" textlink="">
      <xdr:nvSpPr>
        <xdr:cNvPr id="525" name="n_2mainValue【保健センター・保健所】&#10;一人当たり面積"/>
        <xdr:cNvSpPr txBox="1"/>
      </xdr:nvSpPr>
      <xdr:spPr>
        <a:xfrm>
          <a:off x="201994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33037</xdr:rowOff>
    </xdr:from>
    <xdr:ext cx="469744" cy="259045"/>
    <xdr:sp macro="" textlink="">
      <xdr:nvSpPr>
        <xdr:cNvPr id="526" name="n_3mainValue【保健センター・保健所】&#10;一人当たり面積"/>
        <xdr:cNvSpPr txBox="1"/>
      </xdr:nvSpPr>
      <xdr:spPr>
        <a:xfrm>
          <a:off x="1931042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44467</xdr:rowOff>
    </xdr:from>
    <xdr:ext cx="469744" cy="259045"/>
    <xdr:sp macro="" textlink="">
      <xdr:nvSpPr>
        <xdr:cNvPr id="527" name="n_4mainValue【保健センター・保健所】&#10;一人当たり面積"/>
        <xdr:cNvSpPr txBox="1"/>
      </xdr:nvSpPr>
      <xdr:spPr>
        <a:xfrm>
          <a:off x="184214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9" name="直線コネクタ 5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0" name="テキスト ボックス 5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1" name="直線コネクタ 5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2" name="テキスト ボックス 5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3" name="直線コネクタ 5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4" name="テキスト ボックス 5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5" name="直線コネクタ 5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6" name="テキスト ボックス 5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7" name="直線コネクタ 5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8" name="テキスト ボックス 54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0" name="テキスト ボックス 54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552" name="直線コネクタ 551"/>
        <xdr:cNvCxnSpPr/>
      </xdr:nvCxnSpPr>
      <xdr:spPr>
        <a:xfrm flipV="1">
          <a:off x="16318864" y="1329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3"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4" name="直線コネクタ 553"/>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555" name="【消防施設】&#10;有形固定資産減価償却率最大値テキスト"/>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556" name="直線コネクタ 555"/>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557" name="【消防施設】&#10;有形固定資産減価償却率平均値テキスト"/>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58" name="フローチャート: 判断 557"/>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59" name="フローチャート: 判断 558"/>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560" name="フローチャート: 判断 559"/>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561" name="フローチャート: 判断 560"/>
        <xdr:cNvSpPr/>
      </xdr:nvSpPr>
      <xdr:spPr>
        <a:xfrm>
          <a:off x="1365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562" name="フローチャート: 判断 561"/>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141605</xdr:rowOff>
    </xdr:from>
    <xdr:to>
      <xdr:col>85</xdr:col>
      <xdr:colOff>177800</xdr:colOff>
      <xdr:row>83</xdr:row>
      <xdr:rowOff>71755</xdr:rowOff>
    </xdr:to>
    <xdr:sp macro="" textlink="">
      <xdr:nvSpPr>
        <xdr:cNvPr id="568" name="楕円 567"/>
        <xdr:cNvSpPr/>
      </xdr:nvSpPr>
      <xdr:spPr>
        <a:xfrm>
          <a:off x="162687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120032</xdr:rowOff>
    </xdr:from>
    <xdr:ext cx="405111" cy="259045"/>
    <xdr:sp macro="" textlink="">
      <xdr:nvSpPr>
        <xdr:cNvPr id="569" name="【消防施設】&#10;有形固定資産減価償却率該当値テキスト"/>
        <xdr:cNvSpPr txBox="1"/>
      </xdr:nvSpPr>
      <xdr:spPr>
        <a:xfrm>
          <a:off x="16357600"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158750</xdr:rowOff>
    </xdr:from>
    <xdr:to>
      <xdr:col>81</xdr:col>
      <xdr:colOff>101600</xdr:colOff>
      <xdr:row>83</xdr:row>
      <xdr:rowOff>88900</xdr:rowOff>
    </xdr:to>
    <xdr:sp macro="" textlink="">
      <xdr:nvSpPr>
        <xdr:cNvPr id="570" name="楕円 569"/>
        <xdr:cNvSpPr/>
      </xdr:nvSpPr>
      <xdr:spPr>
        <a:xfrm>
          <a:off x="15430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20955</xdr:rowOff>
    </xdr:from>
    <xdr:to>
      <xdr:col>85</xdr:col>
      <xdr:colOff>127000</xdr:colOff>
      <xdr:row>83</xdr:row>
      <xdr:rowOff>38100</xdr:rowOff>
    </xdr:to>
    <xdr:cxnSp macro="">
      <xdr:nvCxnSpPr>
        <xdr:cNvPr id="571" name="直線コネクタ 570"/>
        <xdr:cNvCxnSpPr/>
      </xdr:nvCxnSpPr>
      <xdr:spPr>
        <a:xfrm flipV="1">
          <a:off x="15481300" y="1425130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143511</xdr:rowOff>
    </xdr:from>
    <xdr:to>
      <xdr:col>76</xdr:col>
      <xdr:colOff>165100</xdr:colOff>
      <xdr:row>83</xdr:row>
      <xdr:rowOff>73661</xdr:rowOff>
    </xdr:to>
    <xdr:sp macro="" textlink="">
      <xdr:nvSpPr>
        <xdr:cNvPr id="572" name="楕円 571"/>
        <xdr:cNvSpPr/>
      </xdr:nvSpPr>
      <xdr:spPr>
        <a:xfrm>
          <a:off x="145415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22861</xdr:rowOff>
    </xdr:from>
    <xdr:to>
      <xdr:col>81</xdr:col>
      <xdr:colOff>50800</xdr:colOff>
      <xdr:row>83</xdr:row>
      <xdr:rowOff>38100</xdr:rowOff>
    </xdr:to>
    <xdr:cxnSp macro="">
      <xdr:nvCxnSpPr>
        <xdr:cNvPr id="573" name="直線コネクタ 572"/>
        <xdr:cNvCxnSpPr/>
      </xdr:nvCxnSpPr>
      <xdr:spPr>
        <a:xfrm>
          <a:off x="14592300" y="142532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8255</xdr:rowOff>
    </xdr:from>
    <xdr:to>
      <xdr:col>72</xdr:col>
      <xdr:colOff>38100</xdr:colOff>
      <xdr:row>82</xdr:row>
      <xdr:rowOff>109855</xdr:rowOff>
    </xdr:to>
    <xdr:sp macro="" textlink="">
      <xdr:nvSpPr>
        <xdr:cNvPr id="574" name="楕円 573"/>
        <xdr:cNvSpPr/>
      </xdr:nvSpPr>
      <xdr:spPr>
        <a:xfrm>
          <a:off x="136525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59055</xdr:rowOff>
    </xdr:from>
    <xdr:to>
      <xdr:col>76</xdr:col>
      <xdr:colOff>114300</xdr:colOff>
      <xdr:row>83</xdr:row>
      <xdr:rowOff>22861</xdr:rowOff>
    </xdr:to>
    <xdr:cxnSp macro="">
      <xdr:nvCxnSpPr>
        <xdr:cNvPr id="575" name="直線コネクタ 574"/>
        <xdr:cNvCxnSpPr/>
      </xdr:nvCxnSpPr>
      <xdr:spPr>
        <a:xfrm>
          <a:off x="13703300" y="14117955"/>
          <a:ext cx="889000" cy="13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48261</xdr:rowOff>
    </xdr:from>
    <xdr:to>
      <xdr:col>67</xdr:col>
      <xdr:colOff>101600</xdr:colOff>
      <xdr:row>84</xdr:row>
      <xdr:rowOff>149861</xdr:rowOff>
    </xdr:to>
    <xdr:sp macro="" textlink="">
      <xdr:nvSpPr>
        <xdr:cNvPr id="576" name="楕円 575"/>
        <xdr:cNvSpPr/>
      </xdr:nvSpPr>
      <xdr:spPr>
        <a:xfrm>
          <a:off x="12763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59055</xdr:rowOff>
    </xdr:from>
    <xdr:to>
      <xdr:col>71</xdr:col>
      <xdr:colOff>177800</xdr:colOff>
      <xdr:row>84</xdr:row>
      <xdr:rowOff>99061</xdr:rowOff>
    </xdr:to>
    <xdr:cxnSp macro="">
      <xdr:nvCxnSpPr>
        <xdr:cNvPr id="577" name="直線コネクタ 576"/>
        <xdr:cNvCxnSpPr/>
      </xdr:nvCxnSpPr>
      <xdr:spPr>
        <a:xfrm flipV="1">
          <a:off x="12814300" y="14117955"/>
          <a:ext cx="889000" cy="38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578" name="n_1aveValue【消防施設】&#10;有形固定資産減価償却率"/>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579" name="n_2aveValue【消防施設】&#10;有形固定資産減価償却率"/>
        <xdr:cNvSpPr txBox="1"/>
      </xdr:nvSpPr>
      <xdr:spPr>
        <a:xfrm>
          <a:off x="14389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21607</xdr:rowOff>
    </xdr:from>
    <xdr:ext cx="405111" cy="259045"/>
    <xdr:sp macro="" textlink="">
      <xdr:nvSpPr>
        <xdr:cNvPr id="580" name="n_3aveValue【消防施設】&#10;有形固定資産減価償却率"/>
        <xdr:cNvSpPr txBox="1"/>
      </xdr:nvSpPr>
      <xdr:spPr>
        <a:xfrm>
          <a:off x="13500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581" name="n_4aveValue【消防施設】&#10;有形固定資産減価償却率"/>
        <xdr:cNvSpPr txBox="1"/>
      </xdr:nvSpPr>
      <xdr:spPr>
        <a:xfrm>
          <a:off x="12611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80027</xdr:rowOff>
    </xdr:from>
    <xdr:ext cx="405111" cy="259045"/>
    <xdr:sp macro="" textlink="">
      <xdr:nvSpPr>
        <xdr:cNvPr id="582" name="n_1mainValue【消防施設】&#10;有形固定資産減価償却率"/>
        <xdr:cNvSpPr txBox="1"/>
      </xdr:nvSpPr>
      <xdr:spPr>
        <a:xfrm>
          <a:off x="15266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64788</xdr:rowOff>
    </xdr:from>
    <xdr:ext cx="405111" cy="259045"/>
    <xdr:sp macro="" textlink="">
      <xdr:nvSpPr>
        <xdr:cNvPr id="583" name="n_2mainValue【消防施設】&#10;有形固定資産減価償却率"/>
        <xdr:cNvSpPr txBox="1"/>
      </xdr:nvSpPr>
      <xdr:spPr>
        <a:xfrm>
          <a:off x="1438974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100982</xdr:rowOff>
    </xdr:from>
    <xdr:ext cx="405111" cy="259045"/>
    <xdr:sp macro="" textlink="">
      <xdr:nvSpPr>
        <xdr:cNvPr id="584" name="n_3mainValue【消防施設】&#10;有形固定資産減価償却率"/>
        <xdr:cNvSpPr txBox="1"/>
      </xdr:nvSpPr>
      <xdr:spPr>
        <a:xfrm>
          <a:off x="13500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140988</xdr:rowOff>
    </xdr:from>
    <xdr:ext cx="405111" cy="259045"/>
    <xdr:sp macro="" textlink="">
      <xdr:nvSpPr>
        <xdr:cNvPr id="585" name="n_4mainValue【消防施設】&#10;有形固定資産減価償却率"/>
        <xdr:cNvSpPr txBox="1"/>
      </xdr:nvSpPr>
      <xdr:spPr>
        <a:xfrm>
          <a:off x="12611744" y="1454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6" name="直線コネクタ 5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7" name="テキスト ボックス 5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8" name="直線コネクタ 5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9" name="テキスト ボックス 5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0" name="直線コネクタ 5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1" name="テキスト ボックス 6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2" name="直線コネクタ 6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3" name="テキスト ボックス 6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4" name="直線コネクタ 6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5" name="テキスト ボックス 6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609" name="直線コネクタ 608"/>
        <xdr:cNvCxnSpPr/>
      </xdr:nvCxnSpPr>
      <xdr:spPr>
        <a:xfrm flipV="1">
          <a:off x="22160864" y="1359408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610" name="【消防施設】&#10;一人当たり面積最小値テキスト"/>
        <xdr:cNvSpPr txBox="1"/>
      </xdr:nvSpPr>
      <xdr:spPr>
        <a:xfrm>
          <a:off x="22199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611" name="直線コネクタ 610"/>
        <xdr:cNvCxnSpPr/>
      </xdr:nvCxnSpPr>
      <xdr:spPr>
        <a:xfrm>
          <a:off x="22072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612" name="【消防施設】&#10;一人当たり面積最大値テキスト"/>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613" name="直線コネクタ 612"/>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29227</xdr:rowOff>
    </xdr:from>
    <xdr:ext cx="469744" cy="259045"/>
    <xdr:sp macro="" textlink="">
      <xdr:nvSpPr>
        <xdr:cNvPr id="614" name="【消防施設】&#10;一人当たり面積平均値テキスト"/>
        <xdr:cNvSpPr txBox="1"/>
      </xdr:nvSpPr>
      <xdr:spPr>
        <a:xfrm>
          <a:off x="22199600" y="1443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615" name="フローチャート: 判断 614"/>
        <xdr:cNvSpPr/>
      </xdr:nvSpPr>
      <xdr:spPr>
        <a:xfrm>
          <a:off x="221107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616" name="フローチャート: 判断 615"/>
        <xdr:cNvSpPr/>
      </xdr:nvSpPr>
      <xdr:spPr>
        <a:xfrm>
          <a:off x="21272500" y="14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617" name="フローチャート: 判断 616"/>
        <xdr:cNvSpPr/>
      </xdr:nvSpPr>
      <xdr:spPr>
        <a:xfrm>
          <a:off x="20383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618" name="フローチャート: 判断 617"/>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107314</xdr:rowOff>
    </xdr:from>
    <xdr:to>
      <xdr:col>98</xdr:col>
      <xdr:colOff>38100</xdr:colOff>
      <xdr:row>86</xdr:row>
      <xdr:rowOff>37464</xdr:rowOff>
    </xdr:to>
    <xdr:sp macro="" textlink="">
      <xdr:nvSpPr>
        <xdr:cNvPr id="619" name="フローチャート: 判断 618"/>
        <xdr:cNvSpPr/>
      </xdr:nvSpPr>
      <xdr:spPr>
        <a:xfrm>
          <a:off x="18605500" y="1468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99695</xdr:rowOff>
    </xdr:from>
    <xdr:to>
      <xdr:col>116</xdr:col>
      <xdr:colOff>114300</xdr:colOff>
      <xdr:row>86</xdr:row>
      <xdr:rowOff>29845</xdr:rowOff>
    </xdr:to>
    <xdr:sp macro="" textlink="">
      <xdr:nvSpPr>
        <xdr:cNvPr id="625" name="楕円 624"/>
        <xdr:cNvSpPr/>
      </xdr:nvSpPr>
      <xdr:spPr>
        <a:xfrm>
          <a:off x="2211070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14622</xdr:rowOff>
    </xdr:from>
    <xdr:ext cx="469744" cy="259045"/>
    <xdr:sp macro="" textlink="">
      <xdr:nvSpPr>
        <xdr:cNvPr id="626" name="【消防施設】&#10;一人当たり面積該当値テキスト"/>
        <xdr:cNvSpPr txBox="1"/>
      </xdr:nvSpPr>
      <xdr:spPr>
        <a:xfrm>
          <a:off x="22199600" y="1458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97789</xdr:rowOff>
    </xdr:from>
    <xdr:to>
      <xdr:col>112</xdr:col>
      <xdr:colOff>38100</xdr:colOff>
      <xdr:row>86</xdr:row>
      <xdr:rowOff>27939</xdr:rowOff>
    </xdr:to>
    <xdr:sp macro="" textlink="">
      <xdr:nvSpPr>
        <xdr:cNvPr id="627" name="楕円 626"/>
        <xdr:cNvSpPr/>
      </xdr:nvSpPr>
      <xdr:spPr>
        <a:xfrm>
          <a:off x="21272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148589</xdr:rowOff>
    </xdr:from>
    <xdr:to>
      <xdr:col>116</xdr:col>
      <xdr:colOff>63500</xdr:colOff>
      <xdr:row>85</xdr:row>
      <xdr:rowOff>150495</xdr:rowOff>
    </xdr:to>
    <xdr:cxnSp macro="">
      <xdr:nvCxnSpPr>
        <xdr:cNvPr id="628" name="直線コネクタ 627"/>
        <xdr:cNvCxnSpPr/>
      </xdr:nvCxnSpPr>
      <xdr:spPr>
        <a:xfrm>
          <a:off x="21323300" y="1472183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99695</xdr:rowOff>
    </xdr:from>
    <xdr:to>
      <xdr:col>107</xdr:col>
      <xdr:colOff>101600</xdr:colOff>
      <xdr:row>86</xdr:row>
      <xdr:rowOff>29845</xdr:rowOff>
    </xdr:to>
    <xdr:sp macro="" textlink="">
      <xdr:nvSpPr>
        <xdr:cNvPr id="629" name="楕円 628"/>
        <xdr:cNvSpPr/>
      </xdr:nvSpPr>
      <xdr:spPr>
        <a:xfrm>
          <a:off x="2038350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148589</xdr:rowOff>
    </xdr:from>
    <xdr:to>
      <xdr:col>111</xdr:col>
      <xdr:colOff>177800</xdr:colOff>
      <xdr:row>85</xdr:row>
      <xdr:rowOff>150495</xdr:rowOff>
    </xdr:to>
    <xdr:cxnSp macro="">
      <xdr:nvCxnSpPr>
        <xdr:cNvPr id="630" name="直線コネクタ 629"/>
        <xdr:cNvCxnSpPr/>
      </xdr:nvCxnSpPr>
      <xdr:spPr>
        <a:xfrm flipV="1">
          <a:off x="20434300" y="1472183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99695</xdr:rowOff>
    </xdr:from>
    <xdr:to>
      <xdr:col>102</xdr:col>
      <xdr:colOff>165100</xdr:colOff>
      <xdr:row>86</xdr:row>
      <xdr:rowOff>29845</xdr:rowOff>
    </xdr:to>
    <xdr:sp macro="" textlink="">
      <xdr:nvSpPr>
        <xdr:cNvPr id="631" name="楕円 630"/>
        <xdr:cNvSpPr/>
      </xdr:nvSpPr>
      <xdr:spPr>
        <a:xfrm>
          <a:off x="1949450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150495</xdr:rowOff>
    </xdr:from>
    <xdr:to>
      <xdr:col>107</xdr:col>
      <xdr:colOff>50800</xdr:colOff>
      <xdr:row>85</xdr:row>
      <xdr:rowOff>150495</xdr:rowOff>
    </xdr:to>
    <xdr:cxnSp macro="">
      <xdr:nvCxnSpPr>
        <xdr:cNvPr id="632" name="直線コネクタ 631"/>
        <xdr:cNvCxnSpPr/>
      </xdr:nvCxnSpPr>
      <xdr:spPr>
        <a:xfrm>
          <a:off x="19545300" y="147237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103505</xdr:rowOff>
    </xdr:from>
    <xdr:to>
      <xdr:col>98</xdr:col>
      <xdr:colOff>38100</xdr:colOff>
      <xdr:row>86</xdr:row>
      <xdr:rowOff>33655</xdr:rowOff>
    </xdr:to>
    <xdr:sp macro="" textlink="">
      <xdr:nvSpPr>
        <xdr:cNvPr id="633" name="楕円 632"/>
        <xdr:cNvSpPr/>
      </xdr:nvSpPr>
      <xdr:spPr>
        <a:xfrm>
          <a:off x="18605500" y="146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150495</xdr:rowOff>
    </xdr:from>
    <xdr:to>
      <xdr:col>102</xdr:col>
      <xdr:colOff>114300</xdr:colOff>
      <xdr:row>85</xdr:row>
      <xdr:rowOff>154305</xdr:rowOff>
    </xdr:to>
    <xdr:cxnSp macro="">
      <xdr:nvCxnSpPr>
        <xdr:cNvPr id="634" name="直線コネクタ 633"/>
        <xdr:cNvCxnSpPr/>
      </xdr:nvCxnSpPr>
      <xdr:spPr>
        <a:xfrm flipV="1">
          <a:off x="18656300" y="147237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137813</xdr:rowOff>
    </xdr:from>
    <xdr:ext cx="469744" cy="259045"/>
    <xdr:sp macro="" textlink="">
      <xdr:nvSpPr>
        <xdr:cNvPr id="635" name="n_1aveValue【消防施設】&#10;一人当たり面積"/>
        <xdr:cNvSpPr txBox="1"/>
      </xdr:nvSpPr>
      <xdr:spPr>
        <a:xfrm>
          <a:off x="21075727" y="1436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134002</xdr:rowOff>
    </xdr:from>
    <xdr:ext cx="469744" cy="259045"/>
    <xdr:sp macro="" textlink="">
      <xdr:nvSpPr>
        <xdr:cNvPr id="636" name="n_2aveValue【消防施設】&#10;一人当たり面積"/>
        <xdr:cNvSpPr txBox="1"/>
      </xdr:nvSpPr>
      <xdr:spPr>
        <a:xfrm>
          <a:off x="20199427" y="1436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637" name="n_3aveValue【消防施設】&#10;一人当たり面積"/>
        <xdr:cNvSpPr txBox="1"/>
      </xdr:nvSpPr>
      <xdr:spPr>
        <a:xfrm>
          <a:off x="19310427" y="1437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28591</xdr:rowOff>
    </xdr:from>
    <xdr:ext cx="469744" cy="259045"/>
    <xdr:sp macro="" textlink="">
      <xdr:nvSpPr>
        <xdr:cNvPr id="638" name="n_4aveValue【消防施設】&#10;一人当たり面積"/>
        <xdr:cNvSpPr txBox="1"/>
      </xdr:nvSpPr>
      <xdr:spPr>
        <a:xfrm>
          <a:off x="18421427" y="1477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19066</xdr:rowOff>
    </xdr:from>
    <xdr:ext cx="469744" cy="259045"/>
    <xdr:sp macro="" textlink="">
      <xdr:nvSpPr>
        <xdr:cNvPr id="639" name="n_1mainValue【消防施設】&#10;一人当たり面積"/>
        <xdr:cNvSpPr txBox="1"/>
      </xdr:nvSpPr>
      <xdr:spPr>
        <a:xfrm>
          <a:off x="210757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20972</xdr:rowOff>
    </xdr:from>
    <xdr:ext cx="469744" cy="259045"/>
    <xdr:sp macro="" textlink="">
      <xdr:nvSpPr>
        <xdr:cNvPr id="640" name="n_2mainValue【消防施設】&#10;一人当たり面積"/>
        <xdr:cNvSpPr txBox="1"/>
      </xdr:nvSpPr>
      <xdr:spPr>
        <a:xfrm>
          <a:off x="20199427" y="1476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20972</xdr:rowOff>
    </xdr:from>
    <xdr:ext cx="469744" cy="259045"/>
    <xdr:sp macro="" textlink="">
      <xdr:nvSpPr>
        <xdr:cNvPr id="641" name="n_3mainValue【消防施設】&#10;一人当たり面積"/>
        <xdr:cNvSpPr txBox="1"/>
      </xdr:nvSpPr>
      <xdr:spPr>
        <a:xfrm>
          <a:off x="19310427" y="1476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50182</xdr:rowOff>
    </xdr:from>
    <xdr:ext cx="469744" cy="259045"/>
    <xdr:sp macro="" textlink="">
      <xdr:nvSpPr>
        <xdr:cNvPr id="642" name="n_4mainValue【消防施設】&#10;一人当たり面積"/>
        <xdr:cNvSpPr txBox="1"/>
      </xdr:nvSpPr>
      <xdr:spPr>
        <a:xfrm>
          <a:off x="18421427" y="1445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668" name="直線コネクタ 667"/>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9"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0" name="直線コネクタ 66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671" name="【庁舎】&#10;有形固定資産減価償却率最大値テキスト"/>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672" name="直線コネクタ 671"/>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167113</xdr:rowOff>
    </xdr:from>
    <xdr:ext cx="405111" cy="259045"/>
    <xdr:sp macro="" textlink="">
      <xdr:nvSpPr>
        <xdr:cNvPr id="673" name="【庁舎】&#10;有形固定資産減価償却率平均値テキスト"/>
        <xdr:cNvSpPr txBox="1"/>
      </xdr:nvSpPr>
      <xdr:spPr>
        <a:xfrm>
          <a:off x="16357600" y="17826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674" name="フローチャート: 判断 673"/>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675" name="フローチャート: 判断 674"/>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676" name="フローチャート: 判断 675"/>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677" name="フローチャート: 判断 676"/>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678" name="フローチャート: 判断 677"/>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5806</xdr:rowOff>
    </xdr:from>
    <xdr:to>
      <xdr:col>85</xdr:col>
      <xdr:colOff>177800</xdr:colOff>
      <xdr:row>103</xdr:row>
      <xdr:rowOff>107406</xdr:rowOff>
    </xdr:to>
    <xdr:sp macro="" textlink="">
      <xdr:nvSpPr>
        <xdr:cNvPr id="684" name="楕円 683"/>
        <xdr:cNvSpPr/>
      </xdr:nvSpPr>
      <xdr:spPr>
        <a:xfrm>
          <a:off x="16268700" y="176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28683</xdr:rowOff>
    </xdr:from>
    <xdr:ext cx="405111" cy="259045"/>
    <xdr:sp macro="" textlink="">
      <xdr:nvSpPr>
        <xdr:cNvPr id="685" name="【庁舎】&#10;有形固定資産減価償却率該当値テキスト"/>
        <xdr:cNvSpPr txBox="1"/>
      </xdr:nvSpPr>
      <xdr:spPr>
        <a:xfrm>
          <a:off x="16357600" y="1751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139700</xdr:rowOff>
    </xdr:from>
    <xdr:to>
      <xdr:col>81</xdr:col>
      <xdr:colOff>101600</xdr:colOff>
      <xdr:row>103</xdr:row>
      <xdr:rowOff>69850</xdr:rowOff>
    </xdr:to>
    <xdr:sp macro="" textlink="">
      <xdr:nvSpPr>
        <xdr:cNvPr id="686" name="楕円 685"/>
        <xdr:cNvSpPr/>
      </xdr:nvSpPr>
      <xdr:spPr>
        <a:xfrm>
          <a:off x="15430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19050</xdr:rowOff>
    </xdr:from>
    <xdr:to>
      <xdr:col>85</xdr:col>
      <xdr:colOff>127000</xdr:colOff>
      <xdr:row>103</xdr:row>
      <xdr:rowOff>56606</xdr:rowOff>
    </xdr:to>
    <xdr:cxnSp macro="">
      <xdr:nvCxnSpPr>
        <xdr:cNvPr id="687" name="直線コネクタ 686"/>
        <xdr:cNvCxnSpPr/>
      </xdr:nvCxnSpPr>
      <xdr:spPr>
        <a:xfrm>
          <a:off x="15481300" y="1767840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100512</xdr:rowOff>
    </xdr:from>
    <xdr:to>
      <xdr:col>76</xdr:col>
      <xdr:colOff>165100</xdr:colOff>
      <xdr:row>103</xdr:row>
      <xdr:rowOff>30662</xdr:rowOff>
    </xdr:to>
    <xdr:sp macro="" textlink="">
      <xdr:nvSpPr>
        <xdr:cNvPr id="688" name="楕円 687"/>
        <xdr:cNvSpPr/>
      </xdr:nvSpPr>
      <xdr:spPr>
        <a:xfrm>
          <a:off x="14541500" y="1758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151312</xdr:rowOff>
    </xdr:from>
    <xdr:to>
      <xdr:col>81</xdr:col>
      <xdr:colOff>50800</xdr:colOff>
      <xdr:row>103</xdr:row>
      <xdr:rowOff>19050</xdr:rowOff>
    </xdr:to>
    <xdr:cxnSp macro="">
      <xdr:nvCxnSpPr>
        <xdr:cNvPr id="689" name="直線コネクタ 688"/>
        <xdr:cNvCxnSpPr/>
      </xdr:nvCxnSpPr>
      <xdr:spPr>
        <a:xfrm>
          <a:off x="14592300" y="1763921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61323</xdr:rowOff>
    </xdr:from>
    <xdr:to>
      <xdr:col>72</xdr:col>
      <xdr:colOff>38100</xdr:colOff>
      <xdr:row>102</xdr:row>
      <xdr:rowOff>162923</xdr:rowOff>
    </xdr:to>
    <xdr:sp macro="" textlink="">
      <xdr:nvSpPr>
        <xdr:cNvPr id="690" name="楕円 689"/>
        <xdr:cNvSpPr/>
      </xdr:nvSpPr>
      <xdr:spPr>
        <a:xfrm>
          <a:off x="13652500" y="1754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112123</xdr:rowOff>
    </xdr:from>
    <xdr:to>
      <xdr:col>76</xdr:col>
      <xdr:colOff>114300</xdr:colOff>
      <xdr:row>102</xdr:row>
      <xdr:rowOff>151312</xdr:rowOff>
    </xdr:to>
    <xdr:cxnSp macro="">
      <xdr:nvCxnSpPr>
        <xdr:cNvPr id="691" name="直線コネクタ 690"/>
        <xdr:cNvCxnSpPr/>
      </xdr:nvCxnSpPr>
      <xdr:spPr>
        <a:xfrm>
          <a:off x="13703300" y="1760002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61323</xdr:rowOff>
    </xdr:from>
    <xdr:to>
      <xdr:col>67</xdr:col>
      <xdr:colOff>101600</xdr:colOff>
      <xdr:row>102</xdr:row>
      <xdr:rowOff>162923</xdr:rowOff>
    </xdr:to>
    <xdr:sp macro="" textlink="">
      <xdr:nvSpPr>
        <xdr:cNvPr id="692" name="楕円 691"/>
        <xdr:cNvSpPr/>
      </xdr:nvSpPr>
      <xdr:spPr>
        <a:xfrm>
          <a:off x="12763500" y="1754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112123</xdr:rowOff>
    </xdr:from>
    <xdr:to>
      <xdr:col>71</xdr:col>
      <xdr:colOff>177800</xdr:colOff>
      <xdr:row>102</xdr:row>
      <xdr:rowOff>112123</xdr:rowOff>
    </xdr:to>
    <xdr:cxnSp macro="">
      <xdr:nvCxnSpPr>
        <xdr:cNvPr id="693" name="直線コネクタ 692"/>
        <xdr:cNvCxnSpPr/>
      </xdr:nvCxnSpPr>
      <xdr:spPr>
        <a:xfrm>
          <a:off x="12814300" y="176000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95266</xdr:rowOff>
    </xdr:from>
    <xdr:ext cx="405111" cy="259045"/>
    <xdr:sp macro="" textlink="">
      <xdr:nvSpPr>
        <xdr:cNvPr id="694" name="n_1aveValue【庁舎】&#10;有形固定資産減価償却率"/>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96900</xdr:rowOff>
    </xdr:from>
    <xdr:ext cx="405111" cy="259045"/>
    <xdr:sp macro="" textlink="">
      <xdr:nvSpPr>
        <xdr:cNvPr id="695" name="n_2aveValue【庁舎】&#10;有形固定資産減価償却率"/>
        <xdr:cNvSpPr txBox="1"/>
      </xdr:nvSpPr>
      <xdr:spPr>
        <a:xfrm>
          <a:off x="14389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13625</xdr:rowOff>
    </xdr:from>
    <xdr:ext cx="405111" cy="259045"/>
    <xdr:sp macro="" textlink="">
      <xdr:nvSpPr>
        <xdr:cNvPr id="696" name="n_3aveValue【庁舎】&#10;有形固定資産減価償却率"/>
        <xdr:cNvSpPr txBox="1"/>
      </xdr:nvSpPr>
      <xdr:spPr>
        <a:xfrm>
          <a:off x="13500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43015</xdr:rowOff>
    </xdr:from>
    <xdr:ext cx="405111" cy="259045"/>
    <xdr:sp macro="" textlink="">
      <xdr:nvSpPr>
        <xdr:cNvPr id="697" name="n_4aveValue【庁舎】&#10;有形固定資産減価償却率"/>
        <xdr:cNvSpPr txBox="1"/>
      </xdr:nvSpPr>
      <xdr:spPr>
        <a:xfrm>
          <a:off x="12611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86377</xdr:rowOff>
    </xdr:from>
    <xdr:ext cx="405111" cy="259045"/>
    <xdr:sp macro="" textlink="">
      <xdr:nvSpPr>
        <xdr:cNvPr id="698" name="n_1mainValue【庁舎】&#10;有形固定資産減価償却率"/>
        <xdr:cNvSpPr txBox="1"/>
      </xdr:nvSpPr>
      <xdr:spPr>
        <a:xfrm>
          <a:off x="152660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47189</xdr:rowOff>
    </xdr:from>
    <xdr:ext cx="405111" cy="259045"/>
    <xdr:sp macro="" textlink="">
      <xdr:nvSpPr>
        <xdr:cNvPr id="699" name="n_2mainValue【庁舎】&#10;有形固定資産減価償却率"/>
        <xdr:cNvSpPr txBox="1"/>
      </xdr:nvSpPr>
      <xdr:spPr>
        <a:xfrm>
          <a:off x="14389744" y="1736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8000</xdr:rowOff>
    </xdr:from>
    <xdr:ext cx="405111" cy="259045"/>
    <xdr:sp macro="" textlink="">
      <xdr:nvSpPr>
        <xdr:cNvPr id="700" name="n_3mainValue【庁舎】&#10;有形固定資産減価償却率"/>
        <xdr:cNvSpPr txBox="1"/>
      </xdr:nvSpPr>
      <xdr:spPr>
        <a:xfrm>
          <a:off x="13500744" y="1732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8000</xdr:rowOff>
    </xdr:from>
    <xdr:ext cx="405111" cy="259045"/>
    <xdr:sp macro="" textlink="">
      <xdr:nvSpPr>
        <xdr:cNvPr id="701" name="n_4mainValue【庁舎】&#10;有形固定資産減価償却率"/>
        <xdr:cNvSpPr txBox="1"/>
      </xdr:nvSpPr>
      <xdr:spPr>
        <a:xfrm>
          <a:off x="12611744" y="1732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727" name="直線コネクタ 726"/>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728" name="【庁舎】&#10;一人当たり面積最小値テキスト"/>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729" name="直線コネクタ 728"/>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730" name="【庁舎】&#10;一人当たり面積最大値テキスト"/>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731" name="直線コネクタ 730"/>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152779</xdr:rowOff>
    </xdr:from>
    <xdr:ext cx="469744" cy="259045"/>
    <xdr:sp macro="" textlink="">
      <xdr:nvSpPr>
        <xdr:cNvPr id="732" name="【庁舎】&#10;一人当たり面積平均値テキスト"/>
        <xdr:cNvSpPr txBox="1"/>
      </xdr:nvSpPr>
      <xdr:spPr>
        <a:xfrm>
          <a:off x="22199600" y="17983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733" name="フローチャート: 判断 732"/>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734" name="フローチャート: 判断 733"/>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735" name="フローチャート: 判断 734"/>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736" name="フローチャート: 判断 735"/>
        <xdr:cNvSpPr/>
      </xdr:nvSpPr>
      <xdr:spPr>
        <a:xfrm>
          <a:off x="19494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159294</xdr:rowOff>
    </xdr:from>
    <xdr:to>
      <xdr:col>98</xdr:col>
      <xdr:colOff>38100</xdr:colOff>
      <xdr:row>107</xdr:row>
      <xdr:rowOff>89444</xdr:rowOff>
    </xdr:to>
    <xdr:sp macro="" textlink="">
      <xdr:nvSpPr>
        <xdr:cNvPr id="737" name="フローチャート: 判断 736"/>
        <xdr:cNvSpPr/>
      </xdr:nvSpPr>
      <xdr:spPr>
        <a:xfrm>
          <a:off x="186055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40095</xdr:rowOff>
    </xdr:from>
    <xdr:to>
      <xdr:col>116</xdr:col>
      <xdr:colOff>114300</xdr:colOff>
      <xdr:row>107</xdr:row>
      <xdr:rowOff>141695</xdr:rowOff>
    </xdr:to>
    <xdr:sp macro="" textlink="">
      <xdr:nvSpPr>
        <xdr:cNvPr id="743" name="楕円 742"/>
        <xdr:cNvSpPr/>
      </xdr:nvSpPr>
      <xdr:spPr>
        <a:xfrm>
          <a:off x="221107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126472</xdr:rowOff>
    </xdr:from>
    <xdr:ext cx="469744" cy="259045"/>
    <xdr:sp macro="" textlink="">
      <xdr:nvSpPr>
        <xdr:cNvPr id="744" name="【庁舎】&#10;一人当たり面積該当値テキスト"/>
        <xdr:cNvSpPr txBox="1"/>
      </xdr:nvSpPr>
      <xdr:spPr>
        <a:xfrm>
          <a:off x="22199600" y="1830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43362</xdr:rowOff>
    </xdr:from>
    <xdr:to>
      <xdr:col>112</xdr:col>
      <xdr:colOff>38100</xdr:colOff>
      <xdr:row>107</xdr:row>
      <xdr:rowOff>144962</xdr:rowOff>
    </xdr:to>
    <xdr:sp macro="" textlink="">
      <xdr:nvSpPr>
        <xdr:cNvPr id="745" name="楕円 744"/>
        <xdr:cNvSpPr/>
      </xdr:nvSpPr>
      <xdr:spPr>
        <a:xfrm>
          <a:off x="21272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90895</xdr:rowOff>
    </xdr:from>
    <xdr:to>
      <xdr:col>116</xdr:col>
      <xdr:colOff>63500</xdr:colOff>
      <xdr:row>107</xdr:row>
      <xdr:rowOff>94162</xdr:rowOff>
    </xdr:to>
    <xdr:cxnSp macro="">
      <xdr:nvCxnSpPr>
        <xdr:cNvPr id="746" name="直線コネクタ 745"/>
        <xdr:cNvCxnSpPr/>
      </xdr:nvCxnSpPr>
      <xdr:spPr>
        <a:xfrm flipV="1">
          <a:off x="21323300" y="18436045"/>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44994</xdr:rowOff>
    </xdr:from>
    <xdr:to>
      <xdr:col>107</xdr:col>
      <xdr:colOff>101600</xdr:colOff>
      <xdr:row>107</xdr:row>
      <xdr:rowOff>146594</xdr:rowOff>
    </xdr:to>
    <xdr:sp macro="" textlink="">
      <xdr:nvSpPr>
        <xdr:cNvPr id="747" name="楕円 746"/>
        <xdr:cNvSpPr/>
      </xdr:nvSpPr>
      <xdr:spPr>
        <a:xfrm>
          <a:off x="20383500" y="183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94162</xdr:rowOff>
    </xdr:from>
    <xdr:to>
      <xdr:col>111</xdr:col>
      <xdr:colOff>177800</xdr:colOff>
      <xdr:row>107</xdr:row>
      <xdr:rowOff>95794</xdr:rowOff>
    </xdr:to>
    <xdr:cxnSp macro="">
      <xdr:nvCxnSpPr>
        <xdr:cNvPr id="748" name="直線コネクタ 747"/>
        <xdr:cNvCxnSpPr/>
      </xdr:nvCxnSpPr>
      <xdr:spPr>
        <a:xfrm flipV="1">
          <a:off x="20434300" y="1843931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49893</xdr:rowOff>
    </xdr:from>
    <xdr:to>
      <xdr:col>102</xdr:col>
      <xdr:colOff>165100</xdr:colOff>
      <xdr:row>107</xdr:row>
      <xdr:rowOff>151493</xdr:rowOff>
    </xdr:to>
    <xdr:sp macro="" textlink="">
      <xdr:nvSpPr>
        <xdr:cNvPr id="749" name="楕円 748"/>
        <xdr:cNvSpPr/>
      </xdr:nvSpPr>
      <xdr:spPr>
        <a:xfrm>
          <a:off x="19494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95794</xdr:rowOff>
    </xdr:from>
    <xdr:to>
      <xdr:col>107</xdr:col>
      <xdr:colOff>50800</xdr:colOff>
      <xdr:row>107</xdr:row>
      <xdr:rowOff>100693</xdr:rowOff>
    </xdr:to>
    <xdr:cxnSp macro="">
      <xdr:nvCxnSpPr>
        <xdr:cNvPr id="750" name="直線コネクタ 749"/>
        <xdr:cNvCxnSpPr/>
      </xdr:nvCxnSpPr>
      <xdr:spPr>
        <a:xfrm flipV="1">
          <a:off x="19545300" y="1844094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18869</xdr:rowOff>
    </xdr:from>
    <xdr:to>
      <xdr:col>98</xdr:col>
      <xdr:colOff>38100</xdr:colOff>
      <xdr:row>107</xdr:row>
      <xdr:rowOff>120469</xdr:rowOff>
    </xdr:to>
    <xdr:sp macro="" textlink="">
      <xdr:nvSpPr>
        <xdr:cNvPr id="751" name="楕円 750"/>
        <xdr:cNvSpPr/>
      </xdr:nvSpPr>
      <xdr:spPr>
        <a:xfrm>
          <a:off x="186055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69669</xdr:rowOff>
    </xdr:from>
    <xdr:to>
      <xdr:col>102</xdr:col>
      <xdr:colOff>114300</xdr:colOff>
      <xdr:row>107</xdr:row>
      <xdr:rowOff>100693</xdr:rowOff>
    </xdr:to>
    <xdr:cxnSp macro="">
      <xdr:nvCxnSpPr>
        <xdr:cNvPr id="752" name="直線コネクタ 751"/>
        <xdr:cNvCxnSpPr/>
      </xdr:nvCxnSpPr>
      <xdr:spPr>
        <a:xfrm>
          <a:off x="18656300" y="1841481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65150</xdr:rowOff>
    </xdr:from>
    <xdr:ext cx="469744" cy="259045"/>
    <xdr:sp macro="" textlink="">
      <xdr:nvSpPr>
        <xdr:cNvPr id="753" name="n_1aveValue【庁舎】&#10;一人当たり面積"/>
        <xdr:cNvSpPr txBox="1"/>
      </xdr:nvSpPr>
      <xdr:spPr>
        <a:xfrm>
          <a:off x="210757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66783</xdr:rowOff>
    </xdr:from>
    <xdr:ext cx="469744" cy="259045"/>
    <xdr:sp macro="" textlink="">
      <xdr:nvSpPr>
        <xdr:cNvPr id="754" name="n_2aveValue【庁舎】&#10;一人当たり面積"/>
        <xdr:cNvSpPr txBox="1"/>
      </xdr:nvSpPr>
      <xdr:spPr>
        <a:xfrm>
          <a:off x="20199427" y="1789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55353</xdr:rowOff>
    </xdr:from>
    <xdr:ext cx="469744" cy="259045"/>
    <xdr:sp macro="" textlink="">
      <xdr:nvSpPr>
        <xdr:cNvPr id="755" name="n_3aveValue【庁舎】&#10;一人当たり面積"/>
        <xdr:cNvSpPr txBox="1"/>
      </xdr:nvSpPr>
      <xdr:spPr>
        <a:xfrm>
          <a:off x="19310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105971</xdr:rowOff>
    </xdr:from>
    <xdr:ext cx="469744" cy="259045"/>
    <xdr:sp macro="" textlink="">
      <xdr:nvSpPr>
        <xdr:cNvPr id="756" name="n_4aveValue【庁舎】&#10;一人当たり面積"/>
        <xdr:cNvSpPr txBox="1"/>
      </xdr:nvSpPr>
      <xdr:spPr>
        <a:xfrm>
          <a:off x="18421427" y="1810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136089</xdr:rowOff>
    </xdr:from>
    <xdr:ext cx="469744" cy="259045"/>
    <xdr:sp macro="" textlink="">
      <xdr:nvSpPr>
        <xdr:cNvPr id="757" name="n_1mainValue【庁舎】&#10;一人当たり面積"/>
        <xdr:cNvSpPr txBox="1"/>
      </xdr:nvSpPr>
      <xdr:spPr>
        <a:xfrm>
          <a:off x="210757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137721</xdr:rowOff>
    </xdr:from>
    <xdr:ext cx="469744" cy="259045"/>
    <xdr:sp macro="" textlink="">
      <xdr:nvSpPr>
        <xdr:cNvPr id="758" name="n_2mainValue【庁舎】&#10;一人当たり面積"/>
        <xdr:cNvSpPr txBox="1"/>
      </xdr:nvSpPr>
      <xdr:spPr>
        <a:xfrm>
          <a:off x="20199427" y="1848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142620</xdr:rowOff>
    </xdr:from>
    <xdr:ext cx="469744" cy="259045"/>
    <xdr:sp macro="" textlink="">
      <xdr:nvSpPr>
        <xdr:cNvPr id="759" name="n_3mainValue【庁舎】&#10;一人当たり面積"/>
        <xdr:cNvSpPr txBox="1"/>
      </xdr:nvSpPr>
      <xdr:spPr>
        <a:xfrm>
          <a:off x="19310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111596</xdr:rowOff>
    </xdr:from>
    <xdr:ext cx="469744" cy="259045"/>
    <xdr:sp macro="" textlink="">
      <xdr:nvSpPr>
        <xdr:cNvPr id="760" name="n_4mainValue【庁舎】&#10;一人当たり面積"/>
        <xdr:cNvSpPr txBox="1"/>
      </xdr:nvSpPr>
      <xdr:spPr>
        <a:xfrm>
          <a:off x="18421427" y="1845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a:latin typeface="ＭＳ Ｐゴシック" panose="020B0600070205080204" pitchFamily="50" charset="-128"/>
              <a:ea typeface="ＭＳ Ｐゴシック" panose="020B0600070205080204" pitchFamily="50" charset="-128"/>
            </a:rPr>
            <a:t>類似団体と比較して有形固定資産減価償却率が高くなっている施設は、図書館、体育館・プール、消防施設であり、低くなっている施設は、保健センター・保健所、一般廃棄物処理施設、庁舎である。</a:t>
          </a:r>
        </a:p>
        <a:p>
          <a:r>
            <a:rPr kumimoji="1" lang="ja-JP" altLang="en-US" sz="1300" b="0">
              <a:latin typeface="ＭＳ Ｐゴシック" panose="020B0600070205080204" pitchFamily="50" charset="-128"/>
              <a:ea typeface="ＭＳ Ｐゴシック" panose="020B0600070205080204" pitchFamily="50" charset="-128"/>
            </a:rPr>
            <a:t>なかでも図書館、体育館・プールについては、有形固定資産減価償却率が</a:t>
          </a:r>
          <a:r>
            <a:rPr kumimoji="1" lang="en-US" altLang="ja-JP" sz="1300" b="0">
              <a:latin typeface="ＭＳ Ｐゴシック" panose="020B0600070205080204" pitchFamily="50" charset="-128"/>
              <a:ea typeface="ＭＳ Ｐゴシック" panose="020B0600070205080204" pitchFamily="50" charset="-128"/>
            </a:rPr>
            <a:t>70</a:t>
          </a:r>
          <a:r>
            <a:rPr kumimoji="1" lang="ja-JP" altLang="en-US" sz="1300" b="0">
              <a:latin typeface="ＭＳ Ｐゴシック" panose="020B0600070205080204" pitchFamily="50" charset="-128"/>
              <a:ea typeface="ＭＳ Ｐゴシック" panose="020B0600070205080204" pitchFamily="50" charset="-128"/>
            </a:rPr>
            <a:t>％を超えており老朽化が進んでいる状況である。</a:t>
          </a:r>
          <a:endParaRPr kumimoji="1" lang="en-US" altLang="ja-JP" sz="1300" b="0">
            <a:latin typeface="ＭＳ Ｐゴシック" panose="020B0600070205080204" pitchFamily="50" charset="-128"/>
            <a:ea typeface="ＭＳ Ｐゴシック" panose="020B0600070205080204" pitchFamily="50" charset="-128"/>
          </a:endParaRPr>
        </a:p>
        <a:p>
          <a:r>
            <a:rPr kumimoji="1" lang="ja-JP" altLang="en-US" sz="1300" b="0">
              <a:latin typeface="ＭＳ Ｐゴシック" panose="020B0600070205080204" pitchFamily="50" charset="-128"/>
              <a:ea typeface="ＭＳ Ｐゴシック" panose="020B0600070205080204" pitchFamily="50" charset="-128"/>
            </a:rPr>
            <a:t>消防施設は、消防団格納庫整備事業による改築工事により有形固定資産減価償却率が低下している。</a:t>
          </a:r>
        </a:p>
        <a:p>
          <a:r>
            <a:rPr kumimoji="1" lang="ja-JP" altLang="en-US" sz="1300" b="0">
              <a:latin typeface="ＭＳ Ｐゴシック" panose="020B0600070205080204" pitchFamily="50" charset="-128"/>
              <a:ea typeface="ＭＳ Ｐゴシック" panose="020B0600070205080204" pitchFamily="50" charset="-128"/>
            </a:rPr>
            <a:t>今後、公共施設等総合管理計画及び公共施設等個別施設計画に基づき、施設の集約化、長寿命化を行い、施設保有量の削減と更新等費用の縮減を図っていく必要がある。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佐賀県有田町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18,840
18,657
65.85
13,759,034
13,100,473
583,762
6,086,692
10,203,192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長引く景気低迷による法人関係税の減収の影響などから、類似団体平均を下回ったところでの横ばい状況が続いている。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退職者不補充等による人件費の抑制、事業の峻別による歳出の徹底的な見直しを実施するとともに、税収納率の向上対策を中心とする歳入確保に努める。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72269</xdr:rowOff>
    </xdr:from>
    <xdr:to>
      <xdr:col>23</xdr:col>
      <xdr:colOff>133350</xdr:colOff>
      <xdr:row>43</xdr:row>
      <xdr:rowOff>72269</xdr:rowOff>
    </xdr:to>
    <xdr:cxnSp macro="">
      <xdr:nvCxnSpPr>
        <xdr:cNvPr id="70" name="直線コネクタ 69"/>
        <xdr:cNvCxnSpPr/>
      </xdr:nvCxnSpPr>
      <xdr:spPr>
        <a:xfrm>
          <a:off x="4114800" y="74446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72269</xdr:rowOff>
    </xdr:to>
    <xdr:cxnSp macro="">
      <xdr:nvCxnSpPr>
        <xdr:cNvPr id="73" name="直線コネクタ 72"/>
        <xdr:cNvCxnSpPr/>
      </xdr:nvCxnSpPr>
      <xdr:spPr>
        <a:xfrm>
          <a:off x="3225800" y="74331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75" name="テキスト ボックス 74"/>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49288</xdr:rowOff>
    </xdr:from>
    <xdr:to>
      <xdr:col>15</xdr:col>
      <xdr:colOff>82550</xdr:colOff>
      <xdr:row>43</xdr:row>
      <xdr:rowOff>60778</xdr:rowOff>
    </xdr:to>
    <xdr:cxnSp macro="">
      <xdr:nvCxnSpPr>
        <xdr:cNvPr id="76" name="直線コネクタ 75"/>
        <xdr:cNvCxnSpPr/>
      </xdr:nvCxnSpPr>
      <xdr:spPr>
        <a:xfrm>
          <a:off x="2336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37798</xdr:rowOff>
    </xdr:from>
    <xdr:to>
      <xdr:col>11</xdr:col>
      <xdr:colOff>31750</xdr:colOff>
      <xdr:row>43</xdr:row>
      <xdr:rowOff>49288</xdr:rowOff>
    </xdr:to>
    <xdr:cxnSp macro="">
      <xdr:nvCxnSpPr>
        <xdr:cNvPr id="79" name="直線コネクタ 78"/>
        <xdr:cNvCxnSpPr/>
      </xdr:nvCxnSpPr>
      <xdr:spPr>
        <a:xfrm>
          <a:off x="1447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81" name="テキスト ボックス 80"/>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168124</xdr:rowOff>
    </xdr:from>
    <xdr:to>
      <xdr:col>7</xdr:col>
      <xdr:colOff>31750</xdr:colOff>
      <xdr:row>41</xdr:row>
      <xdr:rowOff>98274</xdr:rowOff>
    </xdr:to>
    <xdr:sp macro="" textlink="">
      <xdr:nvSpPr>
        <xdr:cNvPr id="82" name="フローチャート: 判断 81"/>
        <xdr:cNvSpPr/>
      </xdr:nvSpPr>
      <xdr:spPr>
        <a:xfrm>
          <a:off x="1397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108451</xdr:rowOff>
    </xdr:from>
    <xdr:ext cx="762000" cy="259045"/>
    <xdr:sp macro="" textlink="">
      <xdr:nvSpPr>
        <xdr:cNvPr id="83" name="テキスト ボックス 82"/>
        <xdr:cNvSpPr txBox="1"/>
      </xdr:nvSpPr>
      <xdr:spPr>
        <a:xfrm>
          <a:off x="1066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89" name="楕円 88"/>
        <xdr:cNvSpPr/>
      </xdr:nvSpPr>
      <xdr:spPr>
        <a:xfrm>
          <a:off x="49022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164996</xdr:rowOff>
    </xdr:from>
    <xdr:ext cx="762000" cy="259045"/>
    <xdr:sp macro="" textlink="">
      <xdr:nvSpPr>
        <xdr:cNvPr id="90" name="財政力該当値テキスト"/>
        <xdr:cNvSpPr txBox="1"/>
      </xdr:nvSpPr>
      <xdr:spPr>
        <a:xfrm>
          <a:off x="5041900" y="736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21469</xdr:rowOff>
    </xdr:from>
    <xdr:to>
      <xdr:col>19</xdr:col>
      <xdr:colOff>184150</xdr:colOff>
      <xdr:row>43</xdr:row>
      <xdr:rowOff>123069</xdr:rowOff>
    </xdr:to>
    <xdr:sp macro="" textlink="">
      <xdr:nvSpPr>
        <xdr:cNvPr id="91" name="楕円 90"/>
        <xdr:cNvSpPr/>
      </xdr:nvSpPr>
      <xdr:spPr>
        <a:xfrm>
          <a:off x="4064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92" name="テキスト ボックス 91"/>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3" name="楕円 92"/>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94" name="テキスト ボックス 93"/>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169938</xdr:rowOff>
    </xdr:from>
    <xdr:to>
      <xdr:col>11</xdr:col>
      <xdr:colOff>82550</xdr:colOff>
      <xdr:row>43</xdr:row>
      <xdr:rowOff>100088</xdr:rowOff>
    </xdr:to>
    <xdr:sp macro="" textlink="">
      <xdr:nvSpPr>
        <xdr:cNvPr id="95" name="楕円 94"/>
        <xdr:cNvSpPr/>
      </xdr:nvSpPr>
      <xdr:spPr>
        <a:xfrm>
          <a:off x="2286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96" name="テキスト ボックス 95"/>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158448</xdr:rowOff>
    </xdr:from>
    <xdr:to>
      <xdr:col>7</xdr:col>
      <xdr:colOff>31750</xdr:colOff>
      <xdr:row>43</xdr:row>
      <xdr:rowOff>88598</xdr:rowOff>
    </xdr:to>
    <xdr:sp macro="" textlink="">
      <xdr:nvSpPr>
        <xdr:cNvPr id="97" name="楕円 96"/>
        <xdr:cNvSpPr/>
      </xdr:nvSpPr>
      <xdr:spPr>
        <a:xfrm>
          <a:off x="1397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73375</xdr:rowOff>
    </xdr:from>
    <xdr:ext cx="762000" cy="259045"/>
    <xdr:sp macro="" textlink="">
      <xdr:nvSpPr>
        <xdr:cNvPr id="98" name="テキスト ボックス 97"/>
        <xdr:cNvSpPr txBox="1"/>
      </xdr:nvSpPr>
      <xdr:spPr>
        <a:xfrm>
          <a:off x="1066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年度から、経常収支比率は上昇傾向となっている。令和３年度以降は多少改善し</a:t>
          </a:r>
          <a:r>
            <a:rPr kumimoji="1" lang="ja-JP" altLang="en-US" sz="1100" b="0" i="0" baseline="0">
              <a:solidFill>
                <a:schemeClr val="dk1"/>
              </a:solidFill>
              <a:effectLst/>
              <a:latin typeface="+mn-lt"/>
              <a:ea typeface="+mn-ea"/>
              <a:cs typeface="+mn-cs"/>
            </a:rPr>
            <a:t>た</a:t>
          </a:r>
          <a:r>
            <a:rPr kumimoji="1" lang="ja-JP" altLang="ja-JP" sz="1100" b="0" i="0" baseline="0">
              <a:solidFill>
                <a:schemeClr val="dk1"/>
              </a:solidFill>
              <a:effectLst/>
              <a:latin typeface="+mn-lt"/>
              <a:ea typeface="+mn-ea"/>
              <a:cs typeface="+mn-cs"/>
            </a:rPr>
            <a:t>ものの、</a:t>
          </a:r>
          <a:r>
            <a:rPr kumimoji="1" lang="ja-JP" altLang="en-US" sz="1100" b="0" i="0" baseline="0">
              <a:solidFill>
                <a:schemeClr val="dk1"/>
              </a:solidFill>
              <a:effectLst/>
              <a:latin typeface="+mn-lt"/>
              <a:ea typeface="+mn-ea"/>
              <a:cs typeface="+mn-cs"/>
            </a:rPr>
            <a:t>令和５年度は</a:t>
          </a:r>
          <a:r>
            <a:rPr kumimoji="1" lang="en-US" altLang="ja-JP" sz="1100" b="0" i="0" baseline="0">
              <a:solidFill>
                <a:schemeClr val="dk1"/>
              </a:solidFill>
              <a:effectLst/>
              <a:latin typeface="+mn-lt"/>
              <a:ea typeface="+mn-ea"/>
              <a:cs typeface="+mn-cs"/>
            </a:rPr>
            <a:t>92.6</a:t>
          </a:r>
          <a:r>
            <a:rPr kumimoji="1" lang="ja-JP" altLang="ja-JP" sz="1100" b="0" i="0" baseline="0">
              <a:solidFill>
                <a:schemeClr val="dk1"/>
              </a:solidFill>
              <a:effectLst/>
              <a:latin typeface="+mn-lt"/>
              <a:ea typeface="+mn-ea"/>
              <a:cs typeface="+mn-cs"/>
            </a:rPr>
            <a:t>％と依然高い水準である。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定員適正化等による職員数の調整、繰上償還による公債費の削減など、行財政改革への取り組みを強化し、義務的経費を削減するよう努める。同時に、優先度の低い事業については計画的に廃止・縮小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20744</xdr:rowOff>
    </xdr:from>
    <xdr:to>
      <xdr:col>23</xdr:col>
      <xdr:colOff>133350</xdr:colOff>
      <xdr:row>65</xdr:row>
      <xdr:rowOff>157480</xdr:rowOff>
    </xdr:to>
    <xdr:cxnSp macro="">
      <xdr:nvCxnSpPr>
        <xdr:cNvPr id="133" name="直線コネクタ 132"/>
        <xdr:cNvCxnSpPr/>
      </xdr:nvCxnSpPr>
      <xdr:spPr>
        <a:xfrm>
          <a:off x="4114800" y="11164994"/>
          <a:ext cx="8382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141833</xdr:rowOff>
    </xdr:from>
    <xdr:ext cx="762000" cy="259045"/>
    <xdr:sp macro="" textlink="">
      <xdr:nvSpPr>
        <xdr:cNvPr id="134" name="財政構造の弾力性平均値テキスト"/>
        <xdr:cNvSpPr txBox="1"/>
      </xdr:nvSpPr>
      <xdr:spPr>
        <a:xfrm>
          <a:off x="5041900" y="10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164042</xdr:rowOff>
    </xdr:from>
    <xdr:to>
      <xdr:col>19</xdr:col>
      <xdr:colOff>133350</xdr:colOff>
      <xdr:row>65</xdr:row>
      <xdr:rowOff>20744</xdr:rowOff>
    </xdr:to>
    <xdr:cxnSp macro="">
      <xdr:nvCxnSpPr>
        <xdr:cNvPr id="136" name="直線コネクタ 135"/>
        <xdr:cNvCxnSpPr/>
      </xdr:nvCxnSpPr>
      <xdr:spPr>
        <a:xfrm>
          <a:off x="3225800" y="11136842"/>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41504</xdr:rowOff>
    </xdr:from>
    <xdr:ext cx="736600" cy="259045"/>
    <xdr:sp macro="" textlink="">
      <xdr:nvSpPr>
        <xdr:cNvPr id="138" name="テキスト ボックス 137"/>
        <xdr:cNvSpPr txBox="1"/>
      </xdr:nvSpPr>
      <xdr:spPr>
        <a:xfrm>
          <a:off x="3733800" y="10842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164042</xdr:rowOff>
    </xdr:from>
    <xdr:to>
      <xdr:col>15</xdr:col>
      <xdr:colOff>82550</xdr:colOff>
      <xdr:row>66</xdr:row>
      <xdr:rowOff>42333</xdr:rowOff>
    </xdr:to>
    <xdr:cxnSp macro="">
      <xdr:nvCxnSpPr>
        <xdr:cNvPr id="139" name="直線コネクタ 138"/>
        <xdr:cNvCxnSpPr/>
      </xdr:nvCxnSpPr>
      <xdr:spPr>
        <a:xfrm flipV="1">
          <a:off x="2336800" y="11136842"/>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56108</xdr:rowOff>
    </xdr:from>
    <xdr:ext cx="762000" cy="259045"/>
    <xdr:sp macro="" textlink="">
      <xdr:nvSpPr>
        <xdr:cNvPr id="141" name="テキスト ボックス 140"/>
        <xdr:cNvSpPr txBox="1"/>
      </xdr:nvSpPr>
      <xdr:spPr>
        <a:xfrm>
          <a:off x="2844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42333</xdr:rowOff>
    </xdr:from>
    <xdr:to>
      <xdr:col>11</xdr:col>
      <xdr:colOff>31750</xdr:colOff>
      <xdr:row>66</xdr:row>
      <xdr:rowOff>46355</xdr:rowOff>
    </xdr:to>
    <xdr:cxnSp macro="">
      <xdr:nvCxnSpPr>
        <xdr:cNvPr id="142" name="直線コネクタ 141"/>
        <xdr:cNvCxnSpPr/>
      </xdr:nvCxnSpPr>
      <xdr:spPr>
        <a:xfrm flipV="1">
          <a:off x="1447800" y="1135803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62442</xdr:rowOff>
    </xdr:from>
    <xdr:to>
      <xdr:col>7</xdr:col>
      <xdr:colOff>31750</xdr:colOff>
      <xdr:row>65</xdr:row>
      <xdr:rowOff>164042</xdr:rowOff>
    </xdr:to>
    <xdr:sp macro="" textlink="">
      <xdr:nvSpPr>
        <xdr:cNvPr id="145" name="フローチャート: 判断 144"/>
        <xdr:cNvSpPr/>
      </xdr:nvSpPr>
      <xdr:spPr>
        <a:xfrm>
          <a:off x="1397000" y="112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2769</xdr:rowOff>
    </xdr:from>
    <xdr:ext cx="762000" cy="259045"/>
    <xdr:sp macro="" textlink="">
      <xdr:nvSpPr>
        <xdr:cNvPr id="146" name="テキスト ボックス 145"/>
        <xdr:cNvSpPr txBox="1"/>
      </xdr:nvSpPr>
      <xdr:spPr>
        <a:xfrm>
          <a:off x="1066800" y="1097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106680</xdr:rowOff>
    </xdr:from>
    <xdr:to>
      <xdr:col>23</xdr:col>
      <xdr:colOff>184150</xdr:colOff>
      <xdr:row>66</xdr:row>
      <xdr:rowOff>36830</xdr:rowOff>
    </xdr:to>
    <xdr:sp macro="" textlink="">
      <xdr:nvSpPr>
        <xdr:cNvPr id="152" name="楕円 151"/>
        <xdr:cNvSpPr/>
      </xdr:nvSpPr>
      <xdr:spPr>
        <a:xfrm>
          <a:off x="49022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78757</xdr:rowOff>
    </xdr:from>
    <xdr:ext cx="762000" cy="259045"/>
    <xdr:sp macro="" textlink="">
      <xdr:nvSpPr>
        <xdr:cNvPr id="153" name="財政構造の弾力性該当値テキスト"/>
        <xdr:cNvSpPr txBox="1"/>
      </xdr:nvSpPr>
      <xdr:spPr>
        <a:xfrm>
          <a:off x="5041900" y="1122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141394</xdr:rowOff>
    </xdr:from>
    <xdr:to>
      <xdr:col>19</xdr:col>
      <xdr:colOff>184150</xdr:colOff>
      <xdr:row>65</xdr:row>
      <xdr:rowOff>71544</xdr:rowOff>
    </xdr:to>
    <xdr:sp macro="" textlink="">
      <xdr:nvSpPr>
        <xdr:cNvPr id="154" name="楕円 153"/>
        <xdr:cNvSpPr/>
      </xdr:nvSpPr>
      <xdr:spPr>
        <a:xfrm>
          <a:off x="4064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55" name="テキスト ボックス 154"/>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113242</xdr:rowOff>
    </xdr:from>
    <xdr:to>
      <xdr:col>15</xdr:col>
      <xdr:colOff>133350</xdr:colOff>
      <xdr:row>65</xdr:row>
      <xdr:rowOff>43392</xdr:rowOff>
    </xdr:to>
    <xdr:sp macro="" textlink="">
      <xdr:nvSpPr>
        <xdr:cNvPr id="156" name="楕円 155"/>
        <xdr:cNvSpPr/>
      </xdr:nvSpPr>
      <xdr:spPr>
        <a:xfrm>
          <a:off x="3175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28169</xdr:rowOff>
    </xdr:from>
    <xdr:ext cx="762000" cy="259045"/>
    <xdr:sp macro="" textlink="">
      <xdr:nvSpPr>
        <xdr:cNvPr id="157" name="テキスト ボックス 156"/>
        <xdr:cNvSpPr txBox="1"/>
      </xdr:nvSpPr>
      <xdr:spPr>
        <a:xfrm>
          <a:off x="2844800" y="1117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162983</xdr:rowOff>
    </xdr:from>
    <xdr:to>
      <xdr:col>11</xdr:col>
      <xdr:colOff>82550</xdr:colOff>
      <xdr:row>66</xdr:row>
      <xdr:rowOff>93133</xdr:rowOff>
    </xdr:to>
    <xdr:sp macro="" textlink="">
      <xdr:nvSpPr>
        <xdr:cNvPr id="158" name="楕円 157"/>
        <xdr:cNvSpPr/>
      </xdr:nvSpPr>
      <xdr:spPr>
        <a:xfrm>
          <a:off x="22860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77910</xdr:rowOff>
    </xdr:from>
    <xdr:ext cx="762000" cy="259045"/>
    <xdr:sp macro="" textlink="">
      <xdr:nvSpPr>
        <xdr:cNvPr id="159" name="テキスト ボックス 158"/>
        <xdr:cNvSpPr txBox="1"/>
      </xdr:nvSpPr>
      <xdr:spPr>
        <a:xfrm>
          <a:off x="1955800" y="1139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167005</xdr:rowOff>
    </xdr:from>
    <xdr:to>
      <xdr:col>7</xdr:col>
      <xdr:colOff>31750</xdr:colOff>
      <xdr:row>66</xdr:row>
      <xdr:rowOff>97155</xdr:rowOff>
    </xdr:to>
    <xdr:sp macro="" textlink="">
      <xdr:nvSpPr>
        <xdr:cNvPr id="160" name="楕円 159"/>
        <xdr:cNvSpPr/>
      </xdr:nvSpPr>
      <xdr:spPr>
        <a:xfrm>
          <a:off x="1397000" y="113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81932</xdr:rowOff>
    </xdr:from>
    <xdr:ext cx="762000" cy="259045"/>
    <xdr:sp macro="" textlink="">
      <xdr:nvSpPr>
        <xdr:cNvPr id="161" name="テキスト ボックス 160"/>
        <xdr:cNvSpPr txBox="1"/>
      </xdr:nvSpPr>
      <xdr:spPr>
        <a:xfrm>
          <a:off x="1066800" y="1139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[172,670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人口１人あたりの人件費・物件費等の決算額は、類似団体平均を</a:t>
          </a:r>
          <a:r>
            <a:rPr kumimoji="1" lang="en-US" altLang="ja-JP" sz="1100" b="0" i="0" baseline="0">
              <a:solidFill>
                <a:schemeClr val="dk1"/>
              </a:solidFill>
              <a:effectLst/>
              <a:latin typeface="+mn-lt"/>
              <a:ea typeface="+mn-ea"/>
              <a:cs typeface="+mn-cs"/>
            </a:rPr>
            <a:t>22,393</a:t>
          </a:r>
          <a:r>
            <a:rPr kumimoji="1" lang="ja-JP" altLang="ja-JP" sz="1100" b="0" i="0" baseline="0">
              <a:solidFill>
                <a:schemeClr val="dk1"/>
              </a:solidFill>
              <a:effectLst/>
              <a:latin typeface="+mn-lt"/>
              <a:ea typeface="+mn-ea"/>
              <a:cs typeface="+mn-cs"/>
            </a:rPr>
            <a:t>円下回った。ただし、純粋に数値だけを見れば</a:t>
          </a:r>
          <a:r>
            <a:rPr kumimoji="1" lang="en-US" altLang="ja-JP" sz="1100" b="0" i="0" baseline="0">
              <a:solidFill>
                <a:schemeClr val="dk1"/>
              </a:solidFill>
              <a:effectLst/>
              <a:latin typeface="+mn-lt"/>
              <a:ea typeface="+mn-ea"/>
              <a:cs typeface="+mn-cs"/>
            </a:rPr>
            <a:t>20,359</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主に人件費が増加の要因となっており、町立保育園の運営、直営によるごみ処理施設の運営、公営企業への人件費繰出しなども影響していると考えられる。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今後は、施設の統廃合や管理運営委託などを推進し、人件費を抑制していく必要がある。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74653</xdr:rowOff>
    </xdr:from>
    <xdr:to>
      <xdr:col>23</xdr:col>
      <xdr:colOff>133350</xdr:colOff>
      <xdr:row>83</xdr:row>
      <xdr:rowOff>1456</xdr:rowOff>
    </xdr:to>
    <xdr:cxnSp macro="">
      <xdr:nvCxnSpPr>
        <xdr:cNvPr id="194" name="直線コネクタ 193"/>
        <xdr:cNvCxnSpPr/>
      </xdr:nvCxnSpPr>
      <xdr:spPr>
        <a:xfrm>
          <a:off x="4114800" y="14133553"/>
          <a:ext cx="838200" cy="9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30801</xdr:rowOff>
    </xdr:from>
    <xdr:ext cx="762000" cy="259045"/>
    <xdr:sp macro="" textlink="">
      <xdr:nvSpPr>
        <xdr:cNvPr id="195" name="人件費・物件費等の状況平均値テキスト"/>
        <xdr:cNvSpPr txBox="1"/>
      </xdr:nvSpPr>
      <xdr:spPr>
        <a:xfrm>
          <a:off x="5041900" y="14261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70724</xdr:rowOff>
    </xdr:from>
    <xdr:to>
      <xdr:col>19</xdr:col>
      <xdr:colOff>133350</xdr:colOff>
      <xdr:row>82</xdr:row>
      <xdr:rowOff>74653</xdr:rowOff>
    </xdr:to>
    <xdr:cxnSp macro="">
      <xdr:nvCxnSpPr>
        <xdr:cNvPr id="197" name="直線コネクタ 196"/>
        <xdr:cNvCxnSpPr/>
      </xdr:nvCxnSpPr>
      <xdr:spPr>
        <a:xfrm>
          <a:off x="3225800" y="14129624"/>
          <a:ext cx="889000" cy="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134320</xdr:rowOff>
    </xdr:from>
    <xdr:ext cx="736600" cy="259045"/>
    <xdr:sp macro="" textlink="">
      <xdr:nvSpPr>
        <xdr:cNvPr id="199" name="テキスト ボックス 198"/>
        <xdr:cNvSpPr txBox="1"/>
      </xdr:nvSpPr>
      <xdr:spPr>
        <a:xfrm>
          <a:off x="3733800" y="14364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17633</xdr:rowOff>
    </xdr:from>
    <xdr:to>
      <xdr:col>15</xdr:col>
      <xdr:colOff>82550</xdr:colOff>
      <xdr:row>82</xdr:row>
      <xdr:rowOff>70724</xdr:rowOff>
    </xdr:to>
    <xdr:cxnSp macro="">
      <xdr:nvCxnSpPr>
        <xdr:cNvPr id="200" name="直線コネクタ 199"/>
        <xdr:cNvCxnSpPr/>
      </xdr:nvCxnSpPr>
      <xdr:spPr>
        <a:xfrm>
          <a:off x="2336800" y="14076533"/>
          <a:ext cx="889000" cy="5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92980</xdr:rowOff>
    </xdr:from>
    <xdr:ext cx="762000" cy="259045"/>
    <xdr:sp macro="" textlink="">
      <xdr:nvSpPr>
        <xdr:cNvPr id="202" name="テキスト ボックス 201"/>
        <xdr:cNvSpPr txBox="1"/>
      </xdr:nvSpPr>
      <xdr:spPr>
        <a:xfrm>
          <a:off x="2844800" y="1432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149761</xdr:rowOff>
    </xdr:from>
    <xdr:to>
      <xdr:col>11</xdr:col>
      <xdr:colOff>31750</xdr:colOff>
      <xdr:row>82</xdr:row>
      <xdr:rowOff>17633</xdr:rowOff>
    </xdr:to>
    <xdr:cxnSp macro="">
      <xdr:nvCxnSpPr>
        <xdr:cNvPr id="203" name="直線コネクタ 202"/>
        <xdr:cNvCxnSpPr/>
      </xdr:nvCxnSpPr>
      <xdr:spPr>
        <a:xfrm>
          <a:off x="1447800" y="14037211"/>
          <a:ext cx="889000" cy="3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56997</xdr:rowOff>
    </xdr:from>
    <xdr:ext cx="762000" cy="259045"/>
    <xdr:sp macro="" textlink="">
      <xdr:nvSpPr>
        <xdr:cNvPr id="205" name="テキスト ボックス 204"/>
        <xdr:cNvSpPr txBox="1"/>
      </xdr:nvSpPr>
      <xdr:spPr>
        <a:xfrm>
          <a:off x="1955800" y="1428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6" name="フローチャート: 判断 205"/>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141060</xdr:rowOff>
    </xdr:from>
    <xdr:ext cx="762000" cy="259045"/>
    <xdr:sp macro="" textlink="">
      <xdr:nvSpPr>
        <xdr:cNvPr id="207" name="テキスト ボックス 206"/>
        <xdr:cNvSpPr txBox="1"/>
      </xdr:nvSpPr>
      <xdr:spPr>
        <a:xfrm>
          <a:off x="1066800" y="1368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122106</xdr:rowOff>
    </xdr:from>
    <xdr:to>
      <xdr:col>23</xdr:col>
      <xdr:colOff>184150</xdr:colOff>
      <xdr:row>83</xdr:row>
      <xdr:rowOff>52256</xdr:rowOff>
    </xdr:to>
    <xdr:sp macro="" textlink="">
      <xdr:nvSpPr>
        <xdr:cNvPr id="213" name="楕円 212"/>
        <xdr:cNvSpPr/>
      </xdr:nvSpPr>
      <xdr:spPr>
        <a:xfrm>
          <a:off x="4902200" y="1418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138633</xdr:rowOff>
    </xdr:from>
    <xdr:ext cx="762000" cy="259045"/>
    <xdr:sp macro="" textlink="">
      <xdr:nvSpPr>
        <xdr:cNvPr id="214" name="人件費・物件費等の状況該当値テキスト"/>
        <xdr:cNvSpPr txBox="1"/>
      </xdr:nvSpPr>
      <xdr:spPr>
        <a:xfrm>
          <a:off x="5041900" y="1402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23853</xdr:rowOff>
    </xdr:from>
    <xdr:to>
      <xdr:col>19</xdr:col>
      <xdr:colOff>184150</xdr:colOff>
      <xdr:row>82</xdr:row>
      <xdr:rowOff>125453</xdr:rowOff>
    </xdr:to>
    <xdr:sp macro="" textlink="">
      <xdr:nvSpPr>
        <xdr:cNvPr id="215" name="楕円 214"/>
        <xdr:cNvSpPr/>
      </xdr:nvSpPr>
      <xdr:spPr>
        <a:xfrm>
          <a:off x="4064000" y="1408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135630</xdr:rowOff>
    </xdr:from>
    <xdr:ext cx="736600" cy="259045"/>
    <xdr:sp macro="" textlink="">
      <xdr:nvSpPr>
        <xdr:cNvPr id="216" name="テキスト ボックス 215"/>
        <xdr:cNvSpPr txBox="1"/>
      </xdr:nvSpPr>
      <xdr:spPr>
        <a:xfrm>
          <a:off x="3733800" y="13851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19924</xdr:rowOff>
    </xdr:from>
    <xdr:to>
      <xdr:col>15</xdr:col>
      <xdr:colOff>133350</xdr:colOff>
      <xdr:row>82</xdr:row>
      <xdr:rowOff>121524</xdr:rowOff>
    </xdr:to>
    <xdr:sp macro="" textlink="">
      <xdr:nvSpPr>
        <xdr:cNvPr id="217" name="楕円 216"/>
        <xdr:cNvSpPr/>
      </xdr:nvSpPr>
      <xdr:spPr>
        <a:xfrm>
          <a:off x="3175000" y="1407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131701</xdr:rowOff>
    </xdr:from>
    <xdr:ext cx="762000" cy="259045"/>
    <xdr:sp macro="" textlink="">
      <xdr:nvSpPr>
        <xdr:cNvPr id="218" name="テキスト ボックス 217"/>
        <xdr:cNvSpPr txBox="1"/>
      </xdr:nvSpPr>
      <xdr:spPr>
        <a:xfrm>
          <a:off x="2844800" y="1384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138283</xdr:rowOff>
    </xdr:from>
    <xdr:to>
      <xdr:col>11</xdr:col>
      <xdr:colOff>82550</xdr:colOff>
      <xdr:row>82</xdr:row>
      <xdr:rowOff>68433</xdr:rowOff>
    </xdr:to>
    <xdr:sp macro="" textlink="">
      <xdr:nvSpPr>
        <xdr:cNvPr id="219" name="楕円 218"/>
        <xdr:cNvSpPr/>
      </xdr:nvSpPr>
      <xdr:spPr>
        <a:xfrm>
          <a:off x="2286000" y="1402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78610</xdr:rowOff>
    </xdr:from>
    <xdr:ext cx="762000" cy="259045"/>
    <xdr:sp macro="" textlink="">
      <xdr:nvSpPr>
        <xdr:cNvPr id="220" name="テキスト ボックス 219"/>
        <xdr:cNvSpPr txBox="1"/>
      </xdr:nvSpPr>
      <xdr:spPr>
        <a:xfrm>
          <a:off x="1955800" y="1379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98961</xdr:rowOff>
    </xdr:from>
    <xdr:to>
      <xdr:col>7</xdr:col>
      <xdr:colOff>31750</xdr:colOff>
      <xdr:row>82</xdr:row>
      <xdr:rowOff>29111</xdr:rowOff>
    </xdr:to>
    <xdr:sp macro="" textlink="">
      <xdr:nvSpPr>
        <xdr:cNvPr id="221" name="楕円 220"/>
        <xdr:cNvSpPr/>
      </xdr:nvSpPr>
      <xdr:spPr>
        <a:xfrm>
          <a:off x="1397000" y="139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13888</xdr:rowOff>
    </xdr:from>
    <xdr:ext cx="762000" cy="259045"/>
    <xdr:sp macro="" textlink="">
      <xdr:nvSpPr>
        <xdr:cNvPr id="222" name="テキスト ボックス 221"/>
        <xdr:cNvSpPr txBox="1"/>
      </xdr:nvSpPr>
      <xdr:spPr>
        <a:xfrm>
          <a:off x="1066800" y="140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類似団体平均の</a:t>
          </a:r>
          <a:r>
            <a:rPr kumimoji="1" lang="en-US" altLang="ja-JP" sz="1100" b="0" i="0" baseline="0">
              <a:solidFill>
                <a:schemeClr val="dk1"/>
              </a:solidFill>
              <a:effectLst/>
              <a:latin typeface="+mn-lt"/>
              <a:ea typeface="+mn-ea"/>
              <a:cs typeface="+mn-cs"/>
            </a:rPr>
            <a:t>96.8%</a:t>
          </a:r>
          <a:r>
            <a:rPr kumimoji="1" lang="ja-JP" altLang="ja-JP" sz="1100" b="0" i="0" baseline="0">
              <a:solidFill>
                <a:schemeClr val="dk1"/>
              </a:solidFill>
              <a:effectLst/>
              <a:latin typeface="+mn-lt"/>
              <a:ea typeface="+mn-ea"/>
              <a:cs typeface="+mn-cs"/>
            </a:rPr>
            <a:t>を</a:t>
          </a:r>
          <a:r>
            <a:rPr kumimoji="1" lang="en-US" altLang="ja-JP" sz="1100" b="0" i="0" baseline="0">
              <a:solidFill>
                <a:schemeClr val="dk1"/>
              </a:solidFill>
              <a:effectLst/>
              <a:latin typeface="+mn-lt"/>
              <a:ea typeface="+mn-ea"/>
              <a:cs typeface="+mn-cs"/>
            </a:rPr>
            <a:t>0.8</a:t>
          </a:r>
          <a:r>
            <a:rPr kumimoji="1" lang="ja-JP" altLang="ja-JP" sz="1100" b="0" i="0" baseline="0">
              <a:solidFill>
                <a:schemeClr val="dk1"/>
              </a:solidFill>
              <a:effectLst/>
              <a:latin typeface="+mn-lt"/>
              <a:ea typeface="+mn-ea"/>
              <a:cs typeface="+mn-cs"/>
            </a:rPr>
            <a:t>ポイント上回る</a:t>
          </a:r>
          <a:r>
            <a:rPr kumimoji="1" lang="en-US" altLang="ja-JP" sz="1100" b="0" i="0" baseline="0">
              <a:solidFill>
                <a:schemeClr val="dk1"/>
              </a:solidFill>
              <a:effectLst/>
              <a:latin typeface="+mn-lt"/>
              <a:ea typeface="+mn-ea"/>
              <a:cs typeface="+mn-cs"/>
            </a:rPr>
            <a:t>97.6%</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引き続き、</a:t>
          </a:r>
          <a:r>
            <a:rPr kumimoji="1" lang="ja-JP" altLang="ja-JP" sz="1100" b="0" i="0" baseline="0">
              <a:solidFill>
                <a:schemeClr val="dk1"/>
              </a:solidFill>
              <a:effectLst/>
              <a:latin typeface="+mn-lt"/>
              <a:ea typeface="+mn-ea"/>
              <a:cs typeface="+mn-cs"/>
            </a:rPr>
            <a:t>職員給などを抑制し、より一層の給与の適正化に努めていく。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47978</xdr:rowOff>
    </xdr:from>
    <xdr:to>
      <xdr:col>81</xdr:col>
      <xdr:colOff>44450</xdr:colOff>
      <xdr:row>86</xdr:row>
      <xdr:rowOff>74789</xdr:rowOff>
    </xdr:to>
    <xdr:cxnSp macro="">
      <xdr:nvCxnSpPr>
        <xdr:cNvPr id="256" name="直線コネクタ 255"/>
        <xdr:cNvCxnSpPr/>
      </xdr:nvCxnSpPr>
      <xdr:spPr>
        <a:xfrm>
          <a:off x="16179800" y="1479267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57" name="給与水準   （国との比較）平均値テキスト"/>
        <xdr:cNvSpPr txBox="1"/>
      </xdr:nvSpPr>
      <xdr:spPr>
        <a:xfrm>
          <a:off x="17106900" y="1450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47978</xdr:rowOff>
    </xdr:from>
    <xdr:to>
      <xdr:col>77</xdr:col>
      <xdr:colOff>44450</xdr:colOff>
      <xdr:row>86</xdr:row>
      <xdr:rowOff>155222</xdr:rowOff>
    </xdr:to>
    <xdr:cxnSp macro="">
      <xdr:nvCxnSpPr>
        <xdr:cNvPr id="259" name="直線コネクタ 258"/>
        <xdr:cNvCxnSpPr/>
      </xdr:nvCxnSpPr>
      <xdr:spPr>
        <a:xfrm flipV="1">
          <a:off x="15290800" y="14792678"/>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1" name="テキスト ボックス 260"/>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74789</xdr:rowOff>
    </xdr:from>
    <xdr:to>
      <xdr:col>72</xdr:col>
      <xdr:colOff>203200</xdr:colOff>
      <xdr:row>86</xdr:row>
      <xdr:rowOff>155222</xdr:rowOff>
    </xdr:to>
    <xdr:cxnSp macro="">
      <xdr:nvCxnSpPr>
        <xdr:cNvPr id="262" name="直線コネクタ 261"/>
        <xdr:cNvCxnSpPr/>
      </xdr:nvCxnSpPr>
      <xdr:spPr>
        <a:xfrm>
          <a:off x="14401800" y="1481948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4" name="テキスト ボックス 263"/>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74789</xdr:rowOff>
    </xdr:from>
    <xdr:to>
      <xdr:col>68</xdr:col>
      <xdr:colOff>152400</xdr:colOff>
      <xdr:row>86</xdr:row>
      <xdr:rowOff>128411</xdr:rowOff>
    </xdr:to>
    <xdr:cxnSp macro="">
      <xdr:nvCxnSpPr>
        <xdr:cNvPr id="265" name="直線コネクタ 264"/>
        <xdr:cNvCxnSpPr/>
      </xdr:nvCxnSpPr>
      <xdr:spPr>
        <a:xfrm flipV="1">
          <a:off x="13512800" y="148194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6" name="フローチャート: 判断 265"/>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7" name="テキスト ボックス 266"/>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9" name="テキスト ボックス 268"/>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23989</xdr:rowOff>
    </xdr:from>
    <xdr:to>
      <xdr:col>81</xdr:col>
      <xdr:colOff>95250</xdr:colOff>
      <xdr:row>86</xdr:row>
      <xdr:rowOff>125589</xdr:rowOff>
    </xdr:to>
    <xdr:sp macro="" textlink="">
      <xdr:nvSpPr>
        <xdr:cNvPr id="275" name="楕円 274"/>
        <xdr:cNvSpPr/>
      </xdr:nvSpPr>
      <xdr:spPr>
        <a:xfrm>
          <a:off x="169672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167516</xdr:rowOff>
    </xdr:from>
    <xdr:ext cx="762000" cy="259045"/>
    <xdr:sp macro="" textlink="">
      <xdr:nvSpPr>
        <xdr:cNvPr id="276" name="給与水準   （国との比較）該当値テキスト"/>
        <xdr:cNvSpPr txBox="1"/>
      </xdr:nvSpPr>
      <xdr:spPr>
        <a:xfrm>
          <a:off x="17106900" y="1474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168628</xdr:rowOff>
    </xdr:from>
    <xdr:to>
      <xdr:col>77</xdr:col>
      <xdr:colOff>95250</xdr:colOff>
      <xdr:row>86</xdr:row>
      <xdr:rowOff>98778</xdr:rowOff>
    </xdr:to>
    <xdr:sp macro="" textlink="">
      <xdr:nvSpPr>
        <xdr:cNvPr id="277" name="楕円 276"/>
        <xdr:cNvSpPr/>
      </xdr:nvSpPr>
      <xdr:spPr>
        <a:xfrm>
          <a:off x="16129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78" name="テキスト ボックス 277"/>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104422</xdr:rowOff>
    </xdr:from>
    <xdr:to>
      <xdr:col>73</xdr:col>
      <xdr:colOff>44450</xdr:colOff>
      <xdr:row>87</xdr:row>
      <xdr:rowOff>34572</xdr:rowOff>
    </xdr:to>
    <xdr:sp macro="" textlink="">
      <xdr:nvSpPr>
        <xdr:cNvPr id="279" name="楕円 278"/>
        <xdr:cNvSpPr/>
      </xdr:nvSpPr>
      <xdr:spPr>
        <a:xfrm>
          <a:off x="15240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19349</xdr:rowOff>
    </xdr:from>
    <xdr:ext cx="762000" cy="259045"/>
    <xdr:sp macro="" textlink="">
      <xdr:nvSpPr>
        <xdr:cNvPr id="280" name="テキスト ボックス 279"/>
        <xdr:cNvSpPr txBox="1"/>
      </xdr:nvSpPr>
      <xdr:spPr>
        <a:xfrm>
          <a:off x="14909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23989</xdr:rowOff>
    </xdr:from>
    <xdr:to>
      <xdr:col>68</xdr:col>
      <xdr:colOff>203200</xdr:colOff>
      <xdr:row>86</xdr:row>
      <xdr:rowOff>125589</xdr:rowOff>
    </xdr:to>
    <xdr:sp macro="" textlink="">
      <xdr:nvSpPr>
        <xdr:cNvPr id="281" name="楕円 280"/>
        <xdr:cNvSpPr/>
      </xdr:nvSpPr>
      <xdr:spPr>
        <a:xfrm>
          <a:off x="14351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82" name="テキスト ボックス 281"/>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83" name="楕円 282"/>
        <xdr:cNvSpPr/>
      </xdr:nvSpPr>
      <xdr:spPr>
        <a:xfrm>
          <a:off x="13462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163988</xdr:rowOff>
    </xdr:from>
    <xdr:ext cx="762000" cy="259045"/>
    <xdr:sp macro="" textlink="">
      <xdr:nvSpPr>
        <xdr:cNvPr id="284" name="テキスト ボックス 283"/>
        <xdr:cNvSpPr txBox="1"/>
      </xdr:nvSpPr>
      <xdr:spPr>
        <a:xfrm>
          <a:off x="13131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年の２町合併以降、退職者の不補充などによる定員適正化に努めており、令和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以降、</a:t>
          </a:r>
          <a:r>
            <a:rPr kumimoji="1" lang="ja-JP" altLang="ja-JP" sz="1100" b="0" i="0" baseline="0">
              <a:solidFill>
                <a:schemeClr val="dk1"/>
              </a:solidFill>
              <a:effectLst/>
              <a:latin typeface="+mn-lt"/>
              <a:ea typeface="+mn-ea"/>
              <a:cs typeface="+mn-cs"/>
            </a:rPr>
            <a:t>類似団体平均を</a:t>
          </a:r>
          <a:r>
            <a:rPr kumimoji="1" lang="ja-JP" altLang="en-US" sz="1100" b="0" i="0" baseline="0">
              <a:solidFill>
                <a:schemeClr val="dk1"/>
              </a:solidFill>
              <a:effectLst/>
              <a:latin typeface="+mn-lt"/>
              <a:ea typeface="+mn-ea"/>
              <a:cs typeface="+mn-cs"/>
            </a:rPr>
            <a:t>下回り、横ばい状況が続いている。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引き続き</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定員適正化と事務事業の見直しを進めるとともに、施設の統廃合を推進し、より適切な定員管理に努めていく。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116417</xdr:rowOff>
    </xdr:from>
    <xdr:to>
      <xdr:col>81</xdr:col>
      <xdr:colOff>44450</xdr:colOff>
      <xdr:row>59</xdr:row>
      <xdr:rowOff>147249</xdr:rowOff>
    </xdr:to>
    <xdr:cxnSp macro="">
      <xdr:nvCxnSpPr>
        <xdr:cNvPr id="319" name="直線コネクタ 318"/>
        <xdr:cNvCxnSpPr/>
      </xdr:nvCxnSpPr>
      <xdr:spPr>
        <a:xfrm flipV="1">
          <a:off x="16179800" y="10231967"/>
          <a:ext cx="838200" cy="3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0" name="定員管理の状況平均値テキスト"/>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135185</xdr:rowOff>
    </xdr:from>
    <xdr:to>
      <xdr:col>77</xdr:col>
      <xdr:colOff>44450</xdr:colOff>
      <xdr:row>59</xdr:row>
      <xdr:rowOff>147249</xdr:rowOff>
    </xdr:to>
    <xdr:cxnSp macro="">
      <xdr:nvCxnSpPr>
        <xdr:cNvPr id="322" name="直線コネクタ 321"/>
        <xdr:cNvCxnSpPr/>
      </xdr:nvCxnSpPr>
      <xdr:spPr>
        <a:xfrm>
          <a:off x="15290800" y="10250735"/>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8837</xdr:rowOff>
    </xdr:from>
    <xdr:ext cx="736600" cy="259045"/>
    <xdr:sp macro="" textlink="">
      <xdr:nvSpPr>
        <xdr:cNvPr id="324" name="テキスト ボックス 323"/>
        <xdr:cNvSpPr txBox="1"/>
      </xdr:nvSpPr>
      <xdr:spPr>
        <a:xfrm>
          <a:off x="15798800" y="10467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123120</xdr:rowOff>
    </xdr:from>
    <xdr:to>
      <xdr:col>72</xdr:col>
      <xdr:colOff>203200</xdr:colOff>
      <xdr:row>59</xdr:row>
      <xdr:rowOff>135185</xdr:rowOff>
    </xdr:to>
    <xdr:cxnSp macro="">
      <xdr:nvCxnSpPr>
        <xdr:cNvPr id="325" name="直線コネクタ 324"/>
        <xdr:cNvCxnSpPr/>
      </xdr:nvCxnSpPr>
      <xdr:spPr>
        <a:xfrm>
          <a:off x="14401800" y="1023867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793</xdr:rowOff>
    </xdr:from>
    <xdr:ext cx="762000" cy="259045"/>
    <xdr:sp macro="" textlink="">
      <xdr:nvSpPr>
        <xdr:cNvPr id="327" name="テキスト ボックス 326"/>
        <xdr:cNvSpPr txBox="1"/>
      </xdr:nvSpPr>
      <xdr:spPr>
        <a:xfrm>
          <a:off x="14909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112395</xdr:rowOff>
    </xdr:from>
    <xdr:to>
      <xdr:col>68</xdr:col>
      <xdr:colOff>152400</xdr:colOff>
      <xdr:row>59</xdr:row>
      <xdr:rowOff>123120</xdr:rowOff>
    </xdr:to>
    <xdr:cxnSp macro="">
      <xdr:nvCxnSpPr>
        <xdr:cNvPr id="328" name="直線コネクタ 327"/>
        <xdr:cNvCxnSpPr/>
      </xdr:nvCxnSpPr>
      <xdr:spPr>
        <a:xfrm>
          <a:off x="13512800" y="10227945"/>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168222</xdr:rowOff>
    </xdr:from>
    <xdr:ext cx="762000" cy="259045"/>
    <xdr:sp macro="" textlink="">
      <xdr:nvSpPr>
        <xdr:cNvPr id="330" name="テキスト ボックス 329"/>
        <xdr:cNvSpPr txBox="1"/>
      </xdr:nvSpPr>
      <xdr:spPr>
        <a:xfrm>
          <a:off x="14020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68156</xdr:rowOff>
    </xdr:from>
    <xdr:to>
      <xdr:col>64</xdr:col>
      <xdr:colOff>152400</xdr:colOff>
      <xdr:row>58</xdr:row>
      <xdr:rowOff>169756</xdr:rowOff>
    </xdr:to>
    <xdr:sp macro="" textlink="">
      <xdr:nvSpPr>
        <xdr:cNvPr id="331" name="フローチャート: 判断 330"/>
        <xdr:cNvSpPr/>
      </xdr:nvSpPr>
      <xdr:spPr>
        <a:xfrm>
          <a:off x="134620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8483</xdr:rowOff>
    </xdr:from>
    <xdr:ext cx="762000" cy="259045"/>
    <xdr:sp macro="" textlink="">
      <xdr:nvSpPr>
        <xdr:cNvPr id="332" name="テキスト ボックス 331"/>
        <xdr:cNvSpPr txBox="1"/>
      </xdr:nvSpPr>
      <xdr:spPr>
        <a:xfrm>
          <a:off x="13131800" y="978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65617</xdr:rowOff>
    </xdr:from>
    <xdr:to>
      <xdr:col>81</xdr:col>
      <xdr:colOff>95250</xdr:colOff>
      <xdr:row>59</xdr:row>
      <xdr:rowOff>167217</xdr:rowOff>
    </xdr:to>
    <xdr:sp macro="" textlink="">
      <xdr:nvSpPr>
        <xdr:cNvPr id="338" name="楕円 337"/>
        <xdr:cNvSpPr/>
      </xdr:nvSpPr>
      <xdr:spPr>
        <a:xfrm>
          <a:off x="169672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82144</xdr:rowOff>
    </xdr:from>
    <xdr:ext cx="762000" cy="259045"/>
    <xdr:sp macro="" textlink="">
      <xdr:nvSpPr>
        <xdr:cNvPr id="339" name="定員管理の状況該当値テキスト"/>
        <xdr:cNvSpPr txBox="1"/>
      </xdr:nvSpPr>
      <xdr:spPr>
        <a:xfrm>
          <a:off x="17106900" y="1002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96449</xdr:rowOff>
    </xdr:from>
    <xdr:to>
      <xdr:col>77</xdr:col>
      <xdr:colOff>95250</xdr:colOff>
      <xdr:row>60</xdr:row>
      <xdr:rowOff>26599</xdr:rowOff>
    </xdr:to>
    <xdr:sp macro="" textlink="">
      <xdr:nvSpPr>
        <xdr:cNvPr id="340" name="楕円 339"/>
        <xdr:cNvSpPr/>
      </xdr:nvSpPr>
      <xdr:spPr>
        <a:xfrm>
          <a:off x="16129000" y="1021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36776</xdr:rowOff>
    </xdr:from>
    <xdr:ext cx="736600" cy="259045"/>
    <xdr:sp macro="" textlink="">
      <xdr:nvSpPr>
        <xdr:cNvPr id="341" name="テキスト ボックス 340"/>
        <xdr:cNvSpPr txBox="1"/>
      </xdr:nvSpPr>
      <xdr:spPr>
        <a:xfrm>
          <a:off x="15798800" y="9980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84385</xdr:rowOff>
    </xdr:from>
    <xdr:to>
      <xdr:col>73</xdr:col>
      <xdr:colOff>44450</xdr:colOff>
      <xdr:row>60</xdr:row>
      <xdr:rowOff>14535</xdr:rowOff>
    </xdr:to>
    <xdr:sp macro="" textlink="">
      <xdr:nvSpPr>
        <xdr:cNvPr id="342" name="楕円 341"/>
        <xdr:cNvSpPr/>
      </xdr:nvSpPr>
      <xdr:spPr>
        <a:xfrm>
          <a:off x="15240000" y="1019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24712</xdr:rowOff>
    </xdr:from>
    <xdr:ext cx="762000" cy="259045"/>
    <xdr:sp macro="" textlink="">
      <xdr:nvSpPr>
        <xdr:cNvPr id="343" name="テキスト ボックス 342"/>
        <xdr:cNvSpPr txBox="1"/>
      </xdr:nvSpPr>
      <xdr:spPr>
        <a:xfrm>
          <a:off x="14909800" y="996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72320</xdr:rowOff>
    </xdr:from>
    <xdr:to>
      <xdr:col>68</xdr:col>
      <xdr:colOff>203200</xdr:colOff>
      <xdr:row>60</xdr:row>
      <xdr:rowOff>2470</xdr:rowOff>
    </xdr:to>
    <xdr:sp macro="" textlink="">
      <xdr:nvSpPr>
        <xdr:cNvPr id="344" name="楕円 343"/>
        <xdr:cNvSpPr/>
      </xdr:nvSpPr>
      <xdr:spPr>
        <a:xfrm>
          <a:off x="14351000" y="1018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12647</xdr:rowOff>
    </xdr:from>
    <xdr:ext cx="762000" cy="259045"/>
    <xdr:sp macro="" textlink="">
      <xdr:nvSpPr>
        <xdr:cNvPr id="345" name="テキスト ボックス 344"/>
        <xdr:cNvSpPr txBox="1"/>
      </xdr:nvSpPr>
      <xdr:spPr>
        <a:xfrm>
          <a:off x="14020800" y="995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61595</xdr:rowOff>
    </xdr:from>
    <xdr:to>
      <xdr:col>64</xdr:col>
      <xdr:colOff>152400</xdr:colOff>
      <xdr:row>59</xdr:row>
      <xdr:rowOff>163195</xdr:rowOff>
    </xdr:to>
    <xdr:sp macro="" textlink="">
      <xdr:nvSpPr>
        <xdr:cNvPr id="346" name="楕円 345"/>
        <xdr:cNvSpPr/>
      </xdr:nvSpPr>
      <xdr:spPr>
        <a:xfrm>
          <a:off x="13462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147972</xdr:rowOff>
    </xdr:from>
    <xdr:ext cx="762000" cy="259045"/>
    <xdr:sp macro="" textlink="">
      <xdr:nvSpPr>
        <xdr:cNvPr id="347" name="テキスト ボックス 346"/>
        <xdr:cNvSpPr txBox="1"/>
      </xdr:nvSpPr>
      <xdr:spPr>
        <a:xfrm>
          <a:off x="13131800" y="1026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令和５年度決算に係る実質公債費比率は</a:t>
          </a:r>
          <a:r>
            <a:rPr kumimoji="1" lang="en-US" altLang="ja-JP" sz="1100" b="0" i="0" baseline="0">
              <a:solidFill>
                <a:schemeClr val="dk1"/>
              </a:solidFill>
              <a:effectLst/>
              <a:latin typeface="+mn-lt"/>
              <a:ea typeface="+mn-ea"/>
              <a:cs typeface="+mn-cs"/>
            </a:rPr>
            <a:t>8.5</a:t>
          </a:r>
          <a:r>
            <a:rPr kumimoji="1" lang="ja-JP" altLang="ja-JP" sz="1100" b="0" i="0" baseline="0">
              <a:solidFill>
                <a:schemeClr val="dk1"/>
              </a:solidFill>
              <a:effectLst/>
              <a:latin typeface="+mn-lt"/>
              <a:ea typeface="+mn-ea"/>
              <a:cs typeface="+mn-cs"/>
            </a:rPr>
            <a:t>％と基準内に収まっているが、旧合併特例事業の積極活用により、今後は公債費が上昇する。特に、令和５年度から令和６年度にかけて、町道の新規整備、リサイクルプラザ基幹的改良等工事、防災行政無線改修工事等を予定しており、これらに係る地方債の本償還が始まる令和８年度から令和９年度には、実質公債費比率が</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％に達する可能性があるため、注意が必要である。</a:t>
          </a:r>
          <a:endParaRPr lang="ja-JP" altLang="ja-JP">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57573</xdr:rowOff>
    </xdr:from>
    <xdr:to>
      <xdr:col>81</xdr:col>
      <xdr:colOff>44450</xdr:colOff>
      <xdr:row>42</xdr:row>
      <xdr:rowOff>65617</xdr:rowOff>
    </xdr:to>
    <xdr:cxnSp macro="">
      <xdr:nvCxnSpPr>
        <xdr:cNvPr id="380" name="直線コネクタ 379"/>
        <xdr:cNvCxnSpPr/>
      </xdr:nvCxnSpPr>
      <xdr:spPr>
        <a:xfrm>
          <a:off x="16179800" y="725847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1" name="公債費負担の状況平均値テキスト"/>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49530</xdr:rowOff>
    </xdr:from>
    <xdr:to>
      <xdr:col>77</xdr:col>
      <xdr:colOff>44450</xdr:colOff>
      <xdr:row>42</xdr:row>
      <xdr:rowOff>57573</xdr:rowOff>
    </xdr:to>
    <xdr:cxnSp macro="">
      <xdr:nvCxnSpPr>
        <xdr:cNvPr id="383" name="直線コネクタ 382"/>
        <xdr:cNvCxnSpPr/>
      </xdr:nvCxnSpPr>
      <xdr:spPr>
        <a:xfrm>
          <a:off x="15290800" y="72504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85" name="テキスト ボックス 384"/>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49530</xdr:rowOff>
    </xdr:from>
    <xdr:to>
      <xdr:col>72</xdr:col>
      <xdr:colOff>203200</xdr:colOff>
      <xdr:row>42</xdr:row>
      <xdr:rowOff>113877</xdr:rowOff>
    </xdr:to>
    <xdr:cxnSp macro="">
      <xdr:nvCxnSpPr>
        <xdr:cNvPr id="386" name="直線コネクタ 385"/>
        <xdr:cNvCxnSpPr/>
      </xdr:nvCxnSpPr>
      <xdr:spPr>
        <a:xfrm flipV="1">
          <a:off x="14401800" y="725043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89746</xdr:rowOff>
    </xdr:from>
    <xdr:to>
      <xdr:col>68</xdr:col>
      <xdr:colOff>152400</xdr:colOff>
      <xdr:row>42</xdr:row>
      <xdr:rowOff>113877</xdr:rowOff>
    </xdr:to>
    <xdr:cxnSp macro="">
      <xdr:nvCxnSpPr>
        <xdr:cNvPr id="389" name="直線コネクタ 388"/>
        <xdr:cNvCxnSpPr/>
      </xdr:nvCxnSpPr>
      <xdr:spPr>
        <a:xfrm>
          <a:off x="13512800" y="72906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1" name="テキスト ボックス 390"/>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2" name="フローチャート: 判断 391"/>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145221</xdr:rowOff>
    </xdr:from>
    <xdr:ext cx="762000" cy="259045"/>
    <xdr:sp macro="" textlink="">
      <xdr:nvSpPr>
        <xdr:cNvPr id="393" name="テキスト ボックス 392"/>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399" name="楕円 398"/>
        <xdr:cNvSpPr/>
      </xdr:nvSpPr>
      <xdr:spPr>
        <a:xfrm>
          <a:off x="16967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158344</xdr:rowOff>
    </xdr:from>
    <xdr:ext cx="762000" cy="259045"/>
    <xdr:sp macro="" textlink="">
      <xdr:nvSpPr>
        <xdr:cNvPr id="400" name="公債費負担の状況該当値テキスト"/>
        <xdr:cNvSpPr txBox="1"/>
      </xdr:nvSpPr>
      <xdr:spPr>
        <a:xfrm>
          <a:off x="17106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6773</xdr:rowOff>
    </xdr:from>
    <xdr:to>
      <xdr:col>77</xdr:col>
      <xdr:colOff>95250</xdr:colOff>
      <xdr:row>42</xdr:row>
      <xdr:rowOff>108373</xdr:rowOff>
    </xdr:to>
    <xdr:sp macro="" textlink="">
      <xdr:nvSpPr>
        <xdr:cNvPr id="401" name="楕円 400"/>
        <xdr:cNvSpPr/>
      </xdr:nvSpPr>
      <xdr:spPr>
        <a:xfrm>
          <a:off x="16129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93150</xdr:rowOff>
    </xdr:from>
    <xdr:ext cx="736600" cy="259045"/>
    <xdr:sp macro="" textlink="">
      <xdr:nvSpPr>
        <xdr:cNvPr id="402" name="テキスト ボックス 401"/>
        <xdr:cNvSpPr txBox="1"/>
      </xdr:nvSpPr>
      <xdr:spPr>
        <a:xfrm>
          <a:off x="15798800" y="729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170180</xdr:rowOff>
    </xdr:from>
    <xdr:to>
      <xdr:col>73</xdr:col>
      <xdr:colOff>44450</xdr:colOff>
      <xdr:row>42</xdr:row>
      <xdr:rowOff>100330</xdr:rowOff>
    </xdr:to>
    <xdr:sp macro="" textlink="">
      <xdr:nvSpPr>
        <xdr:cNvPr id="403" name="楕円 402"/>
        <xdr:cNvSpPr/>
      </xdr:nvSpPr>
      <xdr:spPr>
        <a:xfrm>
          <a:off x="15240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85107</xdr:rowOff>
    </xdr:from>
    <xdr:ext cx="762000" cy="259045"/>
    <xdr:sp macro="" textlink="">
      <xdr:nvSpPr>
        <xdr:cNvPr id="404" name="テキスト ボックス 403"/>
        <xdr:cNvSpPr txBox="1"/>
      </xdr:nvSpPr>
      <xdr:spPr>
        <a:xfrm>
          <a:off x="14909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63077</xdr:rowOff>
    </xdr:from>
    <xdr:to>
      <xdr:col>68</xdr:col>
      <xdr:colOff>203200</xdr:colOff>
      <xdr:row>42</xdr:row>
      <xdr:rowOff>164677</xdr:rowOff>
    </xdr:to>
    <xdr:sp macro="" textlink="">
      <xdr:nvSpPr>
        <xdr:cNvPr id="405" name="楕円 404"/>
        <xdr:cNvSpPr/>
      </xdr:nvSpPr>
      <xdr:spPr>
        <a:xfrm>
          <a:off x="14351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149454</xdr:rowOff>
    </xdr:from>
    <xdr:ext cx="762000" cy="259045"/>
    <xdr:sp macro="" textlink="">
      <xdr:nvSpPr>
        <xdr:cNvPr id="406" name="テキスト ボックス 405"/>
        <xdr:cNvSpPr txBox="1"/>
      </xdr:nvSpPr>
      <xdr:spPr>
        <a:xfrm>
          <a:off x="14020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407" name="楕円 406"/>
        <xdr:cNvSpPr/>
      </xdr:nvSpPr>
      <xdr:spPr>
        <a:xfrm>
          <a:off x="13462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125323</xdr:rowOff>
    </xdr:from>
    <xdr:ext cx="762000" cy="259045"/>
    <xdr:sp macro="" textlink="">
      <xdr:nvSpPr>
        <xdr:cNvPr id="408" name="テキスト ボックス 407"/>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令和５年度の将来負担比率については、充当可能基金の増加により将来負担比率は算出されなかった。</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増加した基金の主なものは、有田町ふるさと応援基金（</a:t>
          </a:r>
          <a:r>
            <a:rPr kumimoji="1" lang="en-US" altLang="ja-JP" sz="1100" b="0" i="0" baseline="0">
              <a:solidFill>
                <a:schemeClr val="dk1"/>
              </a:solidFill>
              <a:effectLst/>
              <a:latin typeface="+mn-lt"/>
              <a:ea typeface="+mn-ea"/>
              <a:cs typeface="+mn-cs"/>
            </a:rPr>
            <a:t>39</a:t>
          </a:r>
          <a:r>
            <a:rPr kumimoji="1" lang="ja-JP" altLang="ja-JP" sz="1100" b="0" i="0" baseline="0">
              <a:solidFill>
                <a:schemeClr val="dk1"/>
              </a:solidFill>
              <a:effectLst/>
              <a:latin typeface="+mn-lt"/>
              <a:ea typeface="+mn-ea"/>
              <a:cs typeface="+mn-cs"/>
            </a:rPr>
            <a:t>百万円の増）となっている。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ここ数年間、基金増となっている影響を受け、大きく改善しているように見えるが、令和５年度以降に大型事業を実施予定のため、次年度以降、揺り戻しがあると予想される。</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9192</xdr:rowOff>
    </xdr:from>
    <xdr:to>
      <xdr:col>68</xdr:col>
      <xdr:colOff>203200</xdr:colOff>
      <xdr:row>14</xdr:row>
      <xdr:rowOff>110792</xdr:rowOff>
    </xdr:to>
    <xdr:sp macro="" textlink="">
      <xdr:nvSpPr>
        <xdr:cNvPr id="450" name="フローチャート: 判断 449"/>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1" name="テキスト ボックス 450"/>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2" name="フローチャート: 判断 451"/>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10298</xdr:rowOff>
    </xdr:from>
    <xdr:ext cx="762000" cy="259045"/>
    <xdr:sp macro="" textlink="">
      <xdr:nvSpPr>
        <xdr:cNvPr id="453" name="テキスト ボックス 452"/>
        <xdr:cNvSpPr txBox="1"/>
      </xdr:nvSpPr>
      <xdr:spPr>
        <a:xfrm>
          <a:off x="13131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133531</xdr:rowOff>
    </xdr:from>
    <xdr:to>
      <xdr:col>64</xdr:col>
      <xdr:colOff>152400</xdr:colOff>
      <xdr:row>14</xdr:row>
      <xdr:rowOff>63681</xdr:rowOff>
    </xdr:to>
    <xdr:sp macro="" textlink="">
      <xdr:nvSpPr>
        <xdr:cNvPr id="459" name="楕円 458"/>
        <xdr:cNvSpPr/>
      </xdr:nvSpPr>
      <xdr:spPr>
        <a:xfrm>
          <a:off x="13462000" y="236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73858</xdr:rowOff>
    </xdr:from>
    <xdr:ext cx="762000" cy="259045"/>
    <xdr:sp macro="" textlink="">
      <xdr:nvSpPr>
        <xdr:cNvPr id="460" name="テキスト ボックス 459"/>
        <xdr:cNvSpPr txBox="1"/>
      </xdr:nvSpPr>
      <xdr:spPr>
        <a:xfrm>
          <a:off x="13131800" y="213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佐賀県有田町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18,840
18,657
65.85
13,759,034
13,100,473
583,762
6,086,692
10,203,192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a:t>
          </a:r>
          <a:r>
            <a:rPr kumimoji="1" lang="ja-JP" altLang="en-US" sz="1100" b="0" i="0" baseline="0">
              <a:solidFill>
                <a:schemeClr val="dk1"/>
              </a:solidFill>
              <a:effectLst/>
              <a:latin typeface="+mn-lt"/>
              <a:ea typeface="+mn-ea"/>
              <a:cs typeface="+mn-cs"/>
            </a:rPr>
            <a:t>と変わらず</a:t>
          </a:r>
          <a:r>
            <a:rPr kumimoji="1" lang="en-US" altLang="ja-JP" sz="1100" b="0" i="0" baseline="0">
              <a:solidFill>
                <a:schemeClr val="dk1"/>
              </a:solidFill>
              <a:effectLst/>
              <a:latin typeface="+mn-lt"/>
              <a:ea typeface="+mn-ea"/>
              <a:cs typeface="+mn-cs"/>
            </a:rPr>
            <a:t>22.9</a:t>
          </a:r>
          <a:r>
            <a:rPr kumimoji="1" lang="ja-JP" altLang="ja-JP" sz="1100" b="0" i="0" baseline="0">
              <a:solidFill>
                <a:schemeClr val="dk1"/>
              </a:solidFill>
              <a:effectLst/>
              <a:latin typeface="+mn-lt"/>
              <a:ea typeface="+mn-ea"/>
              <a:cs typeface="+mn-cs"/>
            </a:rPr>
            <a:t>％となり、類似団体平均より低い水準となった。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決算額は対前年度比で▲</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百万円となっており、より一層の行政事務の効率化を推進しながら人件費の削減に努めていく。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36</xdr:row>
      <xdr:rowOff>81280</xdr:rowOff>
    </xdr:to>
    <xdr:cxnSp macro="">
      <xdr:nvCxnSpPr>
        <xdr:cNvPr id="66" name="直線コネクタ 65"/>
        <xdr:cNvCxnSpPr/>
      </xdr:nvCxnSpPr>
      <xdr:spPr>
        <a:xfrm>
          <a:off x="3987800" y="6253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37</xdr:row>
      <xdr:rowOff>39370</xdr:rowOff>
    </xdr:to>
    <xdr:cxnSp macro="">
      <xdr:nvCxnSpPr>
        <xdr:cNvPr id="69" name="直線コネクタ 68"/>
        <xdr:cNvCxnSpPr/>
      </xdr:nvCxnSpPr>
      <xdr:spPr>
        <a:xfrm flipV="1">
          <a:off x="3098800" y="62534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39370</xdr:rowOff>
    </xdr:from>
    <xdr:to>
      <xdr:col>15</xdr:col>
      <xdr:colOff>98425</xdr:colOff>
      <xdr:row>38</xdr:row>
      <xdr:rowOff>27940</xdr:rowOff>
    </xdr:to>
    <xdr:cxnSp macro="">
      <xdr:nvCxnSpPr>
        <xdr:cNvPr id="72" name="直線コネクタ 71"/>
        <xdr:cNvCxnSpPr/>
      </xdr:nvCxnSpPr>
      <xdr:spPr>
        <a:xfrm flipV="1">
          <a:off x="2209800" y="63830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77470</xdr:rowOff>
    </xdr:from>
    <xdr:to>
      <xdr:col>11</xdr:col>
      <xdr:colOff>9525</xdr:colOff>
      <xdr:row>38</xdr:row>
      <xdr:rowOff>27940</xdr:rowOff>
    </xdr:to>
    <xdr:cxnSp macro="">
      <xdr:nvCxnSpPr>
        <xdr:cNvPr id="75" name="直線コネクタ 74"/>
        <xdr:cNvCxnSpPr/>
      </xdr:nvCxnSpPr>
      <xdr:spPr>
        <a:xfrm>
          <a:off x="1320800" y="64211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5" name="楕円 84"/>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6" name="人件費該当値テキスト"/>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7" name="楕円 86"/>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8" name="テキスト ボックス 87"/>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160020</xdr:rowOff>
    </xdr:from>
    <xdr:to>
      <xdr:col>15</xdr:col>
      <xdr:colOff>149225</xdr:colOff>
      <xdr:row>37</xdr:row>
      <xdr:rowOff>90170</xdr:rowOff>
    </xdr:to>
    <xdr:sp macro="" textlink="">
      <xdr:nvSpPr>
        <xdr:cNvPr id="89" name="楕円 88"/>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90" name="テキスト ボックス 89"/>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148590</xdr:rowOff>
    </xdr:from>
    <xdr:to>
      <xdr:col>11</xdr:col>
      <xdr:colOff>60325</xdr:colOff>
      <xdr:row>38</xdr:row>
      <xdr:rowOff>78740</xdr:rowOff>
    </xdr:to>
    <xdr:sp macro="" textlink="">
      <xdr:nvSpPr>
        <xdr:cNvPr id="91" name="楕円 90"/>
        <xdr:cNvSpPr/>
      </xdr:nvSpPr>
      <xdr:spPr>
        <a:xfrm>
          <a:off x="2159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63517</xdr:rowOff>
    </xdr:from>
    <xdr:ext cx="762000" cy="259045"/>
    <xdr:sp macro="" textlink="">
      <xdr:nvSpPr>
        <xdr:cNvPr id="92" name="テキスト ボックス 91"/>
        <xdr:cNvSpPr txBox="1"/>
      </xdr:nvSpPr>
      <xdr:spPr>
        <a:xfrm>
          <a:off x="1828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93" name="楕円 92"/>
        <xdr:cNvSpPr/>
      </xdr:nvSpPr>
      <xdr:spPr>
        <a:xfrm>
          <a:off x="1270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113047</xdr:rowOff>
    </xdr:from>
    <xdr:ext cx="762000" cy="259045"/>
    <xdr:sp macro="" textlink="">
      <xdr:nvSpPr>
        <xdr:cNvPr id="94" name="テキスト ボックス 93"/>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前年度比</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の</a:t>
          </a:r>
          <a:r>
            <a:rPr kumimoji="1" lang="en-US" altLang="ja-JP" sz="1100" b="0" i="0" baseline="0">
              <a:solidFill>
                <a:schemeClr val="dk1"/>
              </a:solidFill>
              <a:effectLst/>
              <a:latin typeface="+mn-lt"/>
              <a:ea typeface="+mn-ea"/>
              <a:cs typeface="+mn-cs"/>
            </a:rPr>
            <a:t>11.6</a:t>
          </a:r>
          <a:r>
            <a:rPr kumimoji="1" lang="ja-JP" altLang="ja-JP" sz="1100" b="0" i="0" baseline="0">
              <a:solidFill>
                <a:schemeClr val="dk1"/>
              </a:solidFill>
              <a:effectLst/>
              <a:latin typeface="+mn-lt"/>
              <a:ea typeface="+mn-ea"/>
              <a:cs typeface="+mn-cs"/>
            </a:rPr>
            <a:t>％となり、類似団体平均を下回る水準を維持している。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決算額でみると対前年度比で</a:t>
          </a:r>
          <a:r>
            <a:rPr kumimoji="1" lang="en-US" altLang="ja-JP" sz="1100" b="0" i="0" baseline="0">
              <a:solidFill>
                <a:schemeClr val="dk1"/>
              </a:solidFill>
              <a:effectLst/>
              <a:latin typeface="+mn-lt"/>
              <a:ea typeface="+mn-ea"/>
              <a:cs typeface="+mn-cs"/>
            </a:rPr>
            <a:t>48</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となっており、その</a:t>
          </a:r>
          <a:r>
            <a:rPr kumimoji="1" lang="ja-JP" altLang="en-US" sz="1100" b="0" i="0" baseline="0">
              <a:solidFill>
                <a:schemeClr val="dk1"/>
              </a:solidFill>
              <a:effectLst/>
              <a:latin typeface="+mn-lt"/>
              <a:ea typeface="+mn-ea"/>
              <a:cs typeface="+mn-cs"/>
            </a:rPr>
            <a:t>主な</a:t>
          </a:r>
          <a:r>
            <a:rPr kumimoji="1" lang="ja-JP" altLang="ja-JP" sz="1100" b="0" i="0" baseline="0">
              <a:solidFill>
                <a:schemeClr val="dk1"/>
              </a:solidFill>
              <a:effectLst/>
              <a:latin typeface="+mn-lt"/>
              <a:ea typeface="+mn-ea"/>
              <a:cs typeface="+mn-cs"/>
            </a:rPr>
            <a:t>要因としては、</a:t>
          </a:r>
          <a:r>
            <a:rPr kumimoji="1" lang="ja-JP" altLang="en-US" sz="1100" b="0" i="0" baseline="0">
              <a:solidFill>
                <a:schemeClr val="tx1"/>
              </a:solidFill>
              <a:effectLst/>
              <a:latin typeface="+mn-lt"/>
              <a:ea typeface="+mn-ea"/>
              <a:cs typeface="+mn-cs"/>
            </a:rPr>
            <a:t>ととのうまちづくりの</a:t>
          </a:r>
          <a:r>
            <a:rPr kumimoji="1" lang="en-US" altLang="ja-JP" sz="1100" b="0" i="0" baseline="0">
              <a:solidFill>
                <a:schemeClr val="tx1"/>
              </a:solidFill>
              <a:effectLst/>
              <a:latin typeface="+mn-lt"/>
              <a:ea typeface="+mn-ea"/>
              <a:cs typeface="+mn-cs"/>
            </a:rPr>
            <a:t>DX</a:t>
          </a:r>
          <a:r>
            <a:rPr kumimoji="1" lang="ja-JP" altLang="en-US" sz="1100" b="0" i="0" baseline="0">
              <a:solidFill>
                <a:schemeClr val="tx1"/>
              </a:solidFill>
              <a:effectLst/>
              <a:latin typeface="+mn-lt"/>
              <a:ea typeface="+mn-ea"/>
              <a:cs typeface="+mn-cs"/>
            </a:rPr>
            <a:t>化事業委託料</a:t>
          </a:r>
          <a:r>
            <a:rPr kumimoji="1" lang="ja-JP" altLang="ja-JP" sz="1100" b="0" i="0" baseline="0">
              <a:solidFill>
                <a:schemeClr val="tx1"/>
              </a:solidFill>
              <a:effectLst/>
              <a:latin typeface="+mn-lt"/>
              <a:ea typeface="+mn-ea"/>
              <a:cs typeface="+mn-cs"/>
            </a:rPr>
            <a:t>の増</a:t>
          </a:r>
          <a:r>
            <a:rPr kumimoji="1" lang="ja-JP" altLang="ja-JP" sz="1100" b="0" i="0" baseline="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今後も事務事業の</a:t>
          </a:r>
          <a:r>
            <a:rPr kumimoji="1" lang="ja-JP" altLang="en-US" sz="1100" b="0" i="0" baseline="0">
              <a:solidFill>
                <a:schemeClr val="dk1"/>
              </a:solidFill>
              <a:effectLst/>
              <a:latin typeface="+mn-lt"/>
              <a:ea typeface="+mn-ea"/>
              <a:cs typeface="+mn-cs"/>
            </a:rPr>
            <a:t>更なる</a:t>
          </a:r>
          <a:r>
            <a:rPr kumimoji="1" lang="ja-JP" altLang="ja-JP" sz="1100" b="0" i="0" baseline="0">
              <a:solidFill>
                <a:schemeClr val="dk1"/>
              </a:solidFill>
              <a:effectLst/>
              <a:latin typeface="+mn-lt"/>
              <a:ea typeface="+mn-ea"/>
              <a:cs typeface="+mn-cs"/>
            </a:rPr>
            <a:t>効率化を推進しながら節減に努めていく。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124714</xdr:rowOff>
    </xdr:from>
    <xdr:to>
      <xdr:col>82</xdr:col>
      <xdr:colOff>107950</xdr:colOff>
      <xdr:row>14</xdr:row>
      <xdr:rowOff>44704</xdr:rowOff>
    </xdr:to>
    <xdr:cxnSp macro="">
      <xdr:nvCxnSpPr>
        <xdr:cNvPr id="125" name="直線コネクタ 124"/>
        <xdr:cNvCxnSpPr/>
      </xdr:nvCxnSpPr>
      <xdr:spPr>
        <a:xfrm>
          <a:off x="15671800" y="235356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42418</xdr:rowOff>
    </xdr:from>
    <xdr:to>
      <xdr:col>78</xdr:col>
      <xdr:colOff>69850</xdr:colOff>
      <xdr:row>13</xdr:row>
      <xdr:rowOff>124714</xdr:rowOff>
    </xdr:to>
    <xdr:cxnSp macro="">
      <xdr:nvCxnSpPr>
        <xdr:cNvPr id="128" name="直線コネクタ 127"/>
        <xdr:cNvCxnSpPr/>
      </xdr:nvCxnSpPr>
      <xdr:spPr>
        <a:xfrm>
          <a:off x="14782800" y="22712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11701</xdr:rowOff>
    </xdr:from>
    <xdr:ext cx="736600" cy="259045"/>
    <xdr:sp macro="" textlink="">
      <xdr:nvSpPr>
        <xdr:cNvPr id="130" name="テキスト ボックス 129"/>
        <xdr:cNvSpPr txBox="1"/>
      </xdr:nvSpPr>
      <xdr:spPr>
        <a:xfrm>
          <a:off x="15290800" y="275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42418</xdr:rowOff>
    </xdr:from>
    <xdr:to>
      <xdr:col>73</xdr:col>
      <xdr:colOff>180975</xdr:colOff>
      <xdr:row>13</xdr:row>
      <xdr:rowOff>143002</xdr:rowOff>
    </xdr:to>
    <xdr:cxnSp macro="">
      <xdr:nvCxnSpPr>
        <xdr:cNvPr id="131" name="直線コネクタ 130"/>
        <xdr:cNvCxnSpPr/>
      </xdr:nvCxnSpPr>
      <xdr:spPr>
        <a:xfrm flipV="1">
          <a:off x="13893800" y="227126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73423</xdr:rowOff>
    </xdr:from>
    <xdr:ext cx="762000" cy="259045"/>
    <xdr:sp macro="" textlink="">
      <xdr:nvSpPr>
        <xdr:cNvPr id="133" name="テキスト ボックス 132"/>
        <xdr:cNvSpPr txBox="1"/>
      </xdr:nvSpPr>
      <xdr:spPr>
        <a:xfrm>
          <a:off x="14401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143002</xdr:rowOff>
    </xdr:from>
    <xdr:to>
      <xdr:col>69</xdr:col>
      <xdr:colOff>92075</xdr:colOff>
      <xdr:row>14</xdr:row>
      <xdr:rowOff>44704</xdr:rowOff>
    </xdr:to>
    <xdr:cxnSp macro="">
      <xdr:nvCxnSpPr>
        <xdr:cNvPr id="134" name="直線コネクタ 133"/>
        <xdr:cNvCxnSpPr/>
      </xdr:nvCxnSpPr>
      <xdr:spPr>
        <a:xfrm flipV="1">
          <a:off x="13004800" y="23718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146575</xdr:rowOff>
    </xdr:from>
    <xdr:ext cx="762000" cy="259045"/>
    <xdr:sp macro="" textlink="">
      <xdr:nvSpPr>
        <xdr:cNvPr id="136" name="テキスト ボックス 135"/>
        <xdr:cNvSpPr txBox="1"/>
      </xdr:nvSpPr>
      <xdr:spPr>
        <a:xfrm>
          <a:off x="13512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37338</xdr:rowOff>
    </xdr:from>
    <xdr:to>
      <xdr:col>65</xdr:col>
      <xdr:colOff>53975</xdr:colOff>
      <xdr:row>17</xdr:row>
      <xdr:rowOff>138938</xdr:rowOff>
    </xdr:to>
    <xdr:sp macro="" textlink="">
      <xdr:nvSpPr>
        <xdr:cNvPr id="137" name="フローチャート: 判断 136"/>
        <xdr:cNvSpPr/>
      </xdr:nvSpPr>
      <xdr:spPr>
        <a:xfrm>
          <a:off x="12954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123715</xdr:rowOff>
    </xdr:from>
    <xdr:ext cx="762000" cy="259045"/>
    <xdr:sp macro="" textlink="">
      <xdr:nvSpPr>
        <xdr:cNvPr id="138" name="テキスト ボックス 137"/>
        <xdr:cNvSpPr txBox="1"/>
      </xdr:nvSpPr>
      <xdr:spPr>
        <a:xfrm>
          <a:off x="12623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165354</xdr:rowOff>
    </xdr:from>
    <xdr:to>
      <xdr:col>82</xdr:col>
      <xdr:colOff>158750</xdr:colOff>
      <xdr:row>14</xdr:row>
      <xdr:rowOff>95504</xdr:rowOff>
    </xdr:to>
    <xdr:sp macro="" textlink="">
      <xdr:nvSpPr>
        <xdr:cNvPr id="144" name="楕円 143"/>
        <xdr:cNvSpPr/>
      </xdr:nvSpPr>
      <xdr:spPr>
        <a:xfrm>
          <a:off x="164592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10431</xdr:rowOff>
    </xdr:from>
    <xdr:ext cx="762000" cy="259045"/>
    <xdr:sp macro="" textlink="">
      <xdr:nvSpPr>
        <xdr:cNvPr id="145" name="物件費該当値テキスト"/>
        <xdr:cNvSpPr txBox="1"/>
      </xdr:nvSpPr>
      <xdr:spPr>
        <a:xfrm>
          <a:off x="16598900" y="223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73914</xdr:rowOff>
    </xdr:from>
    <xdr:to>
      <xdr:col>78</xdr:col>
      <xdr:colOff>120650</xdr:colOff>
      <xdr:row>14</xdr:row>
      <xdr:rowOff>4064</xdr:rowOff>
    </xdr:to>
    <xdr:sp macro="" textlink="">
      <xdr:nvSpPr>
        <xdr:cNvPr id="146" name="楕円 145"/>
        <xdr:cNvSpPr/>
      </xdr:nvSpPr>
      <xdr:spPr>
        <a:xfrm>
          <a:off x="15621000" y="230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14241</xdr:rowOff>
    </xdr:from>
    <xdr:ext cx="736600" cy="259045"/>
    <xdr:sp macro="" textlink="">
      <xdr:nvSpPr>
        <xdr:cNvPr id="147" name="テキスト ボックス 146"/>
        <xdr:cNvSpPr txBox="1"/>
      </xdr:nvSpPr>
      <xdr:spPr>
        <a:xfrm>
          <a:off x="15290800" y="2071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163068</xdr:rowOff>
    </xdr:from>
    <xdr:to>
      <xdr:col>74</xdr:col>
      <xdr:colOff>31750</xdr:colOff>
      <xdr:row>13</xdr:row>
      <xdr:rowOff>93218</xdr:rowOff>
    </xdr:to>
    <xdr:sp macro="" textlink="">
      <xdr:nvSpPr>
        <xdr:cNvPr id="148" name="楕円 147"/>
        <xdr:cNvSpPr/>
      </xdr:nvSpPr>
      <xdr:spPr>
        <a:xfrm>
          <a:off x="14732000" y="222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103395</xdr:rowOff>
    </xdr:from>
    <xdr:ext cx="762000" cy="259045"/>
    <xdr:sp macro="" textlink="">
      <xdr:nvSpPr>
        <xdr:cNvPr id="149" name="テキスト ボックス 148"/>
        <xdr:cNvSpPr txBox="1"/>
      </xdr:nvSpPr>
      <xdr:spPr>
        <a:xfrm>
          <a:off x="14401800" y="1989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92202</xdr:rowOff>
    </xdr:from>
    <xdr:to>
      <xdr:col>69</xdr:col>
      <xdr:colOff>142875</xdr:colOff>
      <xdr:row>14</xdr:row>
      <xdr:rowOff>22352</xdr:rowOff>
    </xdr:to>
    <xdr:sp macro="" textlink="">
      <xdr:nvSpPr>
        <xdr:cNvPr id="150" name="楕円 149"/>
        <xdr:cNvSpPr/>
      </xdr:nvSpPr>
      <xdr:spPr>
        <a:xfrm>
          <a:off x="13843000" y="232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32529</xdr:rowOff>
    </xdr:from>
    <xdr:ext cx="762000" cy="259045"/>
    <xdr:sp macro="" textlink="">
      <xdr:nvSpPr>
        <xdr:cNvPr id="151" name="テキスト ボックス 150"/>
        <xdr:cNvSpPr txBox="1"/>
      </xdr:nvSpPr>
      <xdr:spPr>
        <a:xfrm>
          <a:off x="13512800" y="208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52" name="楕円 151"/>
        <xdr:cNvSpPr/>
      </xdr:nvSpPr>
      <xdr:spPr>
        <a:xfrm>
          <a:off x="12954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53" name="テキスト ボックス 152"/>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前年度比</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の</a:t>
          </a:r>
          <a:r>
            <a:rPr kumimoji="1" lang="en-US" altLang="ja-JP" sz="1100" b="0" i="0" baseline="0">
              <a:solidFill>
                <a:schemeClr val="dk1"/>
              </a:solidFill>
              <a:effectLst/>
              <a:latin typeface="+mn-lt"/>
              <a:ea typeface="+mn-ea"/>
              <a:cs typeface="+mn-cs"/>
            </a:rPr>
            <a:t>6.4</a:t>
          </a:r>
          <a:r>
            <a:rPr kumimoji="1" lang="ja-JP" altLang="ja-JP" sz="1100" b="0" i="0" baseline="0">
              <a:solidFill>
                <a:schemeClr val="dk1"/>
              </a:solidFill>
              <a:effectLst/>
              <a:latin typeface="+mn-lt"/>
              <a:ea typeface="+mn-ea"/>
              <a:cs typeface="+mn-cs"/>
            </a:rPr>
            <a:t>％とな</a:t>
          </a:r>
          <a:r>
            <a:rPr kumimoji="1" lang="ja-JP" altLang="en-US" sz="1100" b="0" i="0" baseline="0">
              <a:solidFill>
                <a:schemeClr val="dk1"/>
              </a:solidFill>
              <a:effectLst/>
              <a:latin typeface="+mn-lt"/>
              <a:ea typeface="+mn-ea"/>
              <a:cs typeface="+mn-cs"/>
            </a:rPr>
            <a:t>ったものの</a:t>
          </a:r>
          <a:r>
            <a:rPr kumimoji="1" lang="ja-JP" altLang="ja-JP" sz="1100" b="0" i="0" baseline="0">
              <a:solidFill>
                <a:schemeClr val="dk1"/>
              </a:solidFill>
              <a:effectLst/>
              <a:latin typeface="+mn-lt"/>
              <a:ea typeface="+mn-ea"/>
              <a:cs typeface="+mn-cs"/>
            </a:rPr>
            <a:t>、類似団体平均を</a:t>
          </a:r>
          <a:r>
            <a:rPr kumimoji="1" lang="ja-JP" altLang="en-US" sz="1100" b="0" i="0" baseline="0">
              <a:solidFill>
                <a:schemeClr val="dk1"/>
              </a:solidFill>
              <a:effectLst/>
              <a:latin typeface="+mn-lt"/>
              <a:ea typeface="+mn-ea"/>
              <a:cs typeface="+mn-cs"/>
            </a:rPr>
            <a:t>下回っている</a:t>
          </a:r>
          <a:r>
            <a:rPr kumimoji="1" lang="ja-JP" altLang="ja-JP" sz="1100" b="0" i="0" baseline="0">
              <a:solidFill>
                <a:schemeClr val="dk1"/>
              </a:solidFill>
              <a:effectLst/>
              <a:latin typeface="+mn-lt"/>
              <a:ea typeface="+mn-ea"/>
              <a:cs typeface="+mn-cs"/>
            </a:rPr>
            <a:t>。今後も少子高齢化などの影響による増が見込まれており、注視していく必要がある。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決算額でみると対前年度比で</a:t>
          </a:r>
          <a:r>
            <a:rPr kumimoji="1" lang="en-US" altLang="ja-JP" sz="1100" b="0" i="0" baseline="0">
              <a:solidFill>
                <a:schemeClr val="dk1"/>
              </a:solidFill>
              <a:effectLst/>
              <a:latin typeface="+mn-lt"/>
              <a:ea typeface="+mn-ea"/>
              <a:cs typeface="+mn-cs"/>
            </a:rPr>
            <a:t>43</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となっており、</a:t>
          </a:r>
          <a:r>
            <a:rPr kumimoji="1" lang="ja-JP" altLang="ja-JP" sz="1100" b="0" i="0" baseline="0">
              <a:solidFill>
                <a:schemeClr val="tx1"/>
              </a:solidFill>
              <a:effectLst/>
              <a:latin typeface="+mn-lt"/>
              <a:ea typeface="+mn-ea"/>
              <a:cs typeface="+mn-cs"/>
            </a:rPr>
            <a:t>その</a:t>
          </a:r>
          <a:r>
            <a:rPr kumimoji="1" lang="ja-JP" altLang="en-US" sz="1100" b="0" i="0" baseline="0">
              <a:solidFill>
                <a:schemeClr val="tx1"/>
              </a:solidFill>
              <a:effectLst/>
              <a:latin typeface="+mn-lt"/>
              <a:ea typeface="+mn-ea"/>
              <a:cs typeface="+mn-cs"/>
            </a:rPr>
            <a:t>主な</a:t>
          </a:r>
          <a:r>
            <a:rPr kumimoji="1" lang="ja-JP" altLang="ja-JP" sz="1100" b="0" i="0" baseline="0">
              <a:solidFill>
                <a:schemeClr val="tx1"/>
              </a:solidFill>
              <a:effectLst/>
              <a:latin typeface="+mn-lt"/>
              <a:ea typeface="+mn-ea"/>
              <a:cs typeface="+mn-cs"/>
            </a:rPr>
            <a:t>要因</a:t>
          </a:r>
          <a:r>
            <a:rPr kumimoji="1" lang="ja-JP" altLang="en-US" sz="1100" b="0" i="0" baseline="0">
              <a:solidFill>
                <a:schemeClr val="tx1"/>
              </a:solidFill>
              <a:effectLst/>
              <a:latin typeface="+mn-lt"/>
              <a:ea typeface="+mn-ea"/>
              <a:cs typeface="+mn-cs"/>
            </a:rPr>
            <a:t>としては、有田っ子出産・子育て応援ニコッと給付金</a:t>
          </a:r>
          <a:r>
            <a:rPr kumimoji="1" lang="ja-JP" altLang="ja-JP" sz="1100" b="0" i="0" baseline="0">
              <a:solidFill>
                <a:schemeClr val="tx1"/>
              </a:solidFill>
              <a:effectLst/>
              <a:latin typeface="+mn-lt"/>
              <a:ea typeface="+mn-ea"/>
              <a:cs typeface="+mn-cs"/>
            </a:rPr>
            <a:t>の</a:t>
          </a:r>
          <a:r>
            <a:rPr kumimoji="1" lang="ja-JP" altLang="en-US" sz="1100" b="0" i="0" baseline="0">
              <a:solidFill>
                <a:schemeClr val="tx1"/>
              </a:solidFill>
              <a:effectLst/>
              <a:latin typeface="+mn-lt"/>
              <a:ea typeface="+mn-ea"/>
              <a:cs typeface="+mn-cs"/>
            </a:rPr>
            <a:t>皆</a:t>
          </a:r>
          <a:r>
            <a:rPr kumimoji="1" lang="ja-JP" altLang="ja-JP" sz="1100" b="0" i="0" baseline="0">
              <a:solidFill>
                <a:schemeClr val="tx1"/>
              </a:solidFill>
              <a:effectLst/>
              <a:latin typeface="+mn-lt"/>
              <a:ea typeface="+mn-ea"/>
              <a:cs typeface="+mn-cs"/>
            </a:rPr>
            <a:t>増である。</a:t>
          </a:r>
          <a:endParaRPr lang="ja-JP" altLang="ja-JP" sz="1400">
            <a:solidFill>
              <a:schemeClr val="tx1"/>
            </a:solidFill>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56</xdr:row>
      <xdr:rowOff>143328</xdr:rowOff>
    </xdr:to>
    <xdr:cxnSp macro="">
      <xdr:nvCxnSpPr>
        <xdr:cNvPr id="188" name="直線コネクタ 187"/>
        <xdr:cNvCxnSpPr/>
      </xdr:nvCxnSpPr>
      <xdr:spPr>
        <a:xfrm>
          <a:off x="3987800" y="97118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146249</xdr:rowOff>
    </xdr:from>
    <xdr:ext cx="762000" cy="259045"/>
    <xdr:sp macro="" textlink="">
      <xdr:nvSpPr>
        <xdr:cNvPr id="189" name="扶助費平均値テキスト"/>
        <xdr:cNvSpPr txBox="1"/>
      </xdr:nvSpPr>
      <xdr:spPr>
        <a:xfrm>
          <a:off x="4914900" y="974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57</xdr:row>
      <xdr:rowOff>4535</xdr:rowOff>
    </xdr:to>
    <xdr:cxnSp macro="">
      <xdr:nvCxnSpPr>
        <xdr:cNvPr id="191" name="直線コネクタ 190"/>
        <xdr:cNvCxnSpPr/>
      </xdr:nvCxnSpPr>
      <xdr:spPr>
        <a:xfrm flipV="1">
          <a:off x="3098800" y="97118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193" name="テキスト ボックス 192"/>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4535</xdr:rowOff>
    </xdr:from>
    <xdr:to>
      <xdr:col>15</xdr:col>
      <xdr:colOff>98425</xdr:colOff>
      <xdr:row>57</xdr:row>
      <xdr:rowOff>37193</xdr:rowOff>
    </xdr:to>
    <xdr:cxnSp macro="">
      <xdr:nvCxnSpPr>
        <xdr:cNvPr id="194" name="直線コネクタ 193"/>
        <xdr:cNvCxnSpPr/>
      </xdr:nvCxnSpPr>
      <xdr:spPr>
        <a:xfrm flipV="1">
          <a:off x="2209800" y="9777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6" name="テキスト ボックス 195"/>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58</xdr:row>
      <xdr:rowOff>94343</xdr:rowOff>
    </xdr:to>
    <xdr:cxnSp macro="">
      <xdr:nvCxnSpPr>
        <xdr:cNvPr id="197" name="直線コネクタ 196"/>
        <xdr:cNvCxnSpPr/>
      </xdr:nvCxnSpPr>
      <xdr:spPr>
        <a:xfrm flipV="1">
          <a:off x="1320800" y="98098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117022</xdr:rowOff>
    </xdr:from>
    <xdr:to>
      <xdr:col>6</xdr:col>
      <xdr:colOff>171450</xdr:colOff>
      <xdr:row>60</xdr:row>
      <xdr:rowOff>47172</xdr:rowOff>
    </xdr:to>
    <xdr:sp macro="" textlink="">
      <xdr:nvSpPr>
        <xdr:cNvPr id="200" name="フローチャート: 判断 199"/>
        <xdr:cNvSpPr/>
      </xdr:nvSpPr>
      <xdr:spPr>
        <a:xfrm>
          <a:off x="1270000" y="102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31949</xdr:rowOff>
    </xdr:from>
    <xdr:ext cx="762000" cy="259045"/>
    <xdr:sp macro="" textlink="">
      <xdr:nvSpPr>
        <xdr:cNvPr id="201" name="テキスト ボックス 200"/>
        <xdr:cNvSpPr txBox="1"/>
      </xdr:nvSpPr>
      <xdr:spPr>
        <a:xfrm>
          <a:off x="939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207" name="楕円 206"/>
        <xdr:cNvSpPr/>
      </xdr:nvSpPr>
      <xdr:spPr>
        <a:xfrm>
          <a:off x="4775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109055</xdr:rowOff>
    </xdr:from>
    <xdr:ext cx="762000" cy="259045"/>
    <xdr:sp macro="" textlink="">
      <xdr:nvSpPr>
        <xdr:cNvPr id="208" name="扶助費該当値テキスト"/>
        <xdr:cNvSpPr txBox="1"/>
      </xdr:nvSpPr>
      <xdr:spPr>
        <a:xfrm>
          <a:off x="49149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09" name="楕円 208"/>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210" name="テキスト ボックス 209"/>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125185</xdr:rowOff>
    </xdr:from>
    <xdr:to>
      <xdr:col>15</xdr:col>
      <xdr:colOff>149225</xdr:colOff>
      <xdr:row>57</xdr:row>
      <xdr:rowOff>55335</xdr:rowOff>
    </xdr:to>
    <xdr:sp macro="" textlink="">
      <xdr:nvSpPr>
        <xdr:cNvPr id="211" name="楕円 210"/>
        <xdr:cNvSpPr/>
      </xdr:nvSpPr>
      <xdr:spPr>
        <a:xfrm>
          <a:off x="3048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12" name="テキスト ボックス 211"/>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3" name="楕円 212"/>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14" name="テキスト ボックス 213"/>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43543</xdr:rowOff>
    </xdr:from>
    <xdr:to>
      <xdr:col>6</xdr:col>
      <xdr:colOff>171450</xdr:colOff>
      <xdr:row>58</xdr:row>
      <xdr:rowOff>145143</xdr:rowOff>
    </xdr:to>
    <xdr:sp macro="" textlink="">
      <xdr:nvSpPr>
        <xdr:cNvPr id="215" name="楕円 214"/>
        <xdr:cNvSpPr/>
      </xdr:nvSpPr>
      <xdr:spPr>
        <a:xfrm>
          <a:off x="1270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155320</xdr:rowOff>
    </xdr:from>
    <xdr:ext cx="762000" cy="259045"/>
    <xdr:sp macro="" textlink="">
      <xdr:nvSpPr>
        <xdr:cNvPr id="216" name="テキスト ボックス 215"/>
        <xdr:cNvSpPr txBox="1"/>
      </xdr:nvSpPr>
      <xdr:spPr>
        <a:xfrm>
          <a:off x="9398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前年度比</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の</a:t>
          </a:r>
          <a:r>
            <a:rPr kumimoji="1" lang="en-US" altLang="ja-JP" sz="1100" b="0" i="0" baseline="0">
              <a:solidFill>
                <a:schemeClr val="dk1"/>
              </a:solidFill>
              <a:effectLst/>
              <a:latin typeface="+mn-lt"/>
              <a:ea typeface="+mn-ea"/>
              <a:cs typeface="+mn-cs"/>
            </a:rPr>
            <a:t>12.2</a:t>
          </a:r>
          <a:r>
            <a:rPr kumimoji="1" lang="ja-JP" altLang="ja-JP" sz="1100" b="0" i="0" baseline="0">
              <a:solidFill>
                <a:schemeClr val="dk1"/>
              </a:solidFill>
              <a:effectLst/>
              <a:latin typeface="+mn-lt"/>
              <a:ea typeface="+mn-ea"/>
              <a:cs typeface="+mn-cs"/>
            </a:rPr>
            <a:t>％と</a:t>
          </a:r>
          <a:r>
            <a:rPr kumimoji="1" lang="ja-JP" altLang="en-US" sz="1100" b="0" i="0" baseline="0">
              <a:solidFill>
                <a:schemeClr val="dk1"/>
              </a:solidFill>
              <a:effectLst/>
              <a:latin typeface="+mn-lt"/>
              <a:ea typeface="+mn-ea"/>
              <a:cs typeface="+mn-cs"/>
            </a:rPr>
            <a:t>なったものの</a:t>
          </a:r>
          <a:r>
            <a:rPr kumimoji="1" lang="ja-JP" altLang="ja-JP" sz="1100" b="0" i="0" baseline="0">
              <a:solidFill>
                <a:schemeClr val="dk1"/>
              </a:solidFill>
              <a:effectLst/>
              <a:latin typeface="+mn-lt"/>
              <a:ea typeface="+mn-ea"/>
              <a:cs typeface="+mn-cs"/>
            </a:rPr>
            <a:t>、類似団体平均を下回る水準を維持している。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決算額でみると対前年度比で</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となっており、その</a:t>
          </a:r>
          <a:r>
            <a:rPr kumimoji="1" lang="ja-JP" altLang="en-US" sz="1100" b="0" i="0" baseline="0">
              <a:solidFill>
                <a:schemeClr val="dk1"/>
              </a:solidFill>
              <a:effectLst/>
              <a:latin typeface="+mn-lt"/>
              <a:ea typeface="+mn-ea"/>
              <a:cs typeface="+mn-cs"/>
            </a:rPr>
            <a:t>主な</a:t>
          </a:r>
          <a:r>
            <a:rPr kumimoji="1" lang="ja-JP" altLang="ja-JP" sz="1100" b="0" i="0" baseline="0">
              <a:solidFill>
                <a:schemeClr val="dk1"/>
              </a:solidFill>
              <a:effectLst/>
              <a:latin typeface="+mn-lt"/>
              <a:ea typeface="+mn-ea"/>
              <a:cs typeface="+mn-cs"/>
            </a:rPr>
            <a:t>要因は</a:t>
          </a:r>
          <a:r>
            <a:rPr kumimoji="1" lang="ja-JP" altLang="en-US" sz="1100" b="0" i="0" baseline="0">
              <a:solidFill>
                <a:schemeClr val="dk1"/>
              </a:solidFill>
              <a:effectLst/>
              <a:latin typeface="+mn-lt"/>
              <a:ea typeface="+mn-ea"/>
              <a:cs typeface="+mn-cs"/>
            </a:rPr>
            <a:t>、介護給付費繰出金</a:t>
          </a:r>
          <a:r>
            <a:rPr kumimoji="1" lang="ja-JP" altLang="ja-JP" sz="1100" b="0" i="0" baseline="0">
              <a:solidFill>
                <a:schemeClr val="dk1"/>
              </a:solidFill>
              <a:effectLst/>
              <a:latin typeface="+mn-lt"/>
              <a:ea typeface="+mn-ea"/>
              <a:cs typeface="+mn-cs"/>
            </a:rPr>
            <a:t>の増である。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161290</xdr:rowOff>
    </xdr:from>
    <xdr:to>
      <xdr:col>82</xdr:col>
      <xdr:colOff>107950</xdr:colOff>
      <xdr:row>56</xdr:row>
      <xdr:rowOff>27940</xdr:rowOff>
    </xdr:to>
    <xdr:cxnSp macro="">
      <xdr:nvCxnSpPr>
        <xdr:cNvPr id="249" name="直線コネクタ 248"/>
        <xdr:cNvCxnSpPr/>
      </xdr:nvCxnSpPr>
      <xdr:spPr>
        <a:xfrm>
          <a:off x="15671800" y="95910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50" name="その他平均値テキスト"/>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146050</xdr:rowOff>
    </xdr:from>
    <xdr:to>
      <xdr:col>78</xdr:col>
      <xdr:colOff>69850</xdr:colOff>
      <xdr:row>55</xdr:row>
      <xdr:rowOff>161290</xdr:rowOff>
    </xdr:to>
    <xdr:cxnSp macro="">
      <xdr:nvCxnSpPr>
        <xdr:cNvPr id="252" name="直線コネクタ 251"/>
        <xdr:cNvCxnSpPr/>
      </xdr:nvCxnSpPr>
      <xdr:spPr>
        <a:xfrm>
          <a:off x="14782800" y="9575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4" name="テキスト ボックス 253"/>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56</xdr:row>
      <xdr:rowOff>20320</xdr:rowOff>
    </xdr:to>
    <xdr:cxnSp macro="">
      <xdr:nvCxnSpPr>
        <xdr:cNvPr id="255" name="直線コネクタ 254"/>
        <xdr:cNvCxnSpPr/>
      </xdr:nvCxnSpPr>
      <xdr:spPr>
        <a:xfrm flipV="1">
          <a:off x="13893800" y="9575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7" name="テキスト ボックス 256"/>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20320</xdr:rowOff>
    </xdr:to>
    <xdr:cxnSp macro="">
      <xdr:nvCxnSpPr>
        <xdr:cNvPr id="258" name="直線コネクタ 257"/>
        <xdr:cNvCxnSpPr/>
      </xdr:nvCxnSpPr>
      <xdr:spPr>
        <a:xfrm>
          <a:off x="13004800" y="9613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61" name="フローチャート: 判断 260"/>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62" name="テキスト ボックス 261"/>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68" name="楕円 267"/>
        <xdr:cNvSpPr/>
      </xdr:nvSpPr>
      <xdr:spPr>
        <a:xfrm>
          <a:off x="164592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165117</xdr:rowOff>
    </xdr:from>
    <xdr:ext cx="762000" cy="259045"/>
    <xdr:sp macro="" textlink="">
      <xdr:nvSpPr>
        <xdr:cNvPr id="269" name="その他該当値テキスト"/>
        <xdr:cNvSpPr txBox="1"/>
      </xdr:nvSpPr>
      <xdr:spPr>
        <a:xfrm>
          <a:off x="165989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110490</xdr:rowOff>
    </xdr:from>
    <xdr:to>
      <xdr:col>78</xdr:col>
      <xdr:colOff>120650</xdr:colOff>
      <xdr:row>56</xdr:row>
      <xdr:rowOff>40640</xdr:rowOff>
    </xdr:to>
    <xdr:sp macro="" textlink="">
      <xdr:nvSpPr>
        <xdr:cNvPr id="270" name="楕円 269"/>
        <xdr:cNvSpPr/>
      </xdr:nvSpPr>
      <xdr:spPr>
        <a:xfrm>
          <a:off x="15621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50817</xdr:rowOff>
    </xdr:from>
    <xdr:ext cx="736600" cy="259045"/>
    <xdr:sp macro="" textlink="">
      <xdr:nvSpPr>
        <xdr:cNvPr id="271" name="テキスト ボックス 270"/>
        <xdr:cNvSpPr txBox="1"/>
      </xdr:nvSpPr>
      <xdr:spPr>
        <a:xfrm>
          <a:off x="15290800" y="930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95250</xdr:rowOff>
    </xdr:from>
    <xdr:to>
      <xdr:col>74</xdr:col>
      <xdr:colOff>31750</xdr:colOff>
      <xdr:row>56</xdr:row>
      <xdr:rowOff>25400</xdr:rowOff>
    </xdr:to>
    <xdr:sp macro="" textlink="">
      <xdr:nvSpPr>
        <xdr:cNvPr id="272" name="楕円 271"/>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73" name="テキスト ボックス 272"/>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140970</xdr:rowOff>
    </xdr:from>
    <xdr:to>
      <xdr:col>69</xdr:col>
      <xdr:colOff>142875</xdr:colOff>
      <xdr:row>56</xdr:row>
      <xdr:rowOff>71120</xdr:rowOff>
    </xdr:to>
    <xdr:sp macro="" textlink="">
      <xdr:nvSpPr>
        <xdr:cNvPr id="274" name="楕円 273"/>
        <xdr:cNvSpPr/>
      </xdr:nvSpPr>
      <xdr:spPr>
        <a:xfrm>
          <a:off x="13843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81297</xdr:rowOff>
    </xdr:from>
    <xdr:ext cx="762000" cy="259045"/>
    <xdr:sp macro="" textlink="">
      <xdr:nvSpPr>
        <xdr:cNvPr id="275" name="テキスト ボックス 274"/>
        <xdr:cNvSpPr txBox="1"/>
      </xdr:nvSpPr>
      <xdr:spPr>
        <a:xfrm>
          <a:off x="13512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6" name="楕円 275"/>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7" name="テキスト ボックス 276"/>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前年度比</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の</a:t>
          </a:r>
          <a:r>
            <a:rPr kumimoji="1" lang="en-US" altLang="ja-JP" sz="1100" b="0" i="0" baseline="0">
              <a:solidFill>
                <a:schemeClr val="dk1"/>
              </a:solidFill>
              <a:effectLst/>
              <a:latin typeface="+mn-lt"/>
              <a:ea typeface="+mn-ea"/>
              <a:cs typeface="+mn-cs"/>
            </a:rPr>
            <a:t>24.7</a:t>
          </a:r>
          <a:r>
            <a:rPr kumimoji="1" lang="ja-JP" altLang="ja-JP" sz="1100" b="0" i="0" baseline="0">
              <a:solidFill>
                <a:schemeClr val="dk1"/>
              </a:solidFill>
              <a:effectLst/>
              <a:latin typeface="+mn-lt"/>
              <a:ea typeface="+mn-ea"/>
              <a:cs typeface="+mn-cs"/>
            </a:rPr>
            <a:t>％であり、類似団体平均を大幅に上回っている。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今後も事業の見直しや補助金・負担金の精査を行いながら、補助費の適正化に努めていく。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105773</xdr:rowOff>
    </xdr:from>
    <xdr:to>
      <xdr:col>82</xdr:col>
      <xdr:colOff>107950</xdr:colOff>
      <xdr:row>40</xdr:row>
      <xdr:rowOff>25763</xdr:rowOff>
    </xdr:to>
    <xdr:cxnSp macro="">
      <xdr:nvCxnSpPr>
        <xdr:cNvPr id="312" name="直線コネクタ 311"/>
        <xdr:cNvCxnSpPr/>
      </xdr:nvCxnSpPr>
      <xdr:spPr>
        <a:xfrm>
          <a:off x="15671800" y="6792323"/>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63335</xdr:rowOff>
    </xdr:from>
    <xdr:ext cx="762000" cy="259045"/>
    <xdr:sp macro="" textlink="">
      <xdr:nvSpPr>
        <xdr:cNvPr id="313" name="補助費等平均値テキスト"/>
        <xdr:cNvSpPr txBox="1"/>
      </xdr:nvSpPr>
      <xdr:spPr>
        <a:xfrm>
          <a:off x="16598900" y="6064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60053</xdr:rowOff>
    </xdr:from>
    <xdr:to>
      <xdr:col>78</xdr:col>
      <xdr:colOff>69850</xdr:colOff>
      <xdr:row>39</xdr:row>
      <xdr:rowOff>105773</xdr:rowOff>
    </xdr:to>
    <xdr:cxnSp macro="">
      <xdr:nvCxnSpPr>
        <xdr:cNvPr id="315" name="直線コネクタ 314"/>
        <xdr:cNvCxnSpPr/>
      </xdr:nvCxnSpPr>
      <xdr:spPr>
        <a:xfrm>
          <a:off x="14782800" y="674660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125928</xdr:rowOff>
    </xdr:from>
    <xdr:ext cx="736600" cy="259045"/>
    <xdr:sp macro="" textlink="">
      <xdr:nvSpPr>
        <xdr:cNvPr id="317" name="テキスト ボックス 316"/>
        <xdr:cNvSpPr txBox="1"/>
      </xdr:nvSpPr>
      <xdr:spPr>
        <a:xfrm>
          <a:off x="15290800" y="5955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60053</xdr:rowOff>
    </xdr:from>
    <xdr:to>
      <xdr:col>73</xdr:col>
      <xdr:colOff>180975</xdr:colOff>
      <xdr:row>39</xdr:row>
      <xdr:rowOff>125367</xdr:rowOff>
    </xdr:to>
    <xdr:cxnSp macro="">
      <xdr:nvCxnSpPr>
        <xdr:cNvPr id="318" name="直線コネクタ 317"/>
        <xdr:cNvCxnSpPr/>
      </xdr:nvCxnSpPr>
      <xdr:spPr>
        <a:xfrm flipV="1">
          <a:off x="13893800" y="674660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54083</xdr:rowOff>
    </xdr:from>
    <xdr:ext cx="762000" cy="259045"/>
    <xdr:sp macro="" textlink="">
      <xdr:nvSpPr>
        <xdr:cNvPr id="320" name="テキスト ボックス 319"/>
        <xdr:cNvSpPr txBox="1"/>
      </xdr:nvSpPr>
      <xdr:spPr>
        <a:xfrm>
          <a:off x="14401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125367</xdr:rowOff>
    </xdr:from>
    <xdr:to>
      <xdr:col>69</xdr:col>
      <xdr:colOff>92075</xdr:colOff>
      <xdr:row>39</xdr:row>
      <xdr:rowOff>125367</xdr:rowOff>
    </xdr:to>
    <xdr:cxnSp macro="">
      <xdr:nvCxnSpPr>
        <xdr:cNvPr id="321" name="直線コネクタ 320"/>
        <xdr:cNvCxnSpPr/>
      </xdr:nvCxnSpPr>
      <xdr:spPr>
        <a:xfrm>
          <a:off x="13004800" y="6811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138991</xdr:rowOff>
    </xdr:from>
    <xdr:ext cx="762000" cy="259045"/>
    <xdr:sp macro="" textlink="">
      <xdr:nvSpPr>
        <xdr:cNvPr id="323" name="テキスト ボックス 322"/>
        <xdr:cNvSpPr txBox="1"/>
      </xdr:nvSpPr>
      <xdr:spPr>
        <a:xfrm>
          <a:off x="13512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4" name="フローチャート: 判断 323"/>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5" name="テキスト ボックス 324"/>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146413</xdr:rowOff>
    </xdr:from>
    <xdr:to>
      <xdr:col>82</xdr:col>
      <xdr:colOff>158750</xdr:colOff>
      <xdr:row>40</xdr:row>
      <xdr:rowOff>76563</xdr:rowOff>
    </xdr:to>
    <xdr:sp macro="" textlink="">
      <xdr:nvSpPr>
        <xdr:cNvPr id="331" name="楕円 330"/>
        <xdr:cNvSpPr/>
      </xdr:nvSpPr>
      <xdr:spPr>
        <a:xfrm>
          <a:off x="16459200" y="683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118490</xdr:rowOff>
    </xdr:from>
    <xdr:ext cx="762000" cy="259045"/>
    <xdr:sp macro="" textlink="">
      <xdr:nvSpPr>
        <xdr:cNvPr id="332" name="補助費等該当値テキスト"/>
        <xdr:cNvSpPr txBox="1"/>
      </xdr:nvSpPr>
      <xdr:spPr>
        <a:xfrm>
          <a:off x="16598900" y="680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54973</xdr:rowOff>
    </xdr:from>
    <xdr:to>
      <xdr:col>78</xdr:col>
      <xdr:colOff>120650</xdr:colOff>
      <xdr:row>39</xdr:row>
      <xdr:rowOff>156573</xdr:rowOff>
    </xdr:to>
    <xdr:sp macro="" textlink="">
      <xdr:nvSpPr>
        <xdr:cNvPr id="333" name="楕円 332"/>
        <xdr:cNvSpPr/>
      </xdr:nvSpPr>
      <xdr:spPr>
        <a:xfrm>
          <a:off x="15621000" y="674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141350</xdr:rowOff>
    </xdr:from>
    <xdr:ext cx="736600" cy="259045"/>
    <xdr:sp macro="" textlink="">
      <xdr:nvSpPr>
        <xdr:cNvPr id="334" name="テキスト ボックス 333"/>
        <xdr:cNvSpPr txBox="1"/>
      </xdr:nvSpPr>
      <xdr:spPr>
        <a:xfrm>
          <a:off x="15290800" y="6827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9253</xdr:rowOff>
    </xdr:from>
    <xdr:to>
      <xdr:col>74</xdr:col>
      <xdr:colOff>31750</xdr:colOff>
      <xdr:row>39</xdr:row>
      <xdr:rowOff>110853</xdr:rowOff>
    </xdr:to>
    <xdr:sp macro="" textlink="">
      <xdr:nvSpPr>
        <xdr:cNvPr id="335" name="楕円 334"/>
        <xdr:cNvSpPr/>
      </xdr:nvSpPr>
      <xdr:spPr>
        <a:xfrm>
          <a:off x="14732000" y="669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95630</xdr:rowOff>
    </xdr:from>
    <xdr:ext cx="762000" cy="259045"/>
    <xdr:sp macro="" textlink="">
      <xdr:nvSpPr>
        <xdr:cNvPr id="336" name="テキスト ボックス 335"/>
        <xdr:cNvSpPr txBox="1"/>
      </xdr:nvSpPr>
      <xdr:spPr>
        <a:xfrm>
          <a:off x="14401800" y="678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74567</xdr:rowOff>
    </xdr:from>
    <xdr:to>
      <xdr:col>69</xdr:col>
      <xdr:colOff>142875</xdr:colOff>
      <xdr:row>40</xdr:row>
      <xdr:rowOff>4717</xdr:rowOff>
    </xdr:to>
    <xdr:sp macro="" textlink="">
      <xdr:nvSpPr>
        <xdr:cNvPr id="337" name="楕円 336"/>
        <xdr:cNvSpPr/>
      </xdr:nvSpPr>
      <xdr:spPr>
        <a:xfrm>
          <a:off x="13843000" y="676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160944</xdr:rowOff>
    </xdr:from>
    <xdr:ext cx="762000" cy="259045"/>
    <xdr:sp macro="" textlink="">
      <xdr:nvSpPr>
        <xdr:cNvPr id="338" name="テキスト ボックス 337"/>
        <xdr:cNvSpPr txBox="1"/>
      </xdr:nvSpPr>
      <xdr:spPr>
        <a:xfrm>
          <a:off x="13512800" y="6847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74567</xdr:rowOff>
    </xdr:from>
    <xdr:to>
      <xdr:col>65</xdr:col>
      <xdr:colOff>53975</xdr:colOff>
      <xdr:row>40</xdr:row>
      <xdr:rowOff>4717</xdr:rowOff>
    </xdr:to>
    <xdr:sp macro="" textlink="">
      <xdr:nvSpPr>
        <xdr:cNvPr id="339" name="楕円 338"/>
        <xdr:cNvSpPr/>
      </xdr:nvSpPr>
      <xdr:spPr>
        <a:xfrm>
          <a:off x="12954000" y="676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160944</xdr:rowOff>
    </xdr:from>
    <xdr:ext cx="762000" cy="259045"/>
    <xdr:sp macro="" textlink="">
      <xdr:nvSpPr>
        <xdr:cNvPr id="340" name="テキスト ボックス 339"/>
        <xdr:cNvSpPr txBox="1"/>
      </xdr:nvSpPr>
      <xdr:spPr>
        <a:xfrm>
          <a:off x="12623800" y="6847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前年度比</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ポイント増の</a:t>
          </a:r>
          <a:r>
            <a:rPr kumimoji="1" lang="en-US" altLang="ja-JP" sz="1100" b="0" i="0" baseline="0">
              <a:solidFill>
                <a:schemeClr val="dk1"/>
              </a:solidFill>
              <a:effectLst/>
              <a:latin typeface="+mn-lt"/>
              <a:ea typeface="+mn-ea"/>
              <a:cs typeface="+mn-cs"/>
            </a:rPr>
            <a:t>14.8</a:t>
          </a:r>
          <a:r>
            <a:rPr kumimoji="1" lang="ja-JP" altLang="ja-JP" sz="1100" b="0" i="0" baseline="0">
              <a:solidFill>
                <a:schemeClr val="dk1"/>
              </a:solidFill>
              <a:effectLst/>
              <a:latin typeface="+mn-lt"/>
              <a:ea typeface="+mn-ea"/>
              <a:cs typeface="+mn-cs"/>
            </a:rPr>
            <a:t>％となり、久しぶりに類似団体平均を上回ることとなった。</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年代の後半から旧合併特例事業債を積極的に活用しており、令和元年度頃からその本償還が始まっている。このため、近年縮小傾向だった公債費が再び上昇に転じており、町の財政を圧迫している。また、旧合併特例事業の借入期限である令和７年度までは継続的な活用を計画しているため、今後も上昇傾向は継続すると考えら</a:t>
          </a:r>
          <a:r>
            <a:rPr kumimoji="1" lang="ja-JP" altLang="en-US" sz="1100" b="0" i="0" baseline="0">
              <a:solidFill>
                <a:schemeClr val="dk1"/>
              </a:solidFill>
              <a:effectLst/>
              <a:latin typeface="+mn-lt"/>
              <a:ea typeface="+mn-ea"/>
              <a:cs typeface="+mn-cs"/>
            </a:rPr>
            <a:t>れ</a:t>
          </a:r>
          <a:r>
            <a:rPr kumimoji="1" lang="ja-JP" altLang="ja-JP" sz="1100" b="0" i="0" baseline="0">
              <a:solidFill>
                <a:schemeClr val="dk1"/>
              </a:solidFill>
              <a:effectLst/>
              <a:latin typeface="+mn-lt"/>
              <a:ea typeface="+mn-ea"/>
              <a:cs typeface="+mn-cs"/>
            </a:rPr>
            <a:t>る。</a:t>
          </a:r>
          <a:endParaRPr lang="ja-JP" altLang="ja-JP">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60706</xdr:rowOff>
    </xdr:to>
    <xdr:cxnSp macro="">
      <xdr:nvCxnSpPr>
        <xdr:cNvPr id="370" name="直線コネクタ 369"/>
        <xdr:cNvCxnSpPr/>
      </xdr:nvCxnSpPr>
      <xdr:spPr>
        <a:xfrm>
          <a:off x="3987800" y="13248639"/>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8145</xdr:rowOff>
    </xdr:from>
    <xdr:ext cx="762000" cy="259045"/>
    <xdr:sp macro="" textlink="">
      <xdr:nvSpPr>
        <xdr:cNvPr id="371" name="公債費平均値テキスト"/>
        <xdr:cNvSpPr txBox="1"/>
      </xdr:nvSpPr>
      <xdr:spPr>
        <a:xfrm>
          <a:off x="4914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46989</xdr:rowOff>
    </xdr:to>
    <xdr:cxnSp macro="">
      <xdr:nvCxnSpPr>
        <xdr:cNvPr id="373" name="直線コネクタ 372"/>
        <xdr:cNvCxnSpPr/>
      </xdr:nvCxnSpPr>
      <xdr:spPr>
        <a:xfrm>
          <a:off x="3098800" y="132029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5" name="テキスト ボックス 374"/>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24130</xdr:rowOff>
    </xdr:to>
    <xdr:cxnSp macro="">
      <xdr:nvCxnSpPr>
        <xdr:cNvPr id="376" name="直線コネクタ 375"/>
        <xdr:cNvCxnSpPr/>
      </xdr:nvCxnSpPr>
      <xdr:spPr>
        <a:xfrm flipV="1">
          <a:off x="2209800" y="13202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73423</xdr:rowOff>
    </xdr:from>
    <xdr:ext cx="762000" cy="259045"/>
    <xdr:sp macro="" textlink="">
      <xdr:nvSpPr>
        <xdr:cNvPr id="378" name="テキスト ボックス 377"/>
        <xdr:cNvSpPr txBox="1"/>
      </xdr:nvSpPr>
      <xdr:spPr>
        <a:xfrm>
          <a:off x="2717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5842</xdr:rowOff>
    </xdr:from>
    <xdr:to>
      <xdr:col>11</xdr:col>
      <xdr:colOff>9525</xdr:colOff>
      <xdr:row>77</xdr:row>
      <xdr:rowOff>24130</xdr:rowOff>
    </xdr:to>
    <xdr:cxnSp macro="">
      <xdr:nvCxnSpPr>
        <xdr:cNvPr id="379" name="直線コネクタ 378"/>
        <xdr:cNvCxnSpPr/>
      </xdr:nvCxnSpPr>
      <xdr:spPr>
        <a:xfrm>
          <a:off x="1320800" y="13207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1" name="テキスト ボックス 380"/>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82" name="フローチャート: 判断 381"/>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3" name="テキスト ボックス 382"/>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89" name="楕円 388"/>
        <xdr:cNvSpPr/>
      </xdr:nvSpPr>
      <xdr:spPr>
        <a:xfrm>
          <a:off x="4775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153433</xdr:rowOff>
    </xdr:from>
    <xdr:ext cx="762000" cy="259045"/>
    <xdr:sp macro="" textlink="">
      <xdr:nvSpPr>
        <xdr:cNvPr id="390" name="公債費該当値テキスト"/>
        <xdr:cNvSpPr txBox="1"/>
      </xdr:nvSpPr>
      <xdr:spPr>
        <a:xfrm>
          <a:off x="49149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91" name="楕円 390"/>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107966</xdr:rowOff>
    </xdr:from>
    <xdr:ext cx="736600" cy="259045"/>
    <xdr:sp macro="" textlink="">
      <xdr:nvSpPr>
        <xdr:cNvPr id="392" name="テキスト ボックス 391"/>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93" name="楕円 392"/>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94" name="テキスト ボックス 393"/>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5" name="楕円 394"/>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6" name="テキスト ボックス 395"/>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126492</xdr:rowOff>
    </xdr:from>
    <xdr:to>
      <xdr:col>6</xdr:col>
      <xdr:colOff>171450</xdr:colOff>
      <xdr:row>77</xdr:row>
      <xdr:rowOff>56642</xdr:rowOff>
    </xdr:to>
    <xdr:sp macro="" textlink="">
      <xdr:nvSpPr>
        <xdr:cNvPr id="397" name="楕円 396"/>
        <xdr:cNvSpPr/>
      </xdr:nvSpPr>
      <xdr:spPr>
        <a:xfrm>
          <a:off x="1270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41419</xdr:rowOff>
    </xdr:from>
    <xdr:ext cx="762000" cy="259045"/>
    <xdr:sp macro="" textlink="">
      <xdr:nvSpPr>
        <xdr:cNvPr id="398" name="テキスト ボックス 397"/>
        <xdr:cNvSpPr txBox="1"/>
      </xdr:nvSpPr>
      <xdr:spPr>
        <a:xfrm>
          <a:off x="939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前年度比</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の</a:t>
          </a:r>
          <a:r>
            <a:rPr kumimoji="1" lang="en-US" altLang="ja-JP" sz="1100" b="0" i="0" baseline="0">
              <a:solidFill>
                <a:schemeClr val="dk1"/>
              </a:solidFill>
              <a:effectLst/>
              <a:latin typeface="+mn-lt"/>
              <a:ea typeface="+mn-ea"/>
              <a:cs typeface="+mn-cs"/>
            </a:rPr>
            <a:t>77.8</a:t>
          </a:r>
          <a:r>
            <a:rPr kumimoji="1" lang="ja-JP" altLang="ja-JP" sz="1100" b="0" i="0" baseline="0">
              <a:solidFill>
                <a:schemeClr val="dk1"/>
              </a:solidFill>
              <a:effectLst/>
              <a:latin typeface="+mn-lt"/>
              <a:ea typeface="+mn-ea"/>
              <a:cs typeface="+mn-cs"/>
            </a:rPr>
            <a:t>％とな</a:t>
          </a:r>
          <a:r>
            <a:rPr kumimoji="1" lang="ja-JP" altLang="en-US" sz="1100" b="0" i="0" baseline="0">
              <a:solidFill>
                <a:schemeClr val="dk1"/>
              </a:solidFill>
              <a:effectLst/>
              <a:latin typeface="+mn-lt"/>
              <a:ea typeface="+mn-ea"/>
              <a:cs typeface="+mn-cs"/>
            </a:rPr>
            <a:t>り</a:t>
          </a:r>
          <a:r>
            <a:rPr kumimoji="1" lang="ja-JP" altLang="ja-JP" sz="1100" b="0" i="0" baseline="0">
              <a:solidFill>
                <a:schemeClr val="dk1"/>
              </a:solidFill>
              <a:effectLst/>
              <a:latin typeface="+mn-lt"/>
              <a:ea typeface="+mn-ea"/>
              <a:cs typeface="+mn-cs"/>
            </a:rPr>
            <a:t>、類似団体平均を上回っている状況が続いている。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公債費、</a:t>
          </a:r>
          <a:r>
            <a:rPr kumimoji="1" lang="ja-JP" altLang="ja-JP" sz="1100" b="0" i="0" baseline="0">
              <a:solidFill>
                <a:schemeClr val="dk1"/>
              </a:solidFill>
              <a:effectLst/>
              <a:latin typeface="+mn-lt"/>
              <a:ea typeface="+mn-ea"/>
              <a:cs typeface="+mn-cs"/>
            </a:rPr>
            <a:t>補助費等以外は類似団体平均を下回る水準となっているが、町の財政状況は厳しく、実質公債費比率も依然として高水準であり、事業の見直しや適正化に努める必要がある。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56135</xdr:rowOff>
    </xdr:from>
    <xdr:to>
      <xdr:col>82</xdr:col>
      <xdr:colOff>107950</xdr:colOff>
      <xdr:row>78</xdr:row>
      <xdr:rowOff>26415</xdr:rowOff>
    </xdr:to>
    <xdr:cxnSp macro="">
      <xdr:nvCxnSpPr>
        <xdr:cNvPr id="429" name="直線コネクタ 428"/>
        <xdr:cNvCxnSpPr/>
      </xdr:nvCxnSpPr>
      <xdr:spPr>
        <a:xfrm>
          <a:off x="15671800" y="13257785"/>
          <a:ext cx="838200" cy="14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8145</xdr:rowOff>
    </xdr:from>
    <xdr:ext cx="762000" cy="259045"/>
    <xdr:sp macro="" textlink="">
      <xdr:nvSpPr>
        <xdr:cNvPr id="430" name="公債費以外平均値テキスト"/>
        <xdr:cNvSpPr txBox="1"/>
      </xdr:nvSpPr>
      <xdr:spPr>
        <a:xfrm>
          <a:off x="16598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56135</xdr:rowOff>
    </xdr:from>
    <xdr:to>
      <xdr:col>78</xdr:col>
      <xdr:colOff>69850</xdr:colOff>
      <xdr:row>77</xdr:row>
      <xdr:rowOff>69850</xdr:rowOff>
    </xdr:to>
    <xdr:cxnSp macro="">
      <xdr:nvCxnSpPr>
        <xdr:cNvPr id="432" name="直線コネクタ 431"/>
        <xdr:cNvCxnSpPr/>
      </xdr:nvCxnSpPr>
      <xdr:spPr>
        <a:xfrm flipV="1">
          <a:off x="14782800" y="132577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34" name="テキスト ボックス 433"/>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69850</xdr:rowOff>
    </xdr:from>
    <xdr:to>
      <xdr:col>73</xdr:col>
      <xdr:colOff>180975</xdr:colOff>
      <xdr:row>78</xdr:row>
      <xdr:rowOff>127000</xdr:rowOff>
    </xdr:to>
    <xdr:cxnSp macro="">
      <xdr:nvCxnSpPr>
        <xdr:cNvPr id="435" name="直線コネクタ 434"/>
        <xdr:cNvCxnSpPr/>
      </xdr:nvCxnSpPr>
      <xdr:spPr>
        <a:xfrm flipV="1">
          <a:off x="13893800" y="132715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7" name="テキスト ボックス 436"/>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127000</xdr:rowOff>
    </xdr:from>
    <xdr:to>
      <xdr:col>69</xdr:col>
      <xdr:colOff>92075</xdr:colOff>
      <xdr:row>78</xdr:row>
      <xdr:rowOff>149861</xdr:rowOff>
    </xdr:to>
    <xdr:cxnSp macro="">
      <xdr:nvCxnSpPr>
        <xdr:cNvPr id="438" name="直線コネクタ 437"/>
        <xdr:cNvCxnSpPr/>
      </xdr:nvCxnSpPr>
      <xdr:spPr>
        <a:xfrm flipV="1">
          <a:off x="13004800" y="135001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144542</xdr:rowOff>
    </xdr:from>
    <xdr:ext cx="762000" cy="259045"/>
    <xdr:sp macro="" textlink="">
      <xdr:nvSpPr>
        <xdr:cNvPr id="440" name="テキスト ボックス 439"/>
        <xdr:cNvSpPr txBox="1"/>
      </xdr:nvSpPr>
      <xdr:spPr>
        <a:xfrm>
          <a:off x="13512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41" name="フローチャート: 判断 440"/>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42" name="テキスト ボックス 441"/>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147065</xdr:rowOff>
    </xdr:from>
    <xdr:to>
      <xdr:col>82</xdr:col>
      <xdr:colOff>158750</xdr:colOff>
      <xdr:row>78</xdr:row>
      <xdr:rowOff>77215</xdr:rowOff>
    </xdr:to>
    <xdr:sp macro="" textlink="">
      <xdr:nvSpPr>
        <xdr:cNvPr id="448" name="楕円 447"/>
        <xdr:cNvSpPr/>
      </xdr:nvSpPr>
      <xdr:spPr>
        <a:xfrm>
          <a:off x="164592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119142</xdr:rowOff>
    </xdr:from>
    <xdr:ext cx="762000" cy="259045"/>
    <xdr:sp macro="" textlink="">
      <xdr:nvSpPr>
        <xdr:cNvPr id="449" name="公債費以外該当値テキスト"/>
        <xdr:cNvSpPr txBox="1"/>
      </xdr:nvSpPr>
      <xdr:spPr>
        <a:xfrm>
          <a:off x="165989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5335</xdr:rowOff>
    </xdr:from>
    <xdr:to>
      <xdr:col>78</xdr:col>
      <xdr:colOff>120650</xdr:colOff>
      <xdr:row>77</xdr:row>
      <xdr:rowOff>106935</xdr:rowOff>
    </xdr:to>
    <xdr:sp macro="" textlink="">
      <xdr:nvSpPr>
        <xdr:cNvPr id="450" name="楕円 449"/>
        <xdr:cNvSpPr/>
      </xdr:nvSpPr>
      <xdr:spPr>
        <a:xfrm>
          <a:off x="15621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91712</xdr:rowOff>
    </xdr:from>
    <xdr:ext cx="736600" cy="259045"/>
    <xdr:sp macro="" textlink="">
      <xdr:nvSpPr>
        <xdr:cNvPr id="451" name="テキスト ボックス 450"/>
        <xdr:cNvSpPr txBox="1"/>
      </xdr:nvSpPr>
      <xdr:spPr>
        <a:xfrm>
          <a:off x="15290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52" name="楕円 451"/>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53" name="テキスト ボックス 452"/>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76200</xdr:rowOff>
    </xdr:from>
    <xdr:to>
      <xdr:col>69</xdr:col>
      <xdr:colOff>142875</xdr:colOff>
      <xdr:row>79</xdr:row>
      <xdr:rowOff>6350</xdr:rowOff>
    </xdr:to>
    <xdr:sp macro="" textlink="">
      <xdr:nvSpPr>
        <xdr:cNvPr id="454" name="楕円 453"/>
        <xdr:cNvSpPr/>
      </xdr:nvSpPr>
      <xdr:spPr>
        <a:xfrm>
          <a:off x="13843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162577</xdr:rowOff>
    </xdr:from>
    <xdr:ext cx="762000" cy="259045"/>
    <xdr:sp macro="" textlink="">
      <xdr:nvSpPr>
        <xdr:cNvPr id="455" name="テキスト ボックス 454"/>
        <xdr:cNvSpPr txBox="1"/>
      </xdr:nvSpPr>
      <xdr:spPr>
        <a:xfrm>
          <a:off x="13512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99061</xdr:rowOff>
    </xdr:from>
    <xdr:to>
      <xdr:col>65</xdr:col>
      <xdr:colOff>53975</xdr:colOff>
      <xdr:row>79</xdr:row>
      <xdr:rowOff>29211</xdr:rowOff>
    </xdr:to>
    <xdr:sp macro="" textlink="">
      <xdr:nvSpPr>
        <xdr:cNvPr id="456" name="楕円 455"/>
        <xdr:cNvSpPr/>
      </xdr:nvSpPr>
      <xdr:spPr>
        <a:xfrm>
          <a:off x="12954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13988</xdr:rowOff>
    </xdr:from>
    <xdr:ext cx="762000" cy="259045"/>
    <xdr:sp macro="" textlink="">
      <xdr:nvSpPr>
        <xdr:cNvPr id="457" name="テキスト ボックス 456"/>
        <xdr:cNvSpPr txBox="1"/>
      </xdr:nvSpPr>
      <xdr:spPr>
        <a:xfrm>
          <a:off x="12623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佐賀県有田町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136423</xdr:rowOff>
    </xdr:from>
    <xdr:to>
      <xdr:col>29</xdr:col>
      <xdr:colOff>127000</xdr:colOff>
      <xdr:row>17</xdr:row>
      <xdr:rowOff>151930</xdr:rowOff>
    </xdr:to>
    <xdr:cxnSp macro="">
      <xdr:nvCxnSpPr>
        <xdr:cNvPr id="50" name="直線コネクタ 49"/>
        <xdr:cNvCxnSpPr/>
      </xdr:nvCxnSpPr>
      <xdr:spPr bwMode="auto">
        <a:xfrm>
          <a:off x="5003800" y="3098698"/>
          <a:ext cx="647700" cy="15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132592</xdr:rowOff>
    </xdr:from>
    <xdr:ext cx="762000" cy="259045"/>
    <xdr:sp macro="" textlink="">
      <xdr:nvSpPr>
        <xdr:cNvPr id="51" name="人口1人当たり決算額の推移平均値テキスト130"/>
        <xdr:cNvSpPr txBox="1"/>
      </xdr:nvSpPr>
      <xdr:spPr>
        <a:xfrm>
          <a:off x="5740400" y="2751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136423</xdr:rowOff>
    </xdr:from>
    <xdr:to>
      <xdr:col>26</xdr:col>
      <xdr:colOff>50800</xdr:colOff>
      <xdr:row>18</xdr:row>
      <xdr:rowOff>1778</xdr:rowOff>
    </xdr:to>
    <xdr:cxnSp macro="">
      <xdr:nvCxnSpPr>
        <xdr:cNvPr id="53" name="直線コネクタ 52"/>
        <xdr:cNvCxnSpPr/>
      </xdr:nvCxnSpPr>
      <xdr:spPr bwMode="auto">
        <a:xfrm flipV="1">
          <a:off x="4305300" y="3098698"/>
          <a:ext cx="698500" cy="36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97477</xdr:rowOff>
    </xdr:from>
    <xdr:ext cx="736600" cy="259045"/>
    <xdr:sp macro="" textlink="">
      <xdr:nvSpPr>
        <xdr:cNvPr id="55" name="テキスト ボックス 54"/>
        <xdr:cNvSpPr txBox="1"/>
      </xdr:nvSpPr>
      <xdr:spPr>
        <a:xfrm>
          <a:off x="4622800" y="2716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168110</xdr:rowOff>
    </xdr:from>
    <xdr:to>
      <xdr:col>22</xdr:col>
      <xdr:colOff>114300</xdr:colOff>
      <xdr:row>18</xdr:row>
      <xdr:rowOff>1778</xdr:rowOff>
    </xdr:to>
    <xdr:cxnSp macro="">
      <xdr:nvCxnSpPr>
        <xdr:cNvPr id="56" name="直線コネクタ 55"/>
        <xdr:cNvCxnSpPr/>
      </xdr:nvCxnSpPr>
      <xdr:spPr bwMode="auto">
        <a:xfrm>
          <a:off x="3606800" y="3130385"/>
          <a:ext cx="698500" cy="5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116082</xdr:rowOff>
    </xdr:from>
    <xdr:ext cx="762000" cy="259045"/>
    <xdr:sp macro="" textlink="">
      <xdr:nvSpPr>
        <xdr:cNvPr id="58" name="テキスト ボックス 57"/>
        <xdr:cNvSpPr txBox="1"/>
      </xdr:nvSpPr>
      <xdr:spPr>
        <a:xfrm>
          <a:off x="3924300" y="273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168110</xdr:rowOff>
    </xdr:from>
    <xdr:to>
      <xdr:col>18</xdr:col>
      <xdr:colOff>177800</xdr:colOff>
      <xdr:row>18</xdr:row>
      <xdr:rowOff>53556</xdr:rowOff>
    </xdr:to>
    <xdr:cxnSp macro="">
      <xdr:nvCxnSpPr>
        <xdr:cNvPr id="59" name="直線コネクタ 58"/>
        <xdr:cNvCxnSpPr/>
      </xdr:nvCxnSpPr>
      <xdr:spPr bwMode="auto">
        <a:xfrm flipV="1">
          <a:off x="2908300" y="3130385"/>
          <a:ext cx="698500" cy="56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128439</xdr:rowOff>
    </xdr:from>
    <xdr:ext cx="762000" cy="259045"/>
    <xdr:sp macro="" textlink="">
      <xdr:nvSpPr>
        <xdr:cNvPr id="61" name="テキスト ボックス 60"/>
        <xdr:cNvSpPr txBox="1"/>
      </xdr:nvSpPr>
      <xdr:spPr>
        <a:xfrm>
          <a:off x="32258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69075</xdr:rowOff>
    </xdr:from>
    <xdr:to>
      <xdr:col>15</xdr:col>
      <xdr:colOff>101600</xdr:colOff>
      <xdr:row>19</xdr:row>
      <xdr:rowOff>170675</xdr:rowOff>
    </xdr:to>
    <xdr:sp macro="" textlink="">
      <xdr:nvSpPr>
        <xdr:cNvPr id="62" name="フローチャート: 判断 61"/>
        <xdr:cNvSpPr/>
      </xdr:nvSpPr>
      <xdr:spPr bwMode="auto">
        <a:xfrm>
          <a:off x="2857500" y="33742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155452</xdr:rowOff>
    </xdr:from>
    <xdr:ext cx="762000" cy="259045"/>
    <xdr:sp macro="" textlink="">
      <xdr:nvSpPr>
        <xdr:cNvPr id="63" name="テキスト ボックス 62"/>
        <xdr:cNvSpPr txBox="1"/>
      </xdr:nvSpPr>
      <xdr:spPr>
        <a:xfrm>
          <a:off x="2527300" y="34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101130</xdr:rowOff>
    </xdr:from>
    <xdr:to>
      <xdr:col>29</xdr:col>
      <xdr:colOff>177800</xdr:colOff>
      <xdr:row>18</xdr:row>
      <xdr:rowOff>31280</xdr:rowOff>
    </xdr:to>
    <xdr:sp macro="" textlink="">
      <xdr:nvSpPr>
        <xdr:cNvPr id="69" name="楕円 68"/>
        <xdr:cNvSpPr/>
      </xdr:nvSpPr>
      <xdr:spPr bwMode="auto">
        <a:xfrm>
          <a:off x="5600700" y="3063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73207</xdr:rowOff>
    </xdr:from>
    <xdr:ext cx="762000" cy="259045"/>
    <xdr:sp macro="" textlink="">
      <xdr:nvSpPr>
        <xdr:cNvPr id="70" name="人口1人当たり決算額の推移該当値テキスト130"/>
        <xdr:cNvSpPr txBox="1"/>
      </xdr:nvSpPr>
      <xdr:spPr>
        <a:xfrm>
          <a:off x="5740400" y="30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85623</xdr:rowOff>
    </xdr:from>
    <xdr:to>
      <xdr:col>26</xdr:col>
      <xdr:colOff>101600</xdr:colOff>
      <xdr:row>18</xdr:row>
      <xdr:rowOff>15773</xdr:rowOff>
    </xdr:to>
    <xdr:sp macro="" textlink="">
      <xdr:nvSpPr>
        <xdr:cNvPr id="71" name="楕円 70"/>
        <xdr:cNvSpPr/>
      </xdr:nvSpPr>
      <xdr:spPr bwMode="auto">
        <a:xfrm>
          <a:off x="4953000" y="3047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550</xdr:rowOff>
    </xdr:from>
    <xdr:ext cx="736600" cy="259045"/>
    <xdr:sp macro="" textlink="">
      <xdr:nvSpPr>
        <xdr:cNvPr id="72" name="テキスト ボックス 71"/>
        <xdr:cNvSpPr txBox="1"/>
      </xdr:nvSpPr>
      <xdr:spPr>
        <a:xfrm>
          <a:off x="4622800" y="3134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122428</xdr:rowOff>
    </xdr:from>
    <xdr:to>
      <xdr:col>22</xdr:col>
      <xdr:colOff>165100</xdr:colOff>
      <xdr:row>18</xdr:row>
      <xdr:rowOff>52578</xdr:rowOff>
    </xdr:to>
    <xdr:sp macro="" textlink="">
      <xdr:nvSpPr>
        <xdr:cNvPr id="73" name="楕円 72"/>
        <xdr:cNvSpPr/>
      </xdr:nvSpPr>
      <xdr:spPr bwMode="auto">
        <a:xfrm>
          <a:off x="4254500" y="3084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37355</xdr:rowOff>
    </xdr:from>
    <xdr:ext cx="762000" cy="259045"/>
    <xdr:sp macro="" textlink="">
      <xdr:nvSpPr>
        <xdr:cNvPr id="74" name="テキスト ボックス 73"/>
        <xdr:cNvSpPr txBox="1"/>
      </xdr:nvSpPr>
      <xdr:spPr>
        <a:xfrm>
          <a:off x="3924300" y="317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117310</xdr:rowOff>
    </xdr:from>
    <xdr:to>
      <xdr:col>19</xdr:col>
      <xdr:colOff>38100</xdr:colOff>
      <xdr:row>18</xdr:row>
      <xdr:rowOff>47460</xdr:rowOff>
    </xdr:to>
    <xdr:sp macro="" textlink="">
      <xdr:nvSpPr>
        <xdr:cNvPr id="75" name="楕円 74"/>
        <xdr:cNvSpPr/>
      </xdr:nvSpPr>
      <xdr:spPr bwMode="auto">
        <a:xfrm>
          <a:off x="3556000" y="3079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32237</xdr:rowOff>
    </xdr:from>
    <xdr:ext cx="762000" cy="259045"/>
    <xdr:sp macro="" textlink="">
      <xdr:nvSpPr>
        <xdr:cNvPr id="76" name="テキスト ボックス 75"/>
        <xdr:cNvSpPr txBox="1"/>
      </xdr:nvSpPr>
      <xdr:spPr>
        <a:xfrm>
          <a:off x="3225800" y="3165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2756</xdr:rowOff>
    </xdr:from>
    <xdr:to>
      <xdr:col>15</xdr:col>
      <xdr:colOff>101600</xdr:colOff>
      <xdr:row>18</xdr:row>
      <xdr:rowOff>104356</xdr:rowOff>
    </xdr:to>
    <xdr:sp macro="" textlink="">
      <xdr:nvSpPr>
        <xdr:cNvPr id="77" name="楕円 76"/>
        <xdr:cNvSpPr/>
      </xdr:nvSpPr>
      <xdr:spPr bwMode="auto">
        <a:xfrm>
          <a:off x="2857500" y="3136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114533</xdr:rowOff>
    </xdr:from>
    <xdr:ext cx="762000" cy="259045"/>
    <xdr:sp macro="" textlink="">
      <xdr:nvSpPr>
        <xdr:cNvPr id="78" name="テキスト ボックス 77"/>
        <xdr:cNvSpPr txBox="1"/>
      </xdr:nvSpPr>
      <xdr:spPr>
        <a:xfrm>
          <a:off x="2527300" y="290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322201</xdr:rowOff>
    </xdr:from>
    <xdr:to>
      <xdr:col>29</xdr:col>
      <xdr:colOff>127000</xdr:colOff>
      <xdr:row>35</xdr:row>
      <xdr:rowOff>329448</xdr:rowOff>
    </xdr:to>
    <xdr:cxnSp macro="">
      <xdr:nvCxnSpPr>
        <xdr:cNvPr id="110" name="直線コネクタ 109"/>
        <xdr:cNvCxnSpPr/>
      </xdr:nvCxnSpPr>
      <xdr:spPr bwMode="auto">
        <a:xfrm flipV="1">
          <a:off x="5003800" y="6932551"/>
          <a:ext cx="647700" cy="7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320426</xdr:rowOff>
    </xdr:from>
    <xdr:ext cx="762000" cy="259045"/>
    <xdr:sp macro="" textlink="">
      <xdr:nvSpPr>
        <xdr:cNvPr id="111" name="人口1人当たり決算額の推移平均値テキスト445"/>
        <xdr:cNvSpPr txBox="1"/>
      </xdr:nvSpPr>
      <xdr:spPr>
        <a:xfrm>
          <a:off x="5740400" y="6930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329448</xdr:rowOff>
    </xdr:from>
    <xdr:to>
      <xdr:col>26</xdr:col>
      <xdr:colOff>50800</xdr:colOff>
      <xdr:row>36</xdr:row>
      <xdr:rowOff>25981</xdr:rowOff>
    </xdr:to>
    <xdr:cxnSp macro="">
      <xdr:nvCxnSpPr>
        <xdr:cNvPr id="113" name="直線コネクタ 112"/>
        <xdr:cNvCxnSpPr/>
      </xdr:nvCxnSpPr>
      <xdr:spPr bwMode="auto">
        <a:xfrm flipV="1">
          <a:off x="4305300" y="6939798"/>
          <a:ext cx="698500" cy="39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80990</xdr:rowOff>
    </xdr:from>
    <xdr:ext cx="736600" cy="259045"/>
    <xdr:sp macro="" textlink="">
      <xdr:nvSpPr>
        <xdr:cNvPr id="115" name="テキスト ボックス 114"/>
        <xdr:cNvSpPr txBox="1"/>
      </xdr:nvSpPr>
      <xdr:spPr>
        <a:xfrm>
          <a:off x="4622800" y="7034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25981</xdr:rowOff>
    </xdr:from>
    <xdr:to>
      <xdr:col>22</xdr:col>
      <xdr:colOff>114300</xdr:colOff>
      <xdr:row>36</xdr:row>
      <xdr:rowOff>41983</xdr:rowOff>
    </xdr:to>
    <xdr:cxnSp macro="">
      <xdr:nvCxnSpPr>
        <xdr:cNvPr id="116" name="直線コネクタ 115"/>
        <xdr:cNvCxnSpPr/>
      </xdr:nvCxnSpPr>
      <xdr:spPr bwMode="auto">
        <a:xfrm flipV="1">
          <a:off x="3606800" y="6979231"/>
          <a:ext cx="698500" cy="16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109702</xdr:rowOff>
    </xdr:from>
    <xdr:ext cx="762000" cy="259045"/>
    <xdr:sp macro="" textlink="">
      <xdr:nvSpPr>
        <xdr:cNvPr id="118" name="テキスト ボックス 117"/>
        <xdr:cNvSpPr txBox="1"/>
      </xdr:nvSpPr>
      <xdr:spPr>
        <a:xfrm>
          <a:off x="3924300" y="70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41983</xdr:rowOff>
    </xdr:from>
    <xdr:to>
      <xdr:col>18</xdr:col>
      <xdr:colOff>177800</xdr:colOff>
      <xdr:row>36</xdr:row>
      <xdr:rowOff>66512</xdr:rowOff>
    </xdr:to>
    <xdr:cxnSp macro="">
      <xdr:nvCxnSpPr>
        <xdr:cNvPr id="119" name="直線コネクタ 118"/>
        <xdr:cNvCxnSpPr/>
      </xdr:nvCxnSpPr>
      <xdr:spPr bwMode="auto">
        <a:xfrm flipV="1">
          <a:off x="2908300" y="6995233"/>
          <a:ext cx="698500" cy="24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135488</xdr:rowOff>
    </xdr:from>
    <xdr:ext cx="762000" cy="259045"/>
    <xdr:sp macro="" textlink="">
      <xdr:nvSpPr>
        <xdr:cNvPr id="121" name="テキスト ボックス 120"/>
        <xdr:cNvSpPr txBox="1"/>
      </xdr:nvSpPr>
      <xdr:spPr>
        <a:xfrm>
          <a:off x="3225800" y="70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12718</xdr:rowOff>
    </xdr:from>
    <xdr:to>
      <xdr:col>15</xdr:col>
      <xdr:colOff>101600</xdr:colOff>
      <xdr:row>37</xdr:row>
      <xdr:rowOff>114318</xdr:rowOff>
    </xdr:to>
    <xdr:sp macro="" textlink="">
      <xdr:nvSpPr>
        <xdr:cNvPr id="122" name="フローチャート: 判断 121"/>
        <xdr:cNvSpPr/>
      </xdr:nvSpPr>
      <xdr:spPr bwMode="auto">
        <a:xfrm>
          <a:off x="2857500" y="7137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99095</xdr:rowOff>
    </xdr:from>
    <xdr:ext cx="762000" cy="259045"/>
    <xdr:sp macro="" textlink="">
      <xdr:nvSpPr>
        <xdr:cNvPr id="123" name="テキスト ボックス 122"/>
        <xdr:cNvSpPr txBox="1"/>
      </xdr:nvSpPr>
      <xdr:spPr>
        <a:xfrm>
          <a:off x="2527300" y="722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271401</xdr:rowOff>
    </xdr:from>
    <xdr:to>
      <xdr:col>29</xdr:col>
      <xdr:colOff>177800</xdr:colOff>
      <xdr:row>36</xdr:row>
      <xdr:rowOff>30101</xdr:rowOff>
    </xdr:to>
    <xdr:sp macro="" textlink="">
      <xdr:nvSpPr>
        <xdr:cNvPr id="129" name="楕円 128"/>
        <xdr:cNvSpPr/>
      </xdr:nvSpPr>
      <xdr:spPr bwMode="auto">
        <a:xfrm>
          <a:off x="5600700" y="6881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116478</xdr:rowOff>
    </xdr:from>
    <xdr:ext cx="762000" cy="259045"/>
    <xdr:sp macro="" textlink="">
      <xdr:nvSpPr>
        <xdr:cNvPr id="130" name="人口1人当たり決算額の推移該当値テキスト445"/>
        <xdr:cNvSpPr txBox="1"/>
      </xdr:nvSpPr>
      <xdr:spPr>
        <a:xfrm>
          <a:off x="5740400" y="672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278648</xdr:rowOff>
    </xdr:from>
    <xdr:to>
      <xdr:col>26</xdr:col>
      <xdr:colOff>101600</xdr:colOff>
      <xdr:row>36</xdr:row>
      <xdr:rowOff>37348</xdr:rowOff>
    </xdr:to>
    <xdr:sp macro="" textlink="">
      <xdr:nvSpPr>
        <xdr:cNvPr id="131" name="楕円 130"/>
        <xdr:cNvSpPr/>
      </xdr:nvSpPr>
      <xdr:spPr bwMode="auto">
        <a:xfrm>
          <a:off x="4953000" y="6888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47525</xdr:rowOff>
    </xdr:from>
    <xdr:ext cx="736600" cy="259045"/>
    <xdr:sp macro="" textlink="">
      <xdr:nvSpPr>
        <xdr:cNvPr id="132" name="テキスト ボックス 131"/>
        <xdr:cNvSpPr txBox="1"/>
      </xdr:nvSpPr>
      <xdr:spPr>
        <a:xfrm>
          <a:off x="4622800" y="6657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318081</xdr:rowOff>
    </xdr:from>
    <xdr:to>
      <xdr:col>22</xdr:col>
      <xdr:colOff>165100</xdr:colOff>
      <xdr:row>36</xdr:row>
      <xdr:rowOff>76781</xdr:rowOff>
    </xdr:to>
    <xdr:sp macro="" textlink="">
      <xdr:nvSpPr>
        <xdr:cNvPr id="133" name="楕円 132"/>
        <xdr:cNvSpPr/>
      </xdr:nvSpPr>
      <xdr:spPr bwMode="auto">
        <a:xfrm>
          <a:off x="4254500" y="6928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86958</xdr:rowOff>
    </xdr:from>
    <xdr:ext cx="762000" cy="259045"/>
    <xdr:sp macro="" textlink="">
      <xdr:nvSpPr>
        <xdr:cNvPr id="134" name="テキスト ボックス 133"/>
        <xdr:cNvSpPr txBox="1"/>
      </xdr:nvSpPr>
      <xdr:spPr>
        <a:xfrm>
          <a:off x="3924300" y="669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334083</xdr:rowOff>
    </xdr:from>
    <xdr:to>
      <xdr:col>19</xdr:col>
      <xdr:colOff>38100</xdr:colOff>
      <xdr:row>36</xdr:row>
      <xdr:rowOff>92783</xdr:rowOff>
    </xdr:to>
    <xdr:sp macro="" textlink="">
      <xdr:nvSpPr>
        <xdr:cNvPr id="135" name="楕円 134"/>
        <xdr:cNvSpPr/>
      </xdr:nvSpPr>
      <xdr:spPr bwMode="auto">
        <a:xfrm>
          <a:off x="3556000" y="6944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102960</xdr:rowOff>
    </xdr:from>
    <xdr:ext cx="762000" cy="259045"/>
    <xdr:sp macro="" textlink="">
      <xdr:nvSpPr>
        <xdr:cNvPr id="136" name="テキスト ボックス 135"/>
        <xdr:cNvSpPr txBox="1"/>
      </xdr:nvSpPr>
      <xdr:spPr>
        <a:xfrm>
          <a:off x="3225800" y="671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15712</xdr:rowOff>
    </xdr:from>
    <xdr:to>
      <xdr:col>15</xdr:col>
      <xdr:colOff>101600</xdr:colOff>
      <xdr:row>36</xdr:row>
      <xdr:rowOff>117312</xdr:rowOff>
    </xdr:to>
    <xdr:sp macro="" textlink="">
      <xdr:nvSpPr>
        <xdr:cNvPr id="137" name="楕円 136"/>
        <xdr:cNvSpPr/>
      </xdr:nvSpPr>
      <xdr:spPr bwMode="auto">
        <a:xfrm>
          <a:off x="2857500" y="6968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127489</xdr:rowOff>
    </xdr:from>
    <xdr:ext cx="762000" cy="259045"/>
    <xdr:sp macro="" textlink="">
      <xdr:nvSpPr>
        <xdr:cNvPr id="138" name="テキスト ボックス 137"/>
        <xdr:cNvSpPr txBox="1"/>
      </xdr:nvSpPr>
      <xdr:spPr>
        <a:xfrm>
          <a:off x="2527300" y="673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佐賀県有田町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18,840
18,657
65.85
13,759,034
13,100,473
583,762
6,086,692
10,203,192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23693</xdr:rowOff>
    </xdr:from>
    <xdr:to>
      <xdr:col>24</xdr:col>
      <xdr:colOff>63500</xdr:colOff>
      <xdr:row>37</xdr:row>
      <xdr:rowOff>47772</xdr:rowOff>
    </xdr:to>
    <xdr:cxnSp macro="">
      <xdr:nvCxnSpPr>
        <xdr:cNvPr id="59" name="直線コネクタ 58"/>
        <xdr:cNvCxnSpPr/>
      </xdr:nvCxnSpPr>
      <xdr:spPr>
        <a:xfrm>
          <a:off x="3797300" y="6367343"/>
          <a:ext cx="8382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108851</xdr:rowOff>
    </xdr:from>
    <xdr:ext cx="534377" cy="259045"/>
    <xdr:sp macro="" textlink="">
      <xdr:nvSpPr>
        <xdr:cNvPr id="60" name="人件費平均値テキスト"/>
        <xdr:cNvSpPr txBox="1"/>
      </xdr:nvSpPr>
      <xdr:spPr>
        <a:xfrm>
          <a:off x="4686300" y="593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102316</xdr:rowOff>
    </xdr:from>
    <xdr:to>
      <xdr:col>19</xdr:col>
      <xdr:colOff>177800</xdr:colOff>
      <xdr:row>37</xdr:row>
      <xdr:rowOff>23693</xdr:rowOff>
    </xdr:to>
    <xdr:cxnSp macro="">
      <xdr:nvCxnSpPr>
        <xdr:cNvPr id="62" name="直線コネクタ 61"/>
        <xdr:cNvCxnSpPr/>
      </xdr:nvCxnSpPr>
      <xdr:spPr>
        <a:xfrm>
          <a:off x="2908300" y="6274516"/>
          <a:ext cx="889000" cy="9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62384</xdr:rowOff>
    </xdr:from>
    <xdr:ext cx="534377" cy="259045"/>
    <xdr:sp macro="" textlink="">
      <xdr:nvSpPr>
        <xdr:cNvPr id="64" name="テキスト ボックス 63"/>
        <xdr:cNvSpPr txBox="1"/>
      </xdr:nvSpPr>
      <xdr:spPr>
        <a:xfrm>
          <a:off x="3530111" y="589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102316</xdr:rowOff>
    </xdr:from>
    <xdr:to>
      <xdr:col>15</xdr:col>
      <xdr:colOff>50800</xdr:colOff>
      <xdr:row>36</xdr:row>
      <xdr:rowOff>130327</xdr:rowOff>
    </xdr:to>
    <xdr:cxnSp macro="">
      <xdr:nvCxnSpPr>
        <xdr:cNvPr id="65" name="直線コネクタ 64"/>
        <xdr:cNvCxnSpPr/>
      </xdr:nvCxnSpPr>
      <xdr:spPr>
        <a:xfrm flipV="1">
          <a:off x="2019300" y="6274516"/>
          <a:ext cx="889000" cy="2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63771</xdr:rowOff>
    </xdr:from>
    <xdr:ext cx="534377" cy="259045"/>
    <xdr:sp macro="" textlink="">
      <xdr:nvSpPr>
        <xdr:cNvPr id="67" name="テキスト ボックス 66"/>
        <xdr:cNvSpPr txBox="1"/>
      </xdr:nvSpPr>
      <xdr:spPr>
        <a:xfrm>
          <a:off x="2641111" y="589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130327</xdr:rowOff>
    </xdr:from>
    <xdr:to>
      <xdr:col>10</xdr:col>
      <xdr:colOff>114300</xdr:colOff>
      <xdr:row>37</xdr:row>
      <xdr:rowOff>66380</xdr:rowOff>
    </xdr:to>
    <xdr:cxnSp macro="">
      <xdr:nvCxnSpPr>
        <xdr:cNvPr id="68" name="直線コネクタ 67"/>
        <xdr:cNvCxnSpPr/>
      </xdr:nvCxnSpPr>
      <xdr:spPr>
        <a:xfrm flipV="1">
          <a:off x="1130300" y="6302527"/>
          <a:ext cx="889000" cy="10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86585</xdr:rowOff>
    </xdr:from>
    <xdr:ext cx="534377" cy="259045"/>
    <xdr:sp macro="" textlink="">
      <xdr:nvSpPr>
        <xdr:cNvPr id="70" name="テキスト ボックス 69"/>
        <xdr:cNvSpPr txBox="1"/>
      </xdr:nvSpPr>
      <xdr:spPr>
        <a:xfrm>
          <a:off x="1752111" y="591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136982</xdr:rowOff>
    </xdr:from>
    <xdr:to>
      <xdr:col>6</xdr:col>
      <xdr:colOff>38100</xdr:colOff>
      <xdr:row>39</xdr:row>
      <xdr:rowOff>67132</xdr:rowOff>
    </xdr:to>
    <xdr:sp macro="" textlink="">
      <xdr:nvSpPr>
        <xdr:cNvPr id="71" name="フローチャート: 判断 70"/>
        <xdr:cNvSpPr/>
      </xdr:nvSpPr>
      <xdr:spPr>
        <a:xfrm>
          <a:off x="1079500" y="665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58259</xdr:rowOff>
    </xdr:from>
    <xdr:ext cx="534377" cy="259045"/>
    <xdr:sp macro="" textlink="">
      <xdr:nvSpPr>
        <xdr:cNvPr id="72" name="テキスト ボックス 71"/>
        <xdr:cNvSpPr txBox="1"/>
      </xdr:nvSpPr>
      <xdr:spPr>
        <a:xfrm>
          <a:off x="863111" y="674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168422</xdr:rowOff>
    </xdr:from>
    <xdr:to>
      <xdr:col>24</xdr:col>
      <xdr:colOff>114300</xdr:colOff>
      <xdr:row>37</xdr:row>
      <xdr:rowOff>98572</xdr:rowOff>
    </xdr:to>
    <xdr:sp macro="" textlink="">
      <xdr:nvSpPr>
        <xdr:cNvPr id="78" name="楕円 77"/>
        <xdr:cNvSpPr/>
      </xdr:nvSpPr>
      <xdr:spPr>
        <a:xfrm>
          <a:off x="4584700" y="634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146849</xdr:rowOff>
    </xdr:from>
    <xdr:ext cx="534377" cy="259045"/>
    <xdr:sp macro="" textlink="">
      <xdr:nvSpPr>
        <xdr:cNvPr id="79" name="人件費該当値テキスト"/>
        <xdr:cNvSpPr txBox="1"/>
      </xdr:nvSpPr>
      <xdr:spPr>
        <a:xfrm>
          <a:off x="4686300" y="631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144343</xdr:rowOff>
    </xdr:from>
    <xdr:to>
      <xdr:col>20</xdr:col>
      <xdr:colOff>38100</xdr:colOff>
      <xdr:row>37</xdr:row>
      <xdr:rowOff>74493</xdr:rowOff>
    </xdr:to>
    <xdr:sp macro="" textlink="">
      <xdr:nvSpPr>
        <xdr:cNvPr id="80" name="楕円 79"/>
        <xdr:cNvSpPr/>
      </xdr:nvSpPr>
      <xdr:spPr>
        <a:xfrm>
          <a:off x="3746500" y="631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65620</xdr:rowOff>
    </xdr:from>
    <xdr:ext cx="534377" cy="259045"/>
    <xdr:sp macro="" textlink="">
      <xdr:nvSpPr>
        <xdr:cNvPr id="81" name="テキスト ボックス 80"/>
        <xdr:cNvSpPr txBox="1"/>
      </xdr:nvSpPr>
      <xdr:spPr>
        <a:xfrm>
          <a:off x="3530111" y="640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51516</xdr:rowOff>
    </xdr:from>
    <xdr:to>
      <xdr:col>15</xdr:col>
      <xdr:colOff>101600</xdr:colOff>
      <xdr:row>36</xdr:row>
      <xdr:rowOff>153116</xdr:rowOff>
    </xdr:to>
    <xdr:sp macro="" textlink="">
      <xdr:nvSpPr>
        <xdr:cNvPr id="82" name="楕円 81"/>
        <xdr:cNvSpPr/>
      </xdr:nvSpPr>
      <xdr:spPr>
        <a:xfrm>
          <a:off x="2857500" y="622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144243</xdr:rowOff>
    </xdr:from>
    <xdr:ext cx="534377" cy="259045"/>
    <xdr:sp macro="" textlink="">
      <xdr:nvSpPr>
        <xdr:cNvPr id="83" name="テキスト ボックス 82"/>
        <xdr:cNvSpPr txBox="1"/>
      </xdr:nvSpPr>
      <xdr:spPr>
        <a:xfrm>
          <a:off x="2641111" y="631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79527</xdr:rowOff>
    </xdr:from>
    <xdr:to>
      <xdr:col>10</xdr:col>
      <xdr:colOff>165100</xdr:colOff>
      <xdr:row>37</xdr:row>
      <xdr:rowOff>9677</xdr:rowOff>
    </xdr:to>
    <xdr:sp macro="" textlink="">
      <xdr:nvSpPr>
        <xdr:cNvPr id="84" name="楕円 83"/>
        <xdr:cNvSpPr/>
      </xdr:nvSpPr>
      <xdr:spPr>
        <a:xfrm>
          <a:off x="1968500" y="625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804</xdr:rowOff>
    </xdr:from>
    <xdr:ext cx="534377" cy="259045"/>
    <xdr:sp macro="" textlink="">
      <xdr:nvSpPr>
        <xdr:cNvPr id="85" name="テキスト ボックス 84"/>
        <xdr:cNvSpPr txBox="1"/>
      </xdr:nvSpPr>
      <xdr:spPr>
        <a:xfrm>
          <a:off x="1752111" y="634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15580</xdr:rowOff>
    </xdr:from>
    <xdr:to>
      <xdr:col>6</xdr:col>
      <xdr:colOff>38100</xdr:colOff>
      <xdr:row>37</xdr:row>
      <xdr:rowOff>117180</xdr:rowOff>
    </xdr:to>
    <xdr:sp macro="" textlink="">
      <xdr:nvSpPr>
        <xdr:cNvPr id="86" name="楕円 85"/>
        <xdr:cNvSpPr/>
      </xdr:nvSpPr>
      <xdr:spPr>
        <a:xfrm>
          <a:off x="1079500" y="635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133707</xdr:rowOff>
    </xdr:from>
    <xdr:ext cx="534377" cy="259045"/>
    <xdr:sp macro="" textlink="">
      <xdr:nvSpPr>
        <xdr:cNvPr id="87" name="テキスト ボックス 86"/>
        <xdr:cNvSpPr txBox="1"/>
      </xdr:nvSpPr>
      <xdr:spPr>
        <a:xfrm>
          <a:off x="863111" y="613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43423</xdr:rowOff>
    </xdr:from>
    <xdr:to>
      <xdr:col>24</xdr:col>
      <xdr:colOff>63500</xdr:colOff>
      <xdr:row>57</xdr:row>
      <xdr:rowOff>70261</xdr:rowOff>
    </xdr:to>
    <xdr:cxnSp macro="">
      <xdr:nvCxnSpPr>
        <xdr:cNvPr id="115" name="直線コネクタ 114"/>
        <xdr:cNvCxnSpPr/>
      </xdr:nvCxnSpPr>
      <xdr:spPr>
        <a:xfrm flipV="1">
          <a:off x="3797300" y="9644623"/>
          <a:ext cx="838200" cy="19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158703</xdr:rowOff>
    </xdr:from>
    <xdr:ext cx="534377" cy="259045"/>
    <xdr:sp macro="" textlink="">
      <xdr:nvSpPr>
        <xdr:cNvPr id="116" name="物件費平均値テキスト"/>
        <xdr:cNvSpPr txBox="1"/>
      </xdr:nvSpPr>
      <xdr:spPr>
        <a:xfrm>
          <a:off x="4686300" y="9588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54880</xdr:rowOff>
    </xdr:from>
    <xdr:to>
      <xdr:col>19</xdr:col>
      <xdr:colOff>177800</xdr:colOff>
      <xdr:row>57</xdr:row>
      <xdr:rowOff>70261</xdr:rowOff>
    </xdr:to>
    <xdr:cxnSp macro="">
      <xdr:nvCxnSpPr>
        <xdr:cNvPr id="118" name="直線コネクタ 117"/>
        <xdr:cNvCxnSpPr/>
      </xdr:nvCxnSpPr>
      <xdr:spPr>
        <a:xfrm>
          <a:off x="2908300" y="9827530"/>
          <a:ext cx="889000" cy="1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120324</xdr:rowOff>
    </xdr:from>
    <xdr:ext cx="534377" cy="259045"/>
    <xdr:sp macro="" textlink="">
      <xdr:nvSpPr>
        <xdr:cNvPr id="120" name="テキスト ボックス 119"/>
        <xdr:cNvSpPr txBox="1"/>
      </xdr:nvSpPr>
      <xdr:spPr>
        <a:xfrm>
          <a:off x="3530111" y="937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54880</xdr:rowOff>
    </xdr:from>
    <xdr:to>
      <xdr:col>15</xdr:col>
      <xdr:colOff>50800</xdr:colOff>
      <xdr:row>57</xdr:row>
      <xdr:rowOff>140102</xdr:rowOff>
    </xdr:to>
    <xdr:cxnSp macro="">
      <xdr:nvCxnSpPr>
        <xdr:cNvPr id="121" name="直線コネクタ 120"/>
        <xdr:cNvCxnSpPr/>
      </xdr:nvCxnSpPr>
      <xdr:spPr>
        <a:xfrm flipV="1">
          <a:off x="2019300" y="9827530"/>
          <a:ext cx="889000" cy="8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21111</xdr:rowOff>
    </xdr:from>
    <xdr:ext cx="534377" cy="259045"/>
    <xdr:sp macro="" textlink="">
      <xdr:nvSpPr>
        <xdr:cNvPr id="123" name="テキスト ボックス 122"/>
        <xdr:cNvSpPr txBox="1"/>
      </xdr:nvSpPr>
      <xdr:spPr>
        <a:xfrm>
          <a:off x="2641111" y="945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140102</xdr:rowOff>
    </xdr:from>
    <xdr:to>
      <xdr:col>10</xdr:col>
      <xdr:colOff>114300</xdr:colOff>
      <xdr:row>57</xdr:row>
      <xdr:rowOff>147564</xdr:rowOff>
    </xdr:to>
    <xdr:cxnSp macro="">
      <xdr:nvCxnSpPr>
        <xdr:cNvPr id="124" name="直線コネクタ 123"/>
        <xdr:cNvCxnSpPr/>
      </xdr:nvCxnSpPr>
      <xdr:spPr>
        <a:xfrm flipV="1">
          <a:off x="1130300" y="9912752"/>
          <a:ext cx="889000" cy="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70708</xdr:rowOff>
    </xdr:from>
    <xdr:ext cx="534377" cy="259045"/>
    <xdr:sp macro="" textlink="">
      <xdr:nvSpPr>
        <xdr:cNvPr id="126" name="テキスト ボックス 125"/>
        <xdr:cNvSpPr txBox="1"/>
      </xdr:nvSpPr>
      <xdr:spPr>
        <a:xfrm>
          <a:off x="1752111" y="950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159784</xdr:rowOff>
    </xdr:from>
    <xdr:to>
      <xdr:col>6</xdr:col>
      <xdr:colOff>38100</xdr:colOff>
      <xdr:row>58</xdr:row>
      <xdr:rowOff>89934</xdr:rowOff>
    </xdr:to>
    <xdr:sp macro="" textlink="">
      <xdr:nvSpPr>
        <xdr:cNvPr id="127" name="フローチャート: 判断 126"/>
        <xdr:cNvSpPr/>
      </xdr:nvSpPr>
      <xdr:spPr>
        <a:xfrm>
          <a:off x="1079500" y="993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81061</xdr:rowOff>
    </xdr:from>
    <xdr:ext cx="534377" cy="259045"/>
    <xdr:sp macro="" textlink="">
      <xdr:nvSpPr>
        <xdr:cNvPr id="128" name="テキスト ボックス 127"/>
        <xdr:cNvSpPr txBox="1"/>
      </xdr:nvSpPr>
      <xdr:spPr>
        <a:xfrm>
          <a:off x="863111" y="1002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164073</xdr:rowOff>
    </xdr:from>
    <xdr:to>
      <xdr:col>24</xdr:col>
      <xdr:colOff>114300</xdr:colOff>
      <xdr:row>56</xdr:row>
      <xdr:rowOff>94223</xdr:rowOff>
    </xdr:to>
    <xdr:sp macro="" textlink="">
      <xdr:nvSpPr>
        <xdr:cNvPr id="134" name="楕円 133"/>
        <xdr:cNvSpPr/>
      </xdr:nvSpPr>
      <xdr:spPr>
        <a:xfrm>
          <a:off x="4584700" y="959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15500</xdr:rowOff>
    </xdr:from>
    <xdr:ext cx="534377" cy="259045"/>
    <xdr:sp macro="" textlink="">
      <xdr:nvSpPr>
        <xdr:cNvPr id="135" name="物件費該当値テキスト"/>
        <xdr:cNvSpPr txBox="1"/>
      </xdr:nvSpPr>
      <xdr:spPr>
        <a:xfrm>
          <a:off x="4686300" y="944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19461</xdr:rowOff>
    </xdr:from>
    <xdr:to>
      <xdr:col>20</xdr:col>
      <xdr:colOff>38100</xdr:colOff>
      <xdr:row>57</xdr:row>
      <xdr:rowOff>121061</xdr:rowOff>
    </xdr:to>
    <xdr:sp macro="" textlink="">
      <xdr:nvSpPr>
        <xdr:cNvPr id="136" name="楕円 135"/>
        <xdr:cNvSpPr/>
      </xdr:nvSpPr>
      <xdr:spPr>
        <a:xfrm>
          <a:off x="3746500" y="979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112188</xdr:rowOff>
    </xdr:from>
    <xdr:ext cx="534377" cy="259045"/>
    <xdr:sp macro="" textlink="">
      <xdr:nvSpPr>
        <xdr:cNvPr id="137" name="テキスト ボックス 136"/>
        <xdr:cNvSpPr txBox="1"/>
      </xdr:nvSpPr>
      <xdr:spPr>
        <a:xfrm>
          <a:off x="3530111" y="988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4080</xdr:rowOff>
    </xdr:from>
    <xdr:to>
      <xdr:col>15</xdr:col>
      <xdr:colOff>101600</xdr:colOff>
      <xdr:row>57</xdr:row>
      <xdr:rowOff>105680</xdr:rowOff>
    </xdr:to>
    <xdr:sp macro="" textlink="">
      <xdr:nvSpPr>
        <xdr:cNvPr id="138" name="楕円 137"/>
        <xdr:cNvSpPr/>
      </xdr:nvSpPr>
      <xdr:spPr>
        <a:xfrm>
          <a:off x="2857500" y="97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96807</xdr:rowOff>
    </xdr:from>
    <xdr:ext cx="534377" cy="259045"/>
    <xdr:sp macro="" textlink="">
      <xdr:nvSpPr>
        <xdr:cNvPr id="139" name="テキスト ボックス 138"/>
        <xdr:cNvSpPr txBox="1"/>
      </xdr:nvSpPr>
      <xdr:spPr>
        <a:xfrm>
          <a:off x="2641111" y="98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89302</xdr:rowOff>
    </xdr:from>
    <xdr:to>
      <xdr:col>10</xdr:col>
      <xdr:colOff>165100</xdr:colOff>
      <xdr:row>58</xdr:row>
      <xdr:rowOff>19452</xdr:rowOff>
    </xdr:to>
    <xdr:sp macro="" textlink="">
      <xdr:nvSpPr>
        <xdr:cNvPr id="140" name="楕円 139"/>
        <xdr:cNvSpPr/>
      </xdr:nvSpPr>
      <xdr:spPr>
        <a:xfrm>
          <a:off x="1968500" y="986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10579</xdr:rowOff>
    </xdr:from>
    <xdr:ext cx="534377" cy="259045"/>
    <xdr:sp macro="" textlink="">
      <xdr:nvSpPr>
        <xdr:cNvPr id="141" name="テキスト ボックス 140"/>
        <xdr:cNvSpPr txBox="1"/>
      </xdr:nvSpPr>
      <xdr:spPr>
        <a:xfrm>
          <a:off x="1752111" y="995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96764</xdr:rowOff>
    </xdr:from>
    <xdr:to>
      <xdr:col>6</xdr:col>
      <xdr:colOff>38100</xdr:colOff>
      <xdr:row>58</xdr:row>
      <xdr:rowOff>26914</xdr:rowOff>
    </xdr:to>
    <xdr:sp macro="" textlink="">
      <xdr:nvSpPr>
        <xdr:cNvPr id="142" name="楕円 141"/>
        <xdr:cNvSpPr/>
      </xdr:nvSpPr>
      <xdr:spPr>
        <a:xfrm>
          <a:off x="1079500" y="986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43441</xdr:rowOff>
    </xdr:from>
    <xdr:ext cx="534377" cy="259045"/>
    <xdr:sp macro="" textlink="">
      <xdr:nvSpPr>
        <xdr:cNvPr id="143" name="テキスト ボックス 142"/>
        <xdr:cNvSpPr txBox="1"/>
      </xdr:nvSpPr>
      <xdr:spPr>
        <a:xfrm>
          <a:off x="863111" y="964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74892</xdr:rowOff>
    </xdr:from>
    <xdr:to>
      <xdr:col>24</xdr:col>
      <xdr:colOff>63500</xdr:colOff>
      <xdr:row>78</xdr:row>
      <xdr:rowOff>79829</xdr:rowOff>
    </xdr:to>
    <xdr:cxnSp macro="">
      <xdr:nvCxnSpPr>
        <xdr:cNvPr id="170" name="直線コネクタ 169"/>
        <xdr:cNvCxnSpPr/>
      </xdr:nvCxnSpPr>
      <xdr:spPr>
        <a:xfrm flipV="1">
          <a:off x="3797300" y="13447992"/>
          <a:ext cx="8382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1" name="維持補修費平均値テキスト"/>
        <xdr:cNvSpPr txBox="1"/>
      </xdr:nvSpPr>
      <xdr:spPr>
        <a:xfrm>
          <a:off x="4686300" y="13113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79829</xdr:rowOff>
    </xdr:from>
    <xdr:to>
      <xdr:col>19</xdr:col>
      <xdr:colOff>177800</xdr:colOff>
      <xdr:row>78</xdr:row>
      <xdr:rowOff>93889</xdr:rowOff>
    </xdr:to>
    <xdr:cxnSp macro="">
      <xdr:nvCxnSpPr>
        <xdr:cNvPr id="173" name="直線コネクタ 172"/>
        <xdr:cNvCxnSpPr/>
      </xdr:nvCxnSpPr>
      <xdr:spPr>
        <a:xfrm flipV="1">
          <a:off x="2908300" y="13452929"/>
          <a:ext cx="889000" cy="1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5" name="テキスト ボックス 174"/>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93889</xdr:rowOff>
    </xdr:from>
    <xdr:to>
      <xdr:col>15</xdr:col>
      <xdr:colOff>50800</xdr:colOff>
      <xdr:row>78</xdr:row>
      <xdr:rowOff>100037</xdr:rowOff>
    </xdr:to>
    <xdr:cxnSp macro="">
      <xdr:nvCxnSpPr>
        <xdr:cNvPr id="176" name="直線コネクタ 175"/>
        <xdr:cNvCxnSpPr/>
      </xdr:nvCxnSpPr>
      <xdr:spPr>
        <a:xfrm flipV="1">
          <a:off x="2019300" y="13466989"/>
          <a:ext cx="889000" cy="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78" name="テキスト ボックス 177"/>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100037</xdr:rowOff>
    </xdr:from>
    <xdr:to>
      <xdr:col>10</xdr:col>
      <xdr:colOff>114300</xdr:colOff>
      <xdr:row>78</xdr:row>
      <xdr:rowOff>107834</xdr:rowOff>
    </xdr:to>
    <xdr:cxnSp macro="">
      <xdr:nvCxnSpPr>
        <xdr:cNvPr id="179" name="直線コネクタ 178"/>
        <xdr:cNvCxnSpPr/>
      </xdr:nvCxnSpPr>
      <xdr:spPr>
        <a:xfrm flipV="1">
          <a:off x="1130300" y="13473137"/>
          <a:ext cx="889000" cy="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1" name="テキスト ボックス 180"/>
        <xdr:cNvSpPr txBox="1"/>
      </xdr:nvSpPr>
      <xdr:spPr>
        <a:xfrm>
          <a:off x="1784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6445</xdr:rowOff>
    </xdr:from>
    <xdr:to>
      <xdr:col>6</xdr:col>
      <xdr:colOff>38100</xdr:colOff>
      <xdr:row>78</xdr:row>
      <xdr:rowOff>108045</xdr:rowOff>
    </xdr:to>
    <xdr:sp macro="" textlink="">
      <xdr:nvSpPr>
        <xdr:cNvPr id="182" name="フローチャート: 判断 181"/>
        <xdr:cNvSpPr/>
      </xdr:nvSpPr>
      <xdr:spPr>
        <a:xfrm>
          <a:off x="1079500" y="1337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124572</xdr:rowOff>
    </xdr:from>
    <xdr:ext cx="469744" cy="259045"/>
    <xdr:sp macro="" textlink="">
      <xdr:nvSpPr>
        <xdr:cNvPr id="183" name="テキスト ボックス 182"/>
        <xdr:cNvSpPr txBox="1"/>
      </xdr:nvSpPr>
      <xdr:spPr>
        <a:xfrm>
          <a:off x="895428" y="1315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24092</xdr:rowOff>
    </xdr:from>
    <xdr:to>
      <xdr:col>24</xdr:col>
      <xdr:colOff>114300</xdr:colOff>
      <xdr:row>78</xdr:row>
      <xdr:rowOff>125692</xdr:rowOff>
    </xdr:to>
    <xdr:sp macro="" textlink="">
      <xdr:nvSpPr>
        <xdr:cNvPr id="189" name="楕円 188"/>
        <xdr:cNvSpPr/>
      </xdr:nvSpPr>
      <xdr:spPr>
        <a:xfrm>
          <a:off x="4584700" y="1339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110469</xdr:rowOff>
    </xdr:from>
    <xdr:ext cx="469744" cy="259045"/>
    <xdr:sp macro="" textlink="">
      <xdr:nvSpPr>
        <xdr:cNvPr id="190" name="維持補修費該当値テキスト"/>
        <xdr:cNvSpPr txBox="1"/>
      </xdr:nvSpPr>
      <xdr:spPr>
        <a:xfrm>
          <a:off x="4686300" y="133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29029</xdr:rowOff>
    </xdr:from>
    <xdr:to>
      <xdr:col>20</xdr:col>
      <xdr:colOff>38100</xdr:colOff>
      <xdr:row>78</xdr:row>
      <xdr:rowOff>130629</xdr:rowOff>
    </xdr:to>
    <xdr:sp macro="" textlink="">
      <xdr:nvSpPr>
        <xdr:cNvPr id="191" name="楕円 190"/>
        <xdr:cNvSpPr/>
      </xdr:nvSpPr>
      <xdr:spPr>
        <a:xfrm>
          <a:off x="3746500" y="134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121756</xdr:rowOff>
    </xdr:from>
    <xdr:ext cx="469744" cy="259045"/>
    <xdr:sp macro="" textlink="">
      <xdr:nvSpPr>
        <xdr:cNvPr id="192" name="テキスト ボックス 191"/>
        <xdr:cNvSpPr txBox="1"/>
      </xdr:nvSpPr>
      <xdr:spPr>
        <a:xfrm>
          <a:off x="3562428" y="1349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43089</xdr:rowOff>
    </xdr:from>
    <xdr:to>
      <xdr:col>15</xdr:col>
      <xdr:colOff>101600</xdr:colOff>
      <xdr:row>78</xdr:row>
      <xdr:rowOff>144689</xdr:rowOff>
    </xdr:to>
    <xdr:sp macro="" textlink="">
      <xdr:nvSpPr>
        <xdr:cNvPr id="193" name="楕円 192"/>
        <xdr:cNvSpPr/>
      </xdr:nvSpPr>
      <xdr:spPr>
        <a:xfrm>
          <a:off x="2857500" y="1341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135816</xdr:rowOff>
    </xdr:from>
    <xdr:ext cx="469744" cy="259045"/>
    <xdr:sp macro="" textlink="">
      <xdr:nvSpPr>
        <xdr:cNvPr id="194" name="テキスト ボックス 193"/>
        <xdr:cNvSpPr txBox="1"/>
      </xdr:nvSpPr>
      <xdr:spPr>
        <a:xfrm>
          <a:off x="2673428" y="1350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49237</xdr:rowOff>
    </xdr:from>
    <xdr:to>
      <xdr:col>10</xdr:col>
      <xdr:colOff>165100</xdr:colOff>
      <xdr:row>78</xdr:row>
      <xdr:rowOff>150837</xdr:rowOff>
    </xdr:to>
    <xdr:sp macro="" textlink="">
      <xdr:nvSpPr>
        <xdr:cNvPr id="195" name="楕円 194"/>
        <xdr:cNvSpPr/>
      </xdr:nvSpPr>
      <xdr:spPr>
        <a:xfrm>
          <a:off x="1968500" y="1342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141964</xdr:rowOff>
    </xdr:from>
    <xdr:ext cx="469744" cy="259045"/>
    <xdr:sp macro="" textlink="">
      <xdr:nvSpPr>
        <xdr:cNvPr id="196" name="テキスト ボックス 195"/>
        <xdr:cNvSpPr txBox="1"/>
      </xdr:nvSpPr>
      <xdr:spPr>
        <a:xfrm>
          <a:off x="1784428" y="13515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57034</xdr:rowOff>
    </xdr:from>
    <xdr:to>
      <xdr:col>6</xdr:col>
      <xdr:colOff>38100</xdr:colOff>
      <xdr:row>78</xdr:row>
      <xdr:rowOff>158634</xdr:rowOff>
    </xdr:to>
    <xdr:sp macro="" textlink="">
      <xdr:nvSpPr>
        <xdr:cNvPr id="197" name="楕円 196"/>
        <xdr:cNvSpPr/>
      </xdr:nvSpPr>
      <xdr:spPr>
        <a:xfrm>
          <a:off x="1079500" y="1343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149761</xdr:rowOff>
    </xdr:from>
    <xdr:ext cx="469744" cy="259045"/>
    <xdr:sp macro="" textlink="">
      <xdr:nvSpPr>
        <xdr:cNvPr id="198" name="テキスト ボックス 197"/>
        <xdr:cNvSpPr txBox="1"/>
      </xdr:nvSpPr>
      <xdr:spPr>
        <a:xfrm>
          <a:off x="895428" y="1352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169276</xdr:rowOff>
    </xdr:from>
    <xdr:to>
      <xdr:col>24</xdr:col>
      <xdr:colOff>63500</xdr:colOff>
      <xdr:row>96</xdr:row>
      <xdr:rowOff>37548</xdr:rowOff>
    </xdr:to>
    <xdr:cxnSp macro="">
      <xdr:nvCxnSpPr>
        <xdr:cNvPr id="230" name="直線コネクタ 229"/>
        <xdr:cNvCxnSpPr/>
      </xdr:nvCxnSpPr>
      <xdr:spPr>
        <a:xfrm>
          <a:off x="3797300" y="16457026"/>
          <a:ext cx="838200" cy="3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49914</xdr:rowOff>
    </xdr:from>
    <xdr:ext cx="534377" cy="259045"/>
    <xdr:sp macro="" textlink="">
      <xdr:nvSpPr>
        <xdr:cNvPr id="231" name="扶助費平均値テキスト"/>
        <xdr:cNvSpPr txBox="1"/>
      </xdr:nvSpPr>
      <xdr:spPr>
        <a:xfrm>
          <a:off x="4686300" y="16166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14362</xdr:rowOff>
    </xdr:from>
    <xdr:to>
      <xdr:col>19</xdr:col>
      <xdr:colOff>177800</xdr:colOff>
      <xdr:row>95</xdr:row>
      <xdr:rowOff>169276</xdr:rowOff>
    </xdr:to>
    <xdr:cxnSp macro="">
      <xdr:nvCxnSpPr>
        <xdr:cNvPr id="233" name="直線コネクタ 232"/>
        <xdr:cNvCxnSpPr/>
      </xdr:nvCxnSpPr>
      <xdr:spPr>
        <a:xfrm>
          <a:off x="2908300" y="16302112"/>
          <a:ext cx="889000" cy="15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42791</xdr:rowOff>
    </xdr:from>
    <xdr:ext cx="534377" cy="259045"/>
    <xdr:sp macro="" textlink="">
      <xdr:nvSpPr>
        <xdr:cNvPr id="235" name="テキスト ボックス 234"/>
        <xdr:cNvSpPr txBox="1"/>
      </xdr:nvSpPr>
      <xdr:spPr>
        <a:xfrm>
          <a:off x="3530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14362</xdr:rowOff>
    </xdr:from>
    <xdr:to>
      <xdr:col>15</xdr:col>
      <xdr:colOff>50800</xdr:colOff>
      <xdr:row>96</xdr:row>
      <xdr:rowOff>150444</xdr:rowOff>
    </xdr:to>
    <xdr:cxnSp macro="">
      <xdr:nvCxnSpPr>
        <xdr:cNvPr id="236" name="直線コネクタ 235"/>
        <xdr:cNvCxnSpPr/>
      </xdr:nvCxnSpPr>
      <xdr:spPr>
        <a:xfrm flipV="1">
          <a:off x="2019300" y="16302112"/>
          <a:ext cx="889000" cy="30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111861</xdr:rowOff>
    </xdr:from>
    <xdr:ext cx="534377" cy="259045"/>
    <xdr:sp macro="" textlink="">
      <xdr:nvSpPr>
        <xdr:cNvPr id="238" name="テキスト ボックス 237"/>
        <xdr:cNvSpPr txBox="1"/>
      </xdr:nvSpPr>
      <xdr:spPr>
        <a:xfrm>
          <a:off x="2641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54649</xdr:rowOff>
    </xdr:from>
    <xdr:to>
      <xdr:col>10</xdr:col>
      <xdr:colOff>114300</xdr:colOff>
      <xdr:row>96</xdr:row>
      <xdr:rowOff>150444</xdr:rowOff>
    </xdr:to>
    <xdr:cxnSp macro="">
      <xdr:nvCxnSpPr>
        <xdr:cNvPr id="239" name="直線コネクタ 238"/>
        <xdr:cNvCxnSpPr/>
      </xdr:nvCxnSpPr>
      <xdr:spPr>
        <a:xfrm>
          <a:off x="1130300" y="16513849"/>
          <a:ext cx="889000" cy="9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25657</xdr:rowOff>
    </xdr:from>
    <xdr:ext cx="534377" cy="259045"/>
    <xdr:sp macro="" textlink="">
      <xdr:nvSpPr>
        <xdr:cNvPr id="241" name="テキスト ボックス 240"/>
        <xdr:cNvSpPr txBox="1"/>
      </xdr:nvSpPr>
      <xdr:spPr>
        <a:xfrm>
          <a:off x="1752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110280</xdr:rowOff>
    </xdr:from>
    <xdr:to>
      <xdr:col>6</xdr:col>
      <xdr:colOff>38100</xdr:colOff>
      <xdr:row>97</xdr:row>
      <xdr:rowOff>40430</xdr:rowOff>
    </xdr:to>
    <xdr:sp macro="" textlink="">
      <xdr:nvSpPr>
        <xdr:cNvPr id="242" name="フローチャート: 判断 241"/>
        <xdr:cNvSpPr/>
      </xdr:nvSpPr>
      <xdr:spPr>
        <a:xfrm>
          <a:off x="1079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31557</xdr:rowOff>
    </xdr:from>
    <xdr:ext cx="534377" cy="259045"/>
    <xdr:sp macro="" textlink="">
      <xdr:nvSpPr>
        <xdr:cNvPr id="243" name="テキスト ボックス 242"/>
        <xdr:cNvSpPr txBox="1"/>
      </xdr:nvSpPr>
      <xdr:spPr>
        <a:xfrm>
          <a:off x="863111" y="1666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158198</xdr:rowOff>
    </xdr:from>
    <xdr:to>
      <xdr:col>24</xdr:col>
      <xdr:colOff>114300</xdr:colOff>
      <xdr:row>96</xdr:row>
      <xdr:rowOff>88348</xdr:rowOff>
    </xdr:to>
    <xdr:sp macro="" textlink="">
      <xdr:nvSpPr>
        <xdr:cNvPr id="249" name="楕円 248"/>
        <xdr:cNvSpPr/>
      </xdr:nvSpPr>
      <xdr:spPr>
        <a:xfrm>
          <a:off x="4584700" y="1644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136625</xdr:rowOff>
    </xdr:from>
    <xdr:ext cx="534377" cy="259045"/>
    <xdr:sp macro="" textlink="">
      <xdr:nvSpPr>
        <xdr:cNvPr id="250" name="扶助費該当値テキスト"/>
        <xdr:cNvSpPr txBox="1"/>
      </xdr:nvSpPr>
      <xdr:spPr>
        <a:xfrm>
          <a:off x="4686300" y="1642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118476</xdr:rowOff>
    </xdr:from>
    <xdr:to>
      <xdr:col>20</xdr:col>
      <xdr:colOff>38100</xdr:colOff>
      <xdr:row>96</xdr:row>
      <xdr:rowOff>48626</xdr:rowOff>
    </xdr:to>
    <xdr:sp macro="" textlink="">
      <xdr:nvSpPr>
        <xdr:cNvPr id="251" name="楕円 250"/>
        <xdr:cNvSpPr/>
      </xdr:nvSpPr>
      <xdr:spPr>
        <a:xfrm>
          <a:off x="3746500" y="1640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65153</xdr:rowOff>
    </xdr:from>
    <xdr:ext cx="534377" cy="259045"/>
    <xdr:sp macro="" textlink="">
      <xdr:nvSpPr>
        <xdr:cNvPr id="252" name="テキスト ボックス 251"/>
        <xdr:cNvSpPr txBox="1"/>
      </xdr:nvSpPr>
      <xdr:spPr>
        <a:xfrm>
          <a:off x="3530111" y="1618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135012</xdr:rowOff>
    </xdr:from>
    <xdr:to>
      <xdr:col>15</xdr:col>
      <xdr:colOff>101600</xdr:colOff>
      <xdr:row>95</xdr:row>
      <xdr:rowOff>65162</xdr:rowOff>
    </xdr:to>
    <xdr:sp macro="" textlink="">
      <xdr:nvSpPr>
        <xdr:cNvPr id="253" name="楕円 252"/>
        <xdr:cNvSpPr/>
      </xdr:nvSpPr>
      <xdr:spPr>
        <a:xfrm>
          <a:off x="2857500" y="1625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81689</xdr:rowOff>
    </xdr:from>
    <xdr:ext cx="599010" cy="259045"/>
    <xdr:sp macro="" textlink="">
      <xdr:nvSpPr>
        <xdr:cNvPr id="254" name="テキスト ボックス 253"/>
        <xdr:cNvSpPr txBox="1"/>
      </xdr:nvSpPr>
      <xdr:spPr>
        <a:xfrm>
          <a:off x="2608795" y="16026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99644</xdr:rowOff>
    </xdr:from>
    <xdr:to>
      <xdr:col>10</xdr:col>
      <xdr:colOff>165100</xdr:colOff>
      <xdr:row>97</xdr:row>
      <xdr:rowOff>29794</xdr:rowOff>
    </xdr:to>
    <xdr:sp macro="" textlink="">
      <xdr:nvSpPr>
        <xdr:cNvPr id="255" name="楕円 254"/>
        <xdr:cNvSpPr/>
      </xdr:nvSpPr>
      <xdr:spPr>
        <a:xfrm>
          <a:off x="1968500" y="1655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46321</xdr:rowOff>
    </xdr:from>
    <xdr:ext cx="534377" cy="259045"/>
    <xdr:sp macro="" textlink="">
      <xdr:nvSpPr>
        <xdr:cNvPr id="256" name="テキスト ボックス 255"/>
        <xdr:cNvSpPr txBox="1"/>
      </xdr:nvSpPr>
      <xdr:spPr>
        <a:xfrm>
          <a:off x="1752111" y="163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3849</xdr:rowOff>
    </xdr:from>
    <xdr:to>
      <xdr:col>6</xdr:col>
      <xdr:colOff>38100</xdr:colOff>
      <xdr:row>96</xdr:row>
      <xdr:rowOff>105449</xdr:rowOff>
    </xdr:to>
    <xdr:sp macro="" textlink="">
      <xdr:nvSpPr>
        <xdr:cNvPr id="257" name="楕円 256"/>
        <xdr:cNvSpPr/>
      </xdr:nvSpPr>
      <xdr:spPr>
        <a:xfrm>
          <a:off x="1079500" y="1646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121976</xdr:rowOff>
    </xdr:from>
    <xdr:ext cx="534377" cy="259045"/>
    <xdr:sp macro="" textlink="">
      <xdr:nvSpPr>
        <xdr:cNvPr id="258" name="テキスト ボックス 257"/>
        <xdr:cNvSpPr txBox="1"/>
      </xdr:nvSpPr>
      <xdr:spPr>
        <a:xfrm>
          <a:off x="863111" y="1623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30242</xdr:rowOff>
    </xdr:from>
    <xdr:to>
      <xdr:col>55</xdr:col>
      <xdr:colOff>0</xdr:colOff>
      <xdr:row>34</xdr:row>
      <xdr:rowOff>119844</xdr:rowOff>
    </xdr:to>
    <xdr:cxnSp macro="">
      <xdr:nvCxnSpPr>
        <xdr:cNvPr id="285" name="直線コネクタ 284"/>
        <xdr:cNvCxnSpPr/>
      </xdr:nvCxnSpPr>
      <xdr:spPr>
        <a:xfrm flipV="1">
          <a:off x="9639300" y="5859542"/>
          <a:ext cx="838200" cy="8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137539</xdr:rowOff>
    </xdr:from>
    <xdr:ext cx="534377" cy="259045"/>
    <xdr:sp macro="" textlink="">
      <xdr:nvSpPr>
        <xdr:cNvPr id="286" name="補助費等平均値テキスト"/>
        <xdr:cNvSpPr txBox="1"/>
      </xdr:nvSpPr>
      <xdr:spPr>
        <a:xfrm>
          <a:off x="10528300" y="61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119844</xdr:rowOff>
    </xdr:from>
    <xdr:to>
      <xdr:col>50</xdr:col>
      <xdr:colOff>114300</xdr:colOff>
      <xdr:row>34</xdr:row>
      <xdr:rowOff>170195</xdr:rowOff>
    </xdr:to>
    <xdr:cxnSp macro="">
      <xdr:nvCxnSpPr>
        <xdr:cNvPr id="288" name="直線コネクタ 287"/>
        <xdr:cNvCxnSpPr/>
      </xdr:nvCxnSpPr>
      <xdr:spPr>
        <a:xfrm flipV="1">
          <a:off x="8750300" y="5949144"/>
          <a:ext cx="889000" cy="5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82638</xdr:rowOff>
    </xdr:from>
    <xdr:ext cx="534377" cy="259045"/>
    <xdr:sp macro="" textlink="">
      <xdr:nvSpPr>
        <xdr:cNvPr id="290" name="テキスト ボックス 289"/>
        <xdr:cNvSpPr txBox="1"/>
      </xdr:nvSpPr>
      <xdr:spPr>
        <a:xfrm>
          <a:off x="9372111" y="625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97276</xdr:rowOff>
    </xdr:from>
    <xdr:to>
      <xdr:col>45</xdr:col>
      <xdr:colOff>177800</xdr:colOff>
      <xdr:row>34</xdr:row>
      <xdr:rowOff>170195</xdr:rowOff>
    </xdr:to>
    <xdr:cxnSp macro="">
      <xdr:nvCxnSpPr>
        <xdr:cNvPr id="291" name="直線コネクタ 290"/>
        <xdr:cNvCxnSpPr/>
      </xdr:nvCxnSpPr>
      <xdr:spPr>
        <a:xfrm>
          <a:off x="7861300" y="5412226"/>
          <a:ext cx="889000" cy="58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127316</xdr:rowOff>
    </xdr:from>
    <xdr:ext cx="534377" cy="259045"/>
    <xdr:sp macro="" textlink="">
      <xdr:nvSpPr>
        <xdr:cNvPr id="293" name="テキスト ボックス 292"/>
        <xdr:cNvSpPr txBox="1"/>
      </xdr:nvSpPr>
      <xdr:spPr>
        <a:xfrm>
          <a:off x="8483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97276</xdr:rowOff>
    </xdr:from>
    <xdr:to>
      <xdr:col>41</xdr:col>
      <xdr:colOff>50800</xdr:colOff>
      <xdr:row>35</xdr:row>
      <xdr:rowOff>126999</xdr:rowOff>
    </xdr:to>
    <xdr:cxnSp macro="">
      <xdr:nvCxnSpPr>
        <xdr:cNvPr id="294" name="直線コネクタ 293"/>
        <xdr:cNvCxnSpPr/>
      </xdr:nvCxnSpPr>
      <xdr:spPr>
        <a:xfrm flipV="1">
          <a:off x="6972300" y="5412226"/>
          <a:ext cx="889000" cy="71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168400</xdr:rowOff>
    </xdr:from>
    <xdr:ext cx="599010" cy="259045"/>
    <xdr:sp macro="" textlink="">
      <xdr:nvSpPr>
        <xdr:cNvPr id="296" name="テキスト ボックス 295"/>
        <xdr:cNvSpPr txBox="1"/>
      </xdr:nvSpPr>
      <xdr:spPr>
        <a:xfrm>
          <a:off x="7561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52210</xdr:rowOff>
    </xdr:from>
    <xdr:to>
      <xdr:col>36</xdr:col>
      <xdr:colOff>165100</xdr:colOff>
      <xdr:row>37</xdr:row>
      <xdr:rowOff>153810</xdr:rowOff>
    </xdr:to>
    <xdr:sp macro="" textlink="">
      <xdr:nvSpPr>
        <xdr:cNvPr id="297" name="フローチャート: 判断 296"/>
        <xdr:cNvSpPr/>
      </xdr:nvSpPr>
      <xdr:spPr>
        <a:xfrm>
          <a:off x="6921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144937</xdr:rowOff>
    </xdr:from>
    <xdr:ext cx="534377" cy="259045"/>
    <xdr:sp macro="" textlink="">
      <xdr:nvSpPr>
        <xdr:cNvPr id="298" name="テキスト ボックス 297"/>
        <xdr:cNvSpPr txBox="1"/>
      </xdr:nvSpPr>
      <xdr:spPr>
        <a:xfrm>
          <a:off x="6705111" y="64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150892</xdr:rowOff>
    </xdr:from>
    <xdr:to>
      <xdr:col>55</xdr:col>
      <xdr:colOff>50800</xdr:colOff>
      <xdr:row>34</xdr:row>
      <xdr:rowOff>81042</xdr:rowOff>
    </xdr:to>
    <xdr:sp macro="" textlink="">
      <xdr:nvSpPr>
        <xdr:cNvPr id="304" name="楕円 303"/>
        <xdr:cNvSpPr/>
      </xdr:nvSpPr>
      <xdr:spPr>
        <a:xfrm>
          <a:off x="10426700" y="580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2319</xdr:rowOff>
    </xdr:from>
    <xdr:ext cx="599010" cy="259045"/>
    <xdr:sp macro="" textlink="">
      <xdr:nvSpPr>
        <xdr:cNvPr id="305" name="補助費等該当値テキスト"/>
        <xdr:cNvSpPr txBox="1"/>
      </xdr:nvSpPr>
      <xdr:spPr>
        <a:xfrm>
          <a:off x="10528300" y="5660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69044</xdr:rowOff>
    </xdr:from>
    <xdr:to>
      <xdr:col>50</xdr:col>
      <xdr:colOff>165100</xdr:colOff>
      <xdr:row>34</xdr:row>
      <xdr:rowOff>170644</xdr:rowOff>
    </xdr:to>
    <xdr:sp macro="" textlink="">
      <xdr:nvSpPr>
        <xdr:cNvPr id="306" name="楕円 305"/>
        <xdr:cNvSpPr/>
      </xdr:nvSpPr>
      <xdr:spPr>
        <a:xfrm>
          <a:off x="9588500" y="589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15721</xdr:rowOff>
    </xdr:from>
    <xdr:ext cx="599010" cy="259045"/>
    <xdr:sp macro="" textlink="">
      <xdr:nvSpPr>
        <xdr:cNvPr id="307" name="テキスト ボックス 306"/>
        <xdr:cNvSpPr txBox="1"/>
      </xdr:nvSpPr>
      <xdr:spPr>
        <a:xfrm>
          <a:off x="9339795" y="567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119395</xdr:rowOff>
    </xdr:from>
    <xdr:to>
      <xdr:col>46</xdr:col>
      <xdr:colOff>38100</xdr:colOff>
      <xdr:row>35</xdr:row>
      <xdr:rowOff>49545</xdr:rowOff>
    </xdr:to>
    <xdr:sp macro="" textlink="">
      <xdr:nvSpPr>
        <xdr:cNvPr id="308" name="楕円 307"/>
        <xdr:cNvSpPr/>
      </xdr:nvSpPr>
      <xdr:spPr>
        <a:xfrm>
          <a:off x="8699500" y="594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66072</xdr:rowOff>
    </xdr:from>
    <xdr:ext cx="599010" cy="259045"/>
    <xdr:sp macro="" textlink="">
      <xdr:nvSpPr>
        <xdr:cNvPr id="309" name="テキスト ボックス 308"/>
        <xdr:cNvSpPr txBox="1"/>
      </xdr:nvSpPr>
      <xdr:spPr>
        <a:xfrm>
          <a:off x="8450795" y="572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46476</xdr:rowOff>
    </xdr:from>
    <xdr:to>
      <xdr:col>41</xdr:col>
      <xdr:colOff>101600</xdr:colOff>
      <xdr:row>31</xdr:row>
      <xdr:rowOff>148076</xdr:rowOff>
    </xdr:to>
    <xdr:sp macro="" textlink="">
      <xdr:nvSpPr>
        <xdr:cNvPr id="310" name="楕円 309"/>
        <xdr:cNvSpPr/>
      </xdr:nvSpPr>
      <xdr:spPr>
        <a:xfrm>
          <a:off x="7810500" y="536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164603</xdr:rowOff>
    </xdr:from>
    <xdr:ext cx="599010" cy="259045"/>
    <xdr:sp macro="" textlink="">
      <xdr:nvSpPr>
        <xdr:cNvPr id="311" name="テキスト ボックス 310"/>
        <xdr:cNvSpPr txBox="1"/>
      </xdr:nvSpPr>
      <xdr:spPr>
        <a:xfrm>
          <a:off x="7561795" y="513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76199</xdr:rowOff>
    </xdr:from>
    <xdr:to>
      <xdr:col>36</xdr:col>
      <xdr:colOff>165100</xdr:colOff>
      <xdr:row>36</xdr:row>
      <xdr:rowOff>6349</xdr:rowOff>
    </xdr:to>
    <xdr:sp macro="" textlink="">
      <xdr:nvSpPr>
        <xdr:cNvPr id="312" name="楕円 311"/>
        <xdr:cNvSpPr/>
      </xdr:nvSpPr>
      <xdr:spPr>
        <a:xfrm>
          <a:off x="6921500" y="607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22876</xdr:rowOff>
    </xdr:from>
    <xdr:ext cx="599010" cy="259045"/>
    <xdr:sp macro="" textlink="">
      <xdr:nvSpPr>
        <xdr:cNvPr id="313" name="テキスト ボックス 312"/>
        <xdr:cNvSpPr txBox="1"/>
      </xdr:nvSpPr>
      <xdr:spPr>
        <a:xfrm>
          <a:off x="6672795" y="585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150924</xdr:rowOff>
    </xdr:from>
    <xdr:to>
      <xdr:col>55</xdr:col>
      <xdr:colOff>0</xdr:colOff>
      <xdr:row>56</xdr:row>
      <xdr:rowOff>158590</xdr:rowOff>
    </xdr:to>
    <xdr:cxnSp macro="">
      <xdr:nvCxnSpPr>
        <xdr:cNvPr id="342" name="直線コネクタ 341"/>
        <xdr:cNvCxnSpPr/>
      </xdr:nvCxnSpPr>
      <xdr:spPr>
        <a:xfrm flipV="1">
          <a:off x="9639300" y="9752124"/>
          <a:ext cx="838200" cy="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14050</xdr:rowOff>
    </xdr:from>
    <xdr:ext cx="534377" cy="259045"/>
    <xdr:sp macro="" textlink="">
      <xdr:nvSpPr>
        <xdr:cNvPr id="343" name="普通建設事業費平均値テキスト"/>
        <xdr:cNvSpPr txBox="1"/>
      </xdr:nvSpPr>
      <xdr:spPr>
        <a:xfrm>
          <a:off x="10528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44808</xdr:rowOff>
    </xdr:from>
    <xdr:to>
      <xdr:col>50</xdr:col>
      <xdr:colOff>114300</xdr:colOff>
      <xdr:row>56</xdr:row>
      <xdr:rowOff>158590</xdr:rowOff>
    </xdr:to>
    <xdr:cxnSp macro="">
      <xdr:nvCxnSpPr>
        <xdr:cNvPr id="345" name="直線コネクタ 344"/>
        <xdr:cNvCxnSpPr/>
      </xdr:nvCxnSpPr>
      <xdr:spPr>
        <a:xfrm>
          <a:off x="8750300" y="9646008"/>
          <a:ext cx="889000" cy="11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119542</xdr:rowOff>
    </xdr:from>
    <xdr:ext cx="534377" cy="259045"/>
    <xdr:sp macro="" textlink="">
      <xdr:nvSpPr>
        <xdr:cNvPr id="347" name="テキスト ボックス 346"/>
        <xdr:cNvSpPr txBox="1"/>
      </xdr:nvSpPr>
      <xdr:spPr>
        <a:xfrm>
          <a:off x="9372111" y="937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4369</xdr:rowOff>
    </xdr:from>
    <xdr:to>
      <xdr:col>45</xdr:col>
      <xdr:colOff>177800</xdr:colOff>
      <xdr:row>56</xdr:row>
      <xdr:rowOff>44808</xdr:rowOff>
    </xdr:to>
    <xdr:cxnSp macro="">
      <xdr:nvCxnSpPr>
        <xdr:cNvPr id="348" name="直線コネクタ 347"/>
        <xdr:cNvCxnSpPr/>
      </xdr:nvCxnSpPr>
      <xdr:spPr>
        <a:xfrm>
          <a:off x="7861300" y="9605569"/>
          <a:ext cx="889000" cy="4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0" name="テキスト ボックス 349"/>
        <xdr:cNvSpPr txBox="1"/>
      </xdr:nvSpPr>
      <xdr:spPr>
        <a:xfrm>
          <a:off x="8483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4369</xdr:rowOff>
    </xdr:from>
    <xdr:to>
      <xdr:col>41</xdr:col>
      <xdr:colOff>50800</xdr:colOff>
      <xdr:row>56</xdr:row>
      <xdr:rowOff>9223</xdr:rowOff>
    </xdr:to>
    <xdr:cxnSp macro="">
      <xdr:nvCxnSpPr>
        <xdr:cNvPr id="351" name="直線コネクタ 350"/>
        <xdr:cNvCxnSpPr/>
      </xdr:nvCxnSpPr>
      <xdr:spPr>
        <a:xfrm flipV="1">
          <a:off x="6972300" y="9605569"/>
          <a:ext cx="889000" cy="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64168</xdr:rowOff>
    </xdr:from>
    <xdr:ext cx="534377" cy="259045"/>
    <xdr:sp macro="" textlink="">
      <xdr:nvSpPr>
        <xdr:cNvPr id="353" name="テキスト ボックス 352"/>
        <xdr:cNvSpPr txBox="1"/>
      </xdr:nvSpPr>
      <xdr:spPr>
        <a:xfrm>
          <a:off x="7594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54" name="フローチャート: 判断 353"/>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38645</xdr:rowOff>
    </xdr:from>
    <xdr:ext cx="534377" cy="259045"/>
    <xdr:sp macro="" textlink="">
      <xdr:nvSpPr>
        <xdr:cNvPr id="355" name="テキスト ボックス 354"/>
        <xdr:cNvSpPr txBox="1"/>
      </xdr:nvSpPr>
      <xdr:spPr>
        <a:xfrm>
          <a:off x="6705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100124</xdr:rowOff>
    </xdr:from>
    <xdr:to>
      <xdr:col>55</xdr:col>
      <xdr:colOff>50800</xdr:colOff>
      <xdr:row>57</xdr:row>
      <xdr:rowOff>30274</xdr:rowOff>
    </xdr:to>
    <xdr:sp macro="" textlink="">
      <xdr:nvSpPr>
        <xdr:cNvPr id="361" name="楕円 360"/>
        <xdr:cNvSpPr/>
      </xdr:nvSpPr>
      <xdr:spPr>
        <a:xfrm>
          <a:off x="10426700" y="97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78551</xdr:rowOff>
    </xdr:from>
    <xdr:ext cx="534377" cy="259045"/>
    <xdr:sp macro="" textlink="">
      <xdr:nvSpPr>
        <xdr:cNvPr id="362" name="普通建設事業費該当値テキスト"/>
        <xdr:cNvSpPr txBox="1"/>
      </xdr:nvSpPr>
      <xdr:spPr>
        <a:xfrm>
          <a:off x="10528300" y="967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107790</xdr:rowOff>
    </xdr:from>
    <xdr:to>
      <xdr:col>50</xdr:col>
      <xdr:colOff>165100</xdr:colOff>
      <xdr:row>57</xdr:row>
      <xdr:rowOff>37940</xdr:rowOff>
    </xdr:to>
    <xdr:sp macro="" textlink="">
      <xdr:nvSpPr>
        <xdr:cNvPr id="363" name="楕円 362"/>
        <xdr:cNvSpPr/>
      </xdr:nvSpPr>
      <xdr:spPr>
        <a:xfrm>
          <a:off x="9588500" y="970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29067</xdr:rowOff>
    </xdr:from>
    <xdr:ext cx="534377" cy="259045"/>
    <xdr:sp macro="" textlink="">
      <xdr:nvSpPr>
        <xdr:cNvPr id="364" name="テキスト ボックス 363"/>
        <xdr:cNvSpPr txBox="1"/>
      </xdr:nvSpPr>
      <xdr:spPr>
        <a:xfrm>
          <a:off x="9372111" y="980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165458</xdr:rowOff>
    </xdr:from>
    <xdr:to>
      <xdr:col>46</xdr:col>
      <xdr:colOff>38100</xdr:colOff>
      <xdr:row>56</xdr:row>
      <xdr:rowOff>95608</xdr:rowOff>
    </xdr:to>
    <xdr:sp macro="" textlink="">
      <xdr:nvSpPr>
        <xdr:cNvPr id="365" name="楕円 364"/>
        <xdr:cNvSpPr/>
      </xdr:nvSpPr>
      <xdr:spPr>
        <a:xfrm>
          <a:off x="8699500" y="959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86735</xdr:rowOff>
    </xdr:from>
    <xdr:ext cx="534377" cy="259045"/>
    <xdr:sp macro="" textlink="">
      <xdr:nvSpPr>
        <xdr:cNvPr id="366" name="テキスト ボックス 365"/>
        <xdr:cNvSpPr txBox="1"/>
      </xdr:nvSpPr>
      <xdr:spPr>
        <a:xfrm>
          <a:off x="8483111" y="968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125019</xdr:rowOff>
    </xdr:from>
    <xdr:to>
      <xdr:col>41</xdr:col>
      <xdr:colOff>101600</xdr:colOff>
      <xdr:row>56</xdr:row>
      <xdr:rowOff>55169</xdr:rowOff>
    </xdr:to>
    <xdr:sp macro="" textlink="">
      <xdr:nvSpPr>
        <xdr:cNvPr id="367" name="楕円 366"/>
        <xdr:cNvSpPr/>
      </xdr:nvSpPr>
      <xdr:spPr>
        <a:xfrm>
          <a:off x="7810500" y="955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46296</xdr:rowOff>
    </xdr:from>
    <xdr:ext cx="534377" cy="259045"/>
    <xdr:sp macro="" textlink="">
      <xdr:nvSpPr>
        <xdr:cNvPr id="368" name="テキスト ボックス 367"/>
        <xdr:cNvSpPr txBox="1"/>
      </xdr:nvSpPr>
      <xdr:spPr>
        <a:xfrm>
          <a:off x="7594111" y="964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129873</xdr:rowOff>
    </xdr:from>
    <xdr:to>
      <xdr:col>36</xdr:col>
      <xdr:colOff>165100</xdr:colOff>
      <xdr:row>56</xdr:row>
      <xdr:rowOff>60023</xdr:rowOff>
    </xdr:to>
    <xdr:sp macro="" textlink="">
      <xdr:nvSpPr>
        <xdr:cNvPr id="369" name="楕円 368"/>
        <xdr:cNvSpPr/>
      </xdr:nvSpPr>
      <xdr:spPr>
        <a:xfrm>
          <a:off x="6921500" y="955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76550</xdr:rowOff>
    </xdr:from>
    <xdr:ext cx="534377" cy="259045"/>
    <xdr:sp macro="" textlink="">
      <xdr:nvSpPr>
        <xdr:cNvPr id="370" name="テキスト ボックス 369"/>
        <xdr:cNvSpPr txBox="1"/>
      </xdr:nvSpPr>
      <xdr:spPr>
        <a:xfrm>
          <a:off x="6705111" y="933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167227</xdr:rowOff>
    </xdr:from>
    <xdr:to>
      <xdr:col>55</xdr:col>
      <xdr:colOff>0</xdr:colOff>
      <xdr:row>78</xdr:row>
      <xdr:rowOff>16884</xdr:rowOff>
    </xdr:to>
    <xdr:cxnSp macro="">
      <xdr:nvCxnSpPr>
        <xdr:cNvPr id="399" name="直線コネクタ 398"/>
        <xdr:cNvCxnSpPr/>
      </xdr:nvCxnSpPr>
      <xdr:spPr>
        <a:xfrm flipV="1">
          <a:off x="9639300" y="13368877"/>
          <a:ext cx="8382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98138</xdr:rowOff>
    </xdr:from>
    <xdr:ext cx="534377" cy="259045"/>
    <xdr:sp macro="" textlink="">
      <xdr:nvSpPr>
        <xdr:cNvPr id="400" name="普通建設事業費 （ うち新規整備　）平均値テキスト"/>
        <xdr:cNvSpPr txBox="1"/>
      </xdr:nvSpPr>
      <xdr:spPr>
        <a:xfrm>
          <a:off x="10528300" y="131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16884</xdr:rowOff>
    </xdr:from>
    <xdr:to>
      <xdr:col>50</xdr:col>
      <xdr:colOff>114300</xdr:colOff>
      <xdr:row>78</xdr:row>
      <xdr:rowOff>170714</xdr:rowOff>
    </xdr:to>
    <xdr:cxnSp macro="">
      <xdr:nvCxnSpPr>
        <xdr:cNvPr id="402" name="直線コネクタ 401"/>
        <xdr:cNvCxnSpPr/>
      </xdr:nvCxnSpPr>
      <xdr:spPr>
        <a:xfrm flipV="1">
          <a:off x="8750300" y="13389984"/>
          <a:ext cx="889000" cy="15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16736</xdr:rowOff>
    </xdr:from>
    <xdr:ext cx="534377" cy="259045"/>
    <xdr:sp macro="" textlink="">
      <xdr:nvSpPr>
        <xdr:cNvPr id="404" name="テキスト ボックス 403"/>
        <xdr:cNvSpPr txBox="1"/>
      </xdr:nvSpPr>
      <xdr:spPr>
        <a:xfrm>
          <a:off x="9372111" y="130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157474</xdr:rowOff>
    </xdr:from>
    <xdr:to>
      <xdr:col>45</xdr:col>
      <xdr:colOff>177800</xdr:colOff>
      <xdr:row>78</xdr:row>
      <xdr:rowOff>170714</xdr:rowOff>
    </xdr:to>
    <xdr:cxnSp macro="">
      <xdr:nvCxnSpPr>
        <xdr:cNvPr id="405" name="直線コネクタ 404"/>
        <xdr:cNvCxnSpPr/>
      </xdr:nvCxnSpPr>
      <xdr:spPr>
        <a:xfrm>
          <a:off x="7861300" y="13359124"/>
          <a:ext cx="889000" cy="18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109720</xdr:rowOff>
    </xdr:from>
    <xdr:ext cx="534377" cy="259045"/>
    <xdr:sp macro="" textlink="">
      <xdr:nvSpPr>
        <xdr:cNvPr id="407" name="テキスト ボックス 406"/>
        <xdr:cNvSpPr txBox="1"/>
      </xdr:nvSpPr>
      <xdr:spPr>
        <a:xfrm>
          <a:off x="8483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39136</xdr:rowOff>
    </xdr:from>
    <xdr:to>
      <xdr:col>41</xdr:col>
      <xdr:colOff>50800</xdr:colOff>
      <xdr:row>77</xdr:row>
      <xdr:rowOff>157474</xdr:rowOff>
    </xdr:to>
    <xdr:cxnSp macro="">
      <xdr:nvCxnSpPr>
        <xdr:cNvPr id="408" name="直線コネクタ 407"/>
        <xdr:cNvCxnSpPr/>
      </xdr:nvCxnSpPr>
      <xdr:spPr>
        <a:xfrm>
          <a:off x="6972300" y="13069336"/>
          <a:ext cx="889000" cy="28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9" name="フローチャート: 判断 408"/>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56875</xdr:rowOff>
    </xdr:from>
    <xdr:ext cx="534377" cy="259045"/>
    <xdr:sp macro="" textlink="">
      <xdr:nvSpPr>
        <xdr:cNvPr id="410" name="テキスト ボックス 409"/>
        <xdr:cNvSpPr txBox="1"/>
      </xdr:nvSpPr>
      <xdr:spPr>
        <a:xfrm>
          <a:off x="7594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1" name="フローチャート: 判断 410"/>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10425</xdr:rowOff>
    </xdr:from>
    <xdr:ext cx="534377" cy="259045"/>
    <xdr:sp macro="" textlink="">
      <xdr:nvSpPr>
        <xdr:cNvPr id="412" name="テキスト ボックス 411"/>
        <xdr:cNvSpPr txBox="1"/>
      </xdr:nvSpPr>
      <xdr:spPr>
        <a:xfrm>
          <a:off x="6705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116427</xdr:rowOff>
    </xdr:from>
    <xdr:to>
      <xdr:col>55</xdr:col>
      <xdr:colOff>50800</xdr:colOff>
      <xdr:row>78</xdr:row>
      <xdr:rowOff>46577</xdr:rowOff>
    </xdr:to>
    <xdr:sp macro="" textlink="">
      <xdr:nvSpPr>
        <xdr:cNvPr id="418" name="楕円 417"/>
        <xdr:cNvSpPr/>
      </xdr:nvSpPr>
      <xdr:spPr>
        <a:xfrm>
          <a:off x="10426700" y="1331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94854</xdr:rowOff>
    </xdr:from>
    <xdr:ext cx="534377" cy="259045"/>
    <xdr:sp macro="" textlink="">
      <xdr:nvSpPr>
        <xdr:cNvPr id="419" name="普通建設事業費 （ うち新規整備　）該当値テキスト"/>
        <xdr:cNvSpPr txBox="1"/>
      </xdr:nvSpPr>
      <xdr:spPr>
        <a:xfrm>
          <a:off x="10528300" y="1329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137534</xdr:rowOff>
    </xdr:from>
    <xdr:to>
      <xdr:col>50</xdr:col>
      <xdr:colOff>165100</xdr:colOff>
      <xdr:row>78</xdr:row>
      <xdr:rowOff>67684</xdr:rowOff>
    </xdr:to>
    <xdr:sp macro="" textlink="">
      <xdr:nvSpPr>
        <xdr:cNvPr id="420" name="楕円 419"/>
        <xdr:cNvSpPr/>
      </xdr:nvSpPr>
      <xdr:spPr>
        <a:xfrm>
          <a:off x="9588500" y="1333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58811</xdr:rowOff>
    </xdr:from>
    <xdr:ext cx="534377" cy="259045"/>
    <xdr:sp macro="" textlink="">
      <xdr:nvSpPr>
        <xdr:cNvPr id="421" name="テキスト ボックス 420"/>
        <xdr:cNvSpPr txBox="1"/>
      </xdr:nvSpPr>
      <xdr:spPr>
        <a:xfrm>
          <a:off x="9372111" y="1343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119914</xdr:rowOff>
    </xdr:from>
    <xdr:to>
      <xdr:col>46</xdr:col>
      <xdr:colOff>38100</xdr:colOff>
      <xdr:row>79</xdr:row>
      <xdr:rowOff>50064</xdr:rowOff>
    </xdr:to>
    <xdr:sp macro="" textlink="">
      <xdr:nvSpPr>
        <xdr:cNvPr id="422" name="楕円 421"/>
        <xdr:cNvSpPr/>
      </xdr:nvSpPr>
      <xdr:spPr>
        <a:xfrm>
          <a:off x="8699500" y="13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41191</xdr:rowOff>
    </xdr:from>
    <xdr:ext cx="469744" cy="259045"/>
    <xdr:sp macro="" textlink="">
      <xdr:nvSpPr>
        <xdr:cNvPr id="423" name="テキスト ボックス 422"/>
        <xdr:cNvSpPr txBox="1"/>
      </xdr:nvSpPr>
      <xdr:spPr>
        <a:xfrm>
          <a:off x="8515428" y="13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106674</xdr:rowOff>
    </xdr:from>
    <xdr:to>
      <xdr:col>41</xdr:col>
      <xdr:colOff>101600</xdr:colOff>
      <xdr:row>78</xdr:row>
      <xdr:rowOff>36824</xdr:rowOff>
    </xdr:to>
    <xdr:sp macro="" textlink="">
      <xdr:nvSpPr>
        <xdr:cNvPr id="424" name="楕円 423"/>
        <xdr:cNvSpPr/>
      </xdr:nvSpPr>
      <xdr:spPr>
        <a:xfrm>
          <a:off x="7810500" y="1330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27951</xdr:rowOff>
    </xdr:from>
    <xdr:ext cx="534377" cy="259045"/>
    <xdr:sp macro="" textlink="">
      <xdr:nvSpPr>
        <xdr:cNvPr id="425" name="テキスト ボックス 424"/>
        <xdr:cNvSpPr txBox="1"/>
      </xdr:nvSpPr>
      <xdr:spPr>
        <a:xfrm>
          <a:off x="7594111" y="1340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159786</xdr:rowOff>
    </xdr:from>
    <xdr:to>
      <xdr:col>36</xdr:col>
      <xdr:colOff>165100</xdr:colOff>
      <xdr:row>76</xdr:row>
      <xdr:rowOff>89936</xdr:rowOff>
    </xdr:to>
    <xdr:sp macro="" textlink="">
      <xdr:nvSpPr>
        <xdr:cNvPr id="426" name="楕円 425"/>
        <xdr:cNvSpPr/>
      </xdr:nvSpPr>
      <xdr:spPr>
        <a:xfrm>
          <a:off x="6921500" y="1301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106462</xdr:rowOff>
    </xdr:from>
    <xdr:ext cx="534377" cy="259045"/>
    <xdr:sp macro="" textlink="">
      <xdr:nvSpPr>
        <xdr:cNvPr id="427" name="テキスト ボックス 426"/>
        <xdr:cNvSpPr txBox="1"/>
      </xdr:nvSpPr>
      <xdr:spPr>
        <a:xfrm>
          <a:off x="6705111" y="1279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37233</xdr:rowOff>
    </xdr:from>
    <xdr:to>
      <xdr:col>55</xdr:col>
      <xdr:colOff>0</xdr:colOff>
      <xdr:row>97</xdr:row>
      <xdr:rowOff>95318</xdr:rowOff>
    </xdr:to>
    <xdr:cxnSp macro="">
      <xdr:nvCxnSpPr>
        <xdr:cNvPr id="458" name="直線コネクタ 457"/>
        <xdr:cNvCxnSpPr/>
      </xdr:nvCxnSpPr>
      <xdr:spPr>
        <a:xfrm flipV="1">
          <a:off x="9639300" y="16667883"/>
          <a:ext cx="838200" cy="5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108534</xdr:rowOff>
    </xdr:from>
    <xdr:ext cx="534377" cy="259045"/>
    <xdr:sp macro="" textlink="">
      <xdr:nvSpPr>
        <xdr:cNvPr id="459" name="普通建設事業費 （ うち更新整備　）平均値テキスト"/>
        <xdr:cNvSpPr txBox="1"/>
      </xdr:nvSpPr>
      <xdr:spPr>
        <a:xfrm>
          <a:off x="10528300" y="1639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48848</xdr:rowOff>
    </xdr:from>
    <xdr:to>
      <xdr:col>50</xdr:col>
      <xdr:colOff>114300</xdr:colOff>
      <xdr:row>97</xdr:row>
      <xdr:rowOff>95318</xdr:rowOff>
    </xdr:to>
    <xdr:cxnSp macro="">
      <xdr:nvCxnSpPr>
        <xdr:cNvPr id="461" name="直線コネクタ 460"/>
        <xdr:cNvCxnSpPr/>
      </xdr:nvCxnSpPr>
      <xdr:spPr>
        <a:xfrm>
          <a:off x="8750300" y="16508048"/>
          <a:ext cx="889000" cy="21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47551</xdr:rowOff>
    </xdr:from>
    <xdr:ext cx="534377" cy="259045"/>
    <xdr:sp macro="" textlink="">
      <xdr:nvSpPr>
        <xdr:cNvPr id="463" name="テキスト ボックス 462"/>
        <xdr:cNvSpPr txBox="1"/>
      </xdr:nvSpPr>
      <xdr:spPr>
        <a:xfrm>
          <a:off x="9372111" y="1633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48848</xdr:rowOff>
    </xdr:from>
    <xdr:to>
      <xdr:col>45</xdr:col>
      <xdr:colOff>177800</xdr:colOff>
      <xdr:row>96</xdr:row>
      <xdr:rowOff>105443</xdr:rowOff>
    </xdr:to>
    <xdr:cxnSp macro="">
      <xdr:nvCxnSpPr>
        <xdr:cNvPr id="464" name="直線コネクタ 463"/>
        <xdr:cNvCxnSpPr/>
      </xdr:nvCxnSpPr>
      <xdr:spPr>
        <a:xfrm flipV="1">
          <a:off x="7861300" y="16508048"/>
          <a:ext cx="889000" cy="5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140642</xdr:rowOff>
    </xdr:from>
    <xdr:ext cx="534377" cy="259045"/>
    <xdr:sp macro="" textlink="">
      <xdr:nvSpPr>
        <xdr:cNvPr id="466" name="テキスト ボックス 465"/>
        <xdr:cNvSpPr txBox="1"/>
      </xdr:nvSpPr>
      <xdr:spPr>
        <a:xfrm>
          <a:off x="8483111" y="1659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105443</xdr:rowOff>
    </xdr:from>
    <xdr:to>
      <xdr:col>41</xdr:col>
      <xdr:colOff>50800</xdr:colOff>
      <xdr:row>97</xdr:row>
      <xdr:rowOff>57992</xdr:rowOff>
    </xdr:to>
    <xdr:cxnSp macro="">
      <xdr:nvCxnSpPr>
        <xdr:cNvPr id="467" name="直線コネクタ 466"/>
        <xdr:cNvCxnSpPr/>
      </xdr:nvCxnSpPr>
      <xdr:spPr>
        <a:xfrm flipV="1">
          <a:off x="6972300" y="16564643"/>
          <a:ext cx="889000" cy="12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68" name="フローチャート: 判断 467"/>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89636</xdr:rowOff>
    </xdr:from>
    <xdr:ext cx="534377" cy="259045"/>
    <xdr:sp macro="" textlink="">
      <xdr:nvSpPr>
        <xdr:cNvPr id="469" name="テキスト ボックス 468"/>
        <xdr:cNvSpPr txBox="1"/>
      </xdr:nvSpPr>
      <xdr:spPr>
        <a:xfrm>
          <a:off x="7594111" y="162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0" name="フローチャート: 判断 469"/>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164493</xdr:rowOff>
    </xdr:from>
    <xdr:ext cx="534377" cy="259045"/>
    <xdr:sp macro="" textlink="">
      <xdr:nvSpPr>
        <xdr:cNvPr id="471" name="テキスト ボックス 470"/>
        <xdr:cNvSpPr txBox="1"/>
      </xdr:nvSpPr>
      <xdr:spPr>
        <a:xfrm>
          <a:off x="6705111" y="1679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157883</xdr:rowOff>
    </xdr:from>
    <xdr:to>
      <xdr:col>55</xdr:col>
      <xdr:colOff>50800</xdr:colOff>
      <xdr:row>97</xdr:row>
      <xdr:rowOff>88033</xdr:rowOff>
    </xdr:to>
    <xdr:sp macro="" textlink="">
      <xdr:nvSpPr>
        <xdr:cNvPr id="477" name="楕円 476"/>
        <xdr:cNvSpPr/>
      </xdr:nvSpPr>
      <xdr:spPr>
        <a:xfrm>
          <a:off x="10426700" y="1661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136310</xdr:rowOff>
    </xdr:from>
    <xdr:ext cx="534377" cy="259045"/>
    <xdr:sp macro="" textlink="">
      <xdr:nvSpPr>
        <xdr:cNvPr id="478" name="普通建設事業費 （ うち更新整備　）該当値テキスト"/>
        <xdr:cNvSpPr txBox="1"/>
      </xdr:nvSpPr>
      <xdr:spPr>
        <a:xfrm>
          <a:off x="10528300" y="1659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44518</xdr:rowOff>
    </xdr:from>
    <xdr:to>
      <xdr:col>50</xdr:col>
      <xdr:colOff>165100</xdr:colOff>
      <xdr:row>97</xdr:row>
      <xdr:rowOff>146118</xdr:rowOff>
    </xdr:to>
    <xdr:sp macro="" textlink="">
      <xdr:nvSpPr>
        <xdr:cNvPr id="479" name="楕円 478"/>
        <xdr:cNvSpPr/>
      </xdr:nvSpPr>
      <xdr:spPr>
        <a:xfrm>
          <a:off x="9588500" y="1667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137245</xdr:rowOff>
    </xdr:from>
    <xdr:ext cx="534377" cy="259045"/>
    <xdr:sp macro="" textlink="">
      <xdr:nvSpPr>
        <xdr:cNvPr id="480" name="テキスト ボックス 479"/>
        <xdr:cNvSpPr txBox="1"/>
      </xdr:nvSpPr>
      <xdr:spPr>
        <a:xfrm>
          <a:off x="9372111" y="1676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169498</xdr:rowOff>
    </xdr:from>
    <xdr:to>
      <xdr:col>46</xdr:col>
      <xdr:colOff>38100</xdr:colOff>
      <xdr:row>96</xdr:row>
      <xdr:rowOff>99648</xdr:rowOff>
    </xdr:to>
    <xdr:sp macro="" textlink="">
      <xdr:nvSpPr>
        <xdr:cNvPr id="481" name="楕円 480"/>
        <xdr:cNvSpPr/>
      </xdr:nvSpPr>
      <xdr:spPr>
        <a:xfrm>
          <a:off x="8699500" y="1645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116175</xdr:rowOff>
    </xdr:from>
    <xdr:ext cx="534377" cy="259045"/>
    <xdr:sp macro="" textlink="">
      <xdr:nvSpPr>
        <xdr:cNvPr id="482" name="テキスト ボックス 481"/>
        <xdr:cNvSpPr txBox="1"/>
      </xdr:nvSpPr>
      <xdr:spPr>
        <a:xfrm>
          <a:off x="8483111" y="1623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54643</xdr:rowOff>
    </xdr:from>
    <xdr:to>
      <xdr:col>41</xdr:col>
      <xdr:colOff>101600</xdr:colOff>
      <xdr:row>96</xdr:row>
      <xdr:rowOff>156243</xdr:rowOff>
    </xdr:to>
    <xdr:sp macro="" textlink="">
      <xdr:nvSpPr>
        <xdr:cNvPr id="483" name="楕円 482"/>
        <xdr:cNvSpPr/>
      </xdr:nvSpPr>
      <xdr:spPr>
        <a:xfrm>
          <a:off x="7810500" y="1651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147370</xdr:rowOff>
    </xdr:from>
    <xdr:ext cx="534377" cy="259045"/>
    <xdr:sp macro="" textlink="">
      <xdr:nvSpPr>
        <xdr:cNvPr id="484" name="テキスト ボックス 483"/>
        <xdr:cNvSpPr txBox="1"/>
      </xdr:nvSpPr>
      <xdr:spPr>
        <a:xfrm>
          <a:off x="7594111" y="166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7192</xdr:rowOff>
    </xdr:from>
    <xdr:to>
      <xdr:col>36</xdr:col>
      <xdr:colOff>165100</xdr:colOff>
      <xdr:row>97</xdr:row>
      <xdr:rowOff>108792</xdr:rowOff>
    </xdr:to>
    <xdr:sp macro="" textlink="">
      <xdr:nvSpPr>
        <xdr:cNvPr id="485" name="楕円 484"/>
        <xdr:cNvSpPr/>
      </xdr:nvSpPr>
      <xdr:spPr>
        <a:xfrm>
          <a:off x="6921500" y="1663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125319</xdr:rowOff>
    </xdr:from>
    <xdr:ext cx="534377" cy="259045"/>
    <xdr:sp macro="" textlink="">
      <xdr:nvSpPr>
        <xdr:cNvPr id="486" name="テキスト ボックス 485"/>
        <xdr:cNvSpPr txBox="1"/>
      </xdr:nvSpPr>
      <xdr:spPr>
        <a:xfrm>
          <a:off x="6705111" y="1641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5" name="災害復旧事業費最大値テキスト"/>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33086</xdr:rowOff>
    </xdr:from>
    <xdr:to>
      <xdr:col>85</xdr:col>
      <xdr:colOff>127000</xdr:colOff>
      <xdr:row>39</xdr:row>
      <xdr:rowOff>55380</xdr:rowOff>
    </xdr:to>
    <xdr:cxnSp macro="">
      <xdr:nvCxnSpPr>
        <xdr:cNvPr id="517" name="直線コネクタ 516"/>
        <xdr:cNvCxnSpPr/>
      </xdr:nvCxnSpPr>
      <xdr:spPr>
        <a:xfrm flipV="1">
          <a:off x="15481300" y="6719636"/>
          <a:ext cx="838200" cy="2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139020</xdr:rowOff>
    </xdr:from>
    <xdr:ext cx="469744" cy="259045"/>
    <xdr:sp macro="" textlink="">
      <xdr:nvSpPr>
        <xdr:cNvPr id="518" name="災害復旧事業費平均値テキスト"/>
        <xdr:cNvSpPr txBox="1"/>
      </xdr:nvSpPr>
      <xdr:spPr>
        <a:xfrm>
          <a:off x="16370300" y="6654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9" name="フローチャート: 判断 518"/>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30266</xdr:rowOff>
    </xdr:from>
    <xdr:to>
      <xdr:col>81</xdr:col>
      <xdr:colOff>50800</xdr:colOff>
      <xdr:row>39</xdr:row>
      <xdr:rowOff>55380</xdr:rowOff>
    </xdr:to>
    <xdr:cxnSp macro="">
      <xdr:nvCxnSpPr>
        <xdr:cNvPr id="520" name="直線コネクタ 519"/>
        <xdr:cNvCxnSpPr/>
      </xdr:nvCxnSpPr>
      <xdr:spPr>
        <a:xfrm>
          <a:off x="14592300" y="6716816"/>
          <a:ext cx="889000" cy="2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1" name="フローチャート: 判断 520"/>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2" name="テキスト ボックス 521"/>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11260</xdr:rowOff>
    </xdr:from>
    <xdr:to>
      <xdr:col>76</xdr:col>
      <xdr:colOff>114300</xdr:colOff>
      <xdr:row>39</xdr:row>
      <xdr:rowOff>30266</xdr:rowOff>
    </xdr:to>
    <xdr:cxnSp macro="">
      <xdr:nvCxnSpPr>
        <xdr:cNvPr id="523" name="直線コネクタ 522"/>
        <xdr:cNvCxnSpPr/>
      </xdr:nvCxnSpPr>
      <xdr:spPr>
        <a:xfrm>
          <a:off x="13703300" y="6697810"/>
          <a:ext cx="889000" cy="1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4" name="フローチャート: 判断 523"/>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102727</xdr:rowOff>
    </xdr:from>
    <xdr:ext cx="469744" cy="259045"/>
    <xdr:sp macro="" textlink="">
      <xdr:nvSpPr>
        <xdr:cNvPr id="525" name="テキスト ボックス 524"/>
        <xdr:cNvSpPr txBox="1"/>
      </xdr:nvSpPr>
      <xdr:spPr>
        <a:xfrm>
          <a:off x="14357428" y="678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11260</xdr:rowOff>
    </xdr:from>
    <xdr:to>
      <xdr:col>71</xdr:col>
      <xdr:colOff>177800</xdr:colOff>
      <xdr:row>39</xdr:row>
      <xdr:rowOff>78490</xdr:rowOff>
    </xdr:to>
    <xdr:cxnSp macro="">
      <xdr:nvCxnSpPr>
        <xdr:cNvPr id="526" name="直線コネクタ 525"/>
        <xdr:cNvCxnSpPr/>
      </xdr:nvCxnSpPr>
      <xdr:spPr>
        <a:xfrm flipV="1">
          <a:off x="12814300" y="6697810"/>
          <a:ext cx="889000" cy="6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7" name="フローチャート: 判断 526"/>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87868</xdr:rowOff>
    </xdr:from>
    <xdr:ext cx="469744" cy="259045"/>
    <xdr:sp macro="" textlink="">
      <xdr:nvSpPr>
        <xdr:cNvPr id="528" name="テキスト ボックス 527"/>
        <xdr:cNvSpPr txBox="1"/>
      </xdr:nvSpPr>
      <xdr:spPr>
        <a:xfrm>
          <a:off x="13468428" y="677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26035</xdr:rowOff>
    </xdr:from>
    <xdr:to>
      <xdr:col>67</xdr:col>
      <xdr:colOff>101600</xdr:colOff>
      <xdr:row>39</xdr:row>
      <xdr:rowOff>127635</xdr:rowOff>
    </xdr:to>
    <xdr:sp macro="" textlink="">
      <xdr:nvSpPr>
        <xdr:cNvPr id="529" name="フローチャート: 判断 528"/>
        <xdr:cNvSpPr/>
      </xdr:nvSpPr>
      <xdr:spPr>
        <a:xfrm>
          <a:off x="12763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144162</xdr:rowOff>
    </xdr:from>
    <xdr:ext cx="469744" cy="259045"/>
    <xdr:sp macro="" textlink="">
      <xdr:nvSpPr>
        <xdr:cNvPr id="530" name="テキスト ボックス 529"/>
        <xdr:cNvSpPr txBox="1"/>
      </xdr:nvSpPr>
      <xdr:spPr>
        <a:xfrm>
          <a:off x="12579428" y="648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153736</xdr:rowOff>
    </xdr:from>
    <xdr:to>
      <xdr:col>85</xdr:col>
      <xdr:colOff>177800</xdr:colOff>
      <xdr:row>39</xdr:row>
      <xdr:rowOff>83886</xdr:rowOff>
    </xdr:to>
    <xdr:sp macro="" textlink="">
      <xdr:nvSpPr>
        <xdr:cNvPr id="536" name="楕円 535"/>
        <xdr:cNvSpPr/>
      </xdr:nvSpPr>
      <xdr:spPr>
        <a:xfrm>
          <a:off x="16268700" y="666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113112</xdr:rowOff>
    </xdr:from>
    <xdr:ext cx="469744" cy="259045"/>
    <xdr:sp macro="" textlink="">
      <xdr:nvSpPr>
        <xdr:cNvPr id="537" name="災害復旧事業費該当値テキスト"/>
        <xdr:cNvSpPr txBox="1"/>
      </xdr:nvSpPr>
      <xdr:spPr>
        <a:xfrm>
          <a:off x="16370300" y="645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4580</xdr:rowOff>
    </xdr:from>
    <xdr:to>
      <xdr:col>81</xdr:col>
      <xdr:colOff>101600</xdr:colOff>
      <xdr:row>39</xdr:row>
      <xdr:rowOff>106180</xdr:rowOff>
    </xdr:to>
    <xdr:sp macro="" textlink="">
      <xdr:nvSpPr>
        <xdr:cNvPr id="538" name="楕円 537"/>
        <xdr:cNvSpPr/>
      </xdr:nvSpPr>
      <xdr:spPr>
        <a:xfrm>
          <a:off x="15430500" y="669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97307</xdr:rowOff>
    </xdr:from>
    <xdr:ext cx="469744" cy="259045"/>
    <xdr:sp macro="" textlink="">
      <xdr:nvSpPr>
        <xdr:cNvPr id="539" name="テキスト ボックス 538"/>
        <xdr:cNvSpPr txBox="1"/>
      </xdr:nvSpPr>
      <xdr:spPr>
        <a:xfrm>
          <a:off x="15246428" y="678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150916</xdr:rowOff>
    </xdr:from>
    <xdr:to>
      <xdr:col>76</xdr:col>
      <xdr:colOff>165100</xdr:colOff>
      <xdr:row>39</xdr:row>
      <xdr:rowOff>81066</xdr:rowOff>
    </xdr:to>
    <xdr:sp macro="" textlink="">
      <xdr:nvSpPr>
        <xdr:cNvPr id="540" name="楕円 539"/>
        <xdr:cNvSpPr/>
      </xdr:nvSpPr>
      <xdr:spPr>
        <a:xfrm>
          <a:off x="14541500" y="666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97593</xdr:rowOff>
    </xdr:from>
    <xdr:ext cx="469744" cy="259045"/>
    <xdr:sp macro="" textlink="">
      <xdr:nvSpPr>
        <xdr:cNvPr id="541" name="テキスト ボックス 540"/>
        <xdr:cNvSpPr txBox="1"/>
      </xdr:nvSpPr>
      <xdr:spPr>
        <a:xfrm>
          <a:off x="14357428" y="644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131910</xdr:rowOff>
    </xdr:from>
    <xdr:to>
      <xdr:col>72</xdr:col>
      <xdr:colOff>38100</xdr:colOff>
      <xdr:row>39</xdr:row>
      <xdr:rowOff>62060</xdr:rowOff>
    </xdr:to>
    <xdr:sp macro="" textlink="">
      <xdr:nvSpPr>
        <xdr:cNvPr id="542" name="楕円 541"/>
        <xdr:cNvSpPr/>
      </xdr:nvSpPr>
      <xdr:spPr>
        <a:xfrm>
          <a:off x="13652500" y="66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78586</xdr:rowOff>
    </xdr:from>
    <xdr:ext cx="469744" cy="259045"/>
    <xdr:sp macro="" textlink="">
      <xdr:nvSpPr>
        <xdr:cNvPr id="543" name="テキスト ボックス 542"/>
        <xdr:cNvSpPr txBox="1"/>
      </xdr:nvSpPr>
      <xdr:spPr>
        <a:xfrm>
          <a:off x="13468428" y="6422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27690</xdr:rowOff>
    </xdr:from>
    <xdr:to>
      <xdr:col>67</xdr:col>
      <xdr:colOff>101600</xdr:colOff>
      <xdr:row>39</xdr:row>
      <xdr:rowOff>129290</xdr:rowOff>
    </xdr:to>
    <xdr:sp macro="" textlink="">
      <xdr:nvSpPr>
        <xdr:cNvPr id="544" name="楕円 543"/>
        <xdr:cNvSpPr/>
      </xdr:nvSpPr>
      <xdr:spPr>
        <a:xfrm>
          <a:off x="12763500" y="671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120417</xdr:rowOff>
    </xdr:from>
    <xdr:ext cx="469744" cy="259045"/>
    <xdr:sp macro="" textlink="">
      <xdr:nvSpPr>
        <xdr:cNvPr id="545" name="テキスト ボックス 544"/>
        <xdr:cNvSpPr txBox="1"/>
      </xdr:nvSpPr>
      <xdr:spPr>
        <a:xfrm>
          <a:off x="12579428" y="680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9" name="公債費最小値テキスト"/>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1" name="公債費最大値テキスト"/>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100678</xdr:rowOff>
    </xdr:from>
    <xdr:to>
      <xdr:col>85</xdr:col>
      <xdr:colOff>127000</xdr:colOff>
      <xdr:row>77</xdr:row>
      <xdr:rowOff>13421</xdr:rowOff>
    </xdr:to>
    <xdr:cxnSp macro="">
      <xdr:nvCxnSpPr>
        <xdr:cNvPr id="623" name="直線コネクタ 622"/>
        <xdr:cNvCxnSpPr/>
      </xdr:nvCxnSpPr>
      <xdr:spPr>
        <a:xfrm>
          <a:off x="15481300" y="13130878"/>
          <a:ext cx="838200" cy="8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128122</xdr:rowOff>
    </xdr:from>
    <xdr:ext cx="534377" cy="259045"/>
    <xdr:sp macro="" textlink="">
      <xdr:nvSpPr>
        <xdr:cNvPr id="624" name="公債費平均値テキスト"/>
        <xdr:cNvSpPr txBox="1"/>
      </xdr:nvSpPr>
      <xdr:spPr>
        <a:xfrm>
          <a:off x="16370300" y="1298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5" name="フローチャート: 判断 624"/>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100678</xdr:rowOff>
    </xdr:from>
    <xdr:to>
      <xdr:col>81</xdr:col>
      <xdr:colOff>50800</xdr:colOff>
      <xdr:row>77</xdr:row>
      <xdr:rowOff>43687</xdr:rowOff>
    </xdr:to>
    <xdr:cxnSp macro="">
      <xdr:nvCxnSpPr>
        <xdr:cNvPr id="626" name="直線コネクタ 625"/>
        <xdr:cNvCxnSpPr/>
      </xdr:nvCxnSpPr>
      <xdr:spPr>
        <a:xfrm flipV="1">
          <a:off x="14592300" y="13130878"/>
          <a:ext cx="889000" cy="11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7" name="フローチャート: 判断 626"/>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167614</xdr:rowOff>
    </xdr:from>
    <xdr:ext cx="534377" cy="259045"/>
    <xdr:sp macro="" textlink="">
      <xdr:nvSpPr>
        <xdr:cNvPr id="628" name="テキスト ボックス 627"/>
        <xdr:cNvSpPr txBox="1"/>
      </xdr:nvSpPr>
      <xdr:spPr>
        <a:xfrm>
          <a:off x="15214111" y="1319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43687</xdr:rowOff>
    </xdr:from>
    <xdr:to>
      <xdr:col>76</xdr:col>
      <xdr:colOff>114300</xdr:colOff>
      <xdr:row>77</xdr:row>
      <xdr:rowOff>48740</xdr:rowOff>
    </xdr:to>
    <xdr:cxnSp macro="">
      <xdr:nvCxnSpPr>
        <xdr:cNvPr id="629" name="直線コネクタ 628"/>
        <xdr:cNvCxnSpPr/>
      </xdr:nvCxnSpPr>
      <xdr:spPr>
        <a:xfrm flipV="1">
          <a:off x="13703300" y="13245337"/>
          <a:ext cx="889000" cy="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0" name="フローチャート: 判断 629"/>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38838</xdr:rowOff>
    </xdr:from>
    <xdr:ext cx="534377" cy="259045"/>
    <xdr:sp macro="" textlink="">
      <xdr:nvSpPr>
        <xdr:cNvPr id="631" name="テキスト ボックス 630"/>
        <xdr:cNvSpPr txBox="1"/>
      </xdr:nvSpPr>
      <xdr:spPr>
        <a:xfrm>
          <a:off x="14325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48740</xdr:rowOff>
    </xdr:from>
    <xdr:to>
      <xdr:col>71</xdr:col>
      <xdr:colOff>177800</xdr:colOff>
      <xdr:row>77</xdr:row>
      <xdr:rowOff>56445</xdr:rowOff>
    </xdr:to>
    <xdr:cxnSp macro="">
      <xdr:nvCxnSpPr>
        <xdr:cNvPr id="632" name="直線コネクタ 631"/>
        <xdr:cNvCxnSpPr/>
      </xdr:nvCxnSpPr>
      <xdr:spPr>
        <a:xfrm flipV="1">
          <a:off x="12814300" y="13250390"/>
          <a:ext cx="889000" cy="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3" name="フローチャート: 判断 632"/>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57728</xdr:rowOff>
    </xdr:from>
    <xdr:ext cx="534377" cy="259045"/>
    <xdr:sp macro="" textlink="">
      <xdr:nvSpPr>
        <xdr:cNvPr id="634" name="テキスト ボックス 633"/>
        <xdr:cNvSpPr txBox="1"/>
      </xdr:nvSpPr>
      <xdr:spPr>
        <a:xfrm>
          <a:off x="13436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95225</xdr:rowOff>
    </xdr:from>
    <xdr:to>
      <xdr:col>67</xdr:col>
      <xdr:colOff>101600</xdr:colOff>
      <xdr:row>78</xdr:row>
      <xdr:rowOff>25375</xdr:rowOff>
    </xdr:to>
    <xdr:sp macro="" textlink="">
      <xdr:nvSpPr>
        <xdr:cNvPr id="635" name="フローチャート: 判断 634"/>
        <xdr:cNvSpPr/>
      </xdr:nvSpPr>
      <xdr:spPr>
        <a:xfrm>
          <a:off x="12763500" y="1329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16502</xdr:rowOff>
    </xdr:from>
    <xdr:ext cx="534377" cy="259045"/>
    <xdr:sp macro="" textlink="">
      <xdr:nvSpPr>
        <xdr:cNvPr id="636" name="テキスト ボックス 635"/>
        <xdr:cNvSpPr txBox="1"/>
      </xdr:nvSpPr>
      <xdr:spPr>
        <a:xfrm>
          <a:off x="12547111" y="1338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134071</xdr:rowOff>
    </xdr:from>
    <xdr:to>
      <xdr:col>85</xdr:col>
      <xdr:colOff>177800</xdr:colOff>
      <xdr:row>77</xdr:row>
      <xdr:rowOff>64221</xdr:rowOff>
    </xdr:to>
    <xdr:sp macro="" textlink="">
      <xdr:nvSpPr>
        <xdr:cNvPr id="642" name="楕円 641"/>
        <xdr:cNvSpPr/>
      </xdr:nvSpPr>
      <xdr:spPr>
        <a:xfrm>
          <a:off x="16268700" y="1316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112498</xdr:rowOff>
    </xdr:from>
    <xdr:ext cx="534377" cy="259045"/>
    <xdr:sp macro="" textlink="">
      <xdr:nvSpPr>
        <xdr:cNvPr id="643" name="公債費該当値テキスト"/>
        <xdr:cNvSpPr txBox="1"/>
      </xdr:nvSpPr>
      <xdr:spPr>
        <a:xfrm>
          <a:off x="16370300" y="1314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49878</xdr:rowOff>
    </xdr:from>
    <xdr:to>
      <xdr:col>81</xdr:col>
      <xdr:colOff>101600</xdr:colOff>
      <xdr:row>76</xdr:row>
      <xdr:rowOff>151478</xdr:rowOff>
    </xdr:to>
    <xdr:sp macro="" textlink="">
      <xdr:nvSpPr>
        <xdr:cNvPr id="644" name="楕円 643"/>
        <xdr:cNvSpPr/>
      </xdr:nvSpPr>
      <xdr:spPr>
        <a:xfrm>
          <a:off x="15430500" y="1308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168005</xdr:rowOff>
    </xdr:from>
    <xdr:ext cx="534377" cy="259045"/>
    <xdr:sp macro="" textlink="">
      <xdr:nvSpPr>
        <xdr:cNvPr id="645" name="テキスト ボックス 644"/>
        <xdr:cNvSpPr txBox="1"/>
      </xdr:nvSpPr>
      <xdr:spPr>
        <a:xfrm>
          <a:off x="15214111" y="1285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164337</xdr:rowOff>
    </xdr:from>
    <xdr:to>
      <xdr:col>76</xdr:col>
      <xdr:colOff>165100</xdr:colOff>
      <xdr:row>77</xdr:row>
      <xdr:rowOff>94487</xdr:rowOff>
    </xdr:to>
    <xdr:sp macro="" textlink="">
      <xdr:nvSpPr>
        <xdr:cNvPr id="646" name="楕円 645"/>
        <xdr:cNvSpPr/>
      </xdr:nvSpPr>
      <xdr:spPr>
        <a:xfrm>
          <a:off x="14541500" y="131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85614</xdr:rowOff>
    </xdr:from>
    <xdr:ext cx="534377" cy="259045"/>
    <xdr:sp macro="" textlink="">
      <xdr:nvSpPr>
        <xdr:cNvPr id="647" name="テキスト ボックス 646"/>
        <xdr:cNvSpPr txBox="1"/>
      </xdr:nvSpPr>
      <xdr:spPr>
        <a:xfrm>
          <a:off x="14325111" y="1328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169390</xdr:rowOff>
    </xdr:from>
    <xdr:to>
      <xdr:col>72</xdr:col>
      <xdr:colOff>38100</xdr:colOff>
      <xdr:row>77</xdr:row>
      <xdr:rowOff>99540</xdr:rowOff>
    </xdr:to>
    <xdr:sp macro="" textlink="">
      <xdr:nvSpPr>
        <xdr:cNvPr id="648" name="楕円 647"/>
        <xdr:cNvSpPr/>
      </xdr:nvSpPr>
      <xdr:spPr>
        <a:xfrm>
          <a:off x="13652500" y="1319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90667</xdr:rowOff>
    </xdr:from>
    <xdr:ext cx="534377" cy="259045"/>
    <xdr:sp macro="" textlink="">
      <xdr:nvSpPr>
        <xdr:cNvPr id="649" name="テキスト ボックス 648"/>
        <xdr:cNvSpPr txBox="1"/>
      </xdr:nvSpPr>
      <xdr:spPr>
        <a:xfrm>
          <a:off x="13436111" y="1329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5645</xdr:rowOff>
    </xdr:from>
    <xdr:to>
      <xdr:col>67</xdr:col>
      <xdr:colOff>101600</xdr:colOff>
      <xdr:row>77</xdr:row>
      <xdr:rowOff>107245</xdr:rowOff>
    </xdr:to>
    <xdr:sp macro="" textlink="">
      <xdr:nvSpPr>
        <xdr:cNvPr id="650" name="楕円 649"/>
        <xdr:cNvSpPr/>
      </xdr:nvSpPr>
      <xdr:spPr>
        <a:xfrm>
          <a:off x="12763500" y="132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123772</xdr:rowOff>
    </xdr:from>
    <xdr:ext cx="534377" cy="259045"/>
    <xdr:sp macro="" textlink="">
      <xdr:nvSpPr>
        <xdr:cNvPr id="651" name="テキスト ボックス 650"/>
        <xdr:cNvSpPr txBox="1"/>
      </xdr:nvSpPr>
      <xdr:spPr>
        <a:xfrm>
          <a:off x="12547111" y="1298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4" name="積立金最小値テキスト"/>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6" name="積立金最大値テキスト"/>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34837</xdr:rowOff>
    </xdr:from>
    <xdr:to>
      <xdr:col>85</xdr:col>
      <xdr:colOff>127000</xdr:colOff>
      <xdr:row>96</xdr:row>
      <xdr:rowOff>56490</xdr:rowOff>
    </xdr:to>
    <xdr:cxnSp macro="">
      <xdr:nvCxnSpPr>
        <xdr:cNvPr id="678" name="直線コネクタ 677"/>
        <xdr:cNvCxnSpPr/>
      </xdr:nvCxnSpPr>
      <xdr:spPr>
        <a:xfrm flipV="1">
          <a:off x="15481300" y="16494037"/>
          <a:ext cx="838200" cy="2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7700</xdr:rowOff>
    </xdr:from>
    <xdr:ext cx="534377" cy="259045"/>
    <xdr:sp macro="" textlink="">
      <xdr:nvSpPr>
        <xdr:cNvPr id="679" name="積立金平均値テキスト"/>
        <xdr:cNvSpPr txBox="1"/>
      </xdr:nvSpPr>
      <xdr:spPr>
        <a:xfrm>
          <a:off x="16370300" y="16638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0" name="フローチャート: 判断 679"/>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53989</xdr:rowOff>
    </xdr:from>
    <xdr:to>
      <xdr:col>81</xdr:col>
      <xdr:colOff>50800</xdr:colOff>
      <xdr:row>96</xdr:row>
      <xdr:rowOff>56490</xdr:rowOff>
    </xdr:to>
    <xdr:cxnSp macro="">
      <xdr:nvCxnSpPr>
        <xdr:cNvPr id="681" name="直線コネクタ 680"/>
        <xdr:cNvCxnSpPr/>
      </xdr:nvCxnSpPr>
      <xdr:spPr>
        <a:xfrm>
          <a:off x="14592300" y="16513189"/>
          <a:ext cx="889000" cy="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2" name="フローチャート: 判断 681"/>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169718</xdr:rowOff>
    </xdr:from>
    <xdr:ext cx="534377" cy="259045"/>
    <xdr:sp macro="" textlink="">
      <xdr:nvSpPr>
        <xdr:cNvPr id="683" name="テキスト ボックス 682"/>
        <xdr:cNvSpPr txBox="1"/>
      </xdr:nvSpPr>
      <xdr:spPr>
        <a:xfrm>
          <a:off x="15214111" y="1680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53989</xdr:rowOff>
    </xdr:from>
    <xdr:to>
      <xdr:col>76</xdr:col>
      <xdr:colOff>114300</xdr:colOff>
      <xdr:row>96</xdr:row>
      <xdr:rowOff>113951</xdr:rowOff>
    </xdr:to>
    <xdr:cxnSp macro="">
      <xdr:nvCxnSpPr>
        <xdr:cNvPr id="684" name="直線コネクタ 683"/>
        <xdr:cNvCxnSpPr/>
      </xdr:nvCxnSpPr>
      <xdr:spPr>
        <a:xfrm flipV="1">
          <a:off x="13703300" y="16513189"/>
          <a:ext cx="889000" cy="5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5" name="フローチャート: 判断 684"/>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140594</xdr:rowOff>
    </xdr:from>
    <xdr:ext cx="534377" cy="259045"/>
    <xdr:sp macro="" textlink="">
      <xdr:nvSpPr>
        <xdr:cNvPr id="686" name="テキスト ボックス 685"/>
        <xdr:cNvSpPr txBox="1"/>
      </xdr:nvSpPr>
      <xdr:spPr>
        <a:xfrm>
          <a:off x="14325111" y="167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113951</xdr:rowOff>
    </xdr:from>
    <xdr:to>
      <xdr:col>71</xdr:col>
      <xdr:colOff>177800</xdr:colOff>
      <xdr:row>96</xdr:row>
      <xdr:rowOff>157426</xdr:rowOff>
    </xdr:to>
    <xdr:cxnSp macro="">
      <xdr:nvCxnSpPr>
        <xdr:cNvPr id="687" name="直線コネクタ 686"/>
        <xdr:cNvCxnSpPr/>
      </xdr:nvCxnSpPr>
      <xdr:spPr>
        <a:xfrm flipV="1">
          <a:off x="12814300" y="16573151"/>
          <a:ext cx="889000" cy="4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8" name="フローチャート: 判断 687"/>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35775</xdr:rowOff>
    </xdr:from>
    <xdr:ext cx="534377" cy="259045"/>
    <xdr:sp macro="" textlink="">
      <xdr:nvSpPr>
        <xdr:cNvPr id="689" name="テキスト ボックス 688"/>
        <xdr:cNvSpPr txBox="1"/>
      </xdr:nvSpPr>
      <xdr:spPr>
        <a:xfrm>
          <a:off x="13436111" y="168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0" name="フローチャート: 判断 689"/>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124902</xdr:rowOff>
    </xdr:from>
    <xdr:ext cx="534377" cy="259045"/>
    <xdr:sp macro="" textlink="">
      <xdr:nvSpPr>
        <xdr:cNvPr id="691" name="テキスト ボックス 690"/>
        <xdr:cNvSpPr txBox="1"/>
      </xdr:nvSpPr>
      <xdr:spPr>
        <a:xfrm>
          <a:off x="12547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155487</xdr:rowOff>
    </xdr:from>
    <xdr:to>
      <xdr:col>85</xdr:col>
      <xdr:colOff>177800</xdr:colOff>
      <xdr:row>96</xdr:row>
      <xdr:rowOff>85637</xdr:rowOff>
    </xdr:to>
    <xdr:sp macro="" textlink="">
      <xdr:nvSpPr>
        <xdr:cNvPr id="697" name="楕円 696"/>
        <xdr:cNvSpPr/>
      </xdr:nvSpPr>
      <xdr:spPr>
        <a:xfrm>
          <a:off x="16268700" y="164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6914</xdr:rowOff>
    </xdr:from>
    <xdr:ext cx="534377" cy="259045"/>
    <xdr:sp macro="" textlink="">
      <xdr:nvSpPr>
        <xdr:cNvPr id="698" name="積立金該当値テキスト"/>
        <xdr:cNvSpPr txBox="1"/>
      </xdr:nvSpPr>
      <xdr:spPr>
        <a:xfrm>
          <a:off x="16370300" y="1629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5690</xdr:rowOff>
    </xdr:from>
    <xdr:to>
      <xdr:col>81</xdr:col>
      <xdr:colOff>101600</xdr:colOff>
      <xdr:row>96</xdr:row>
      <xdr:rowOff>107290</xdr:rowOff>
    </xdr:to>
    <xdr:sp macro="" textlink="">
      <xdr:nvSpPr>
        <xdr:cNvPr id="699" name="楕円 698"/>
        <xdr:cNvSpPr/>
      </xdr:nvSpPr>
      <xdr:spPr>
        <a:xfrm>
          <a:off x="15430500" y="1646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123817</xdr:rowOff>
    </xdr:from>
    <xdr:ext cx="534377" cy="259045"/>
    <xdr:sp macro="" textlink="">
      <xdr:nvSpPr>
        <xdr:cNvPr id="700" name="テキスト ボックス 699"/>
        <xdr:cNvSpPr txBox="1"/>
      </xdr:nvSpPr>
      <xdr:spPr>
        <a:xfrm>
          <a:off x="15214111" y="1624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3189</xdr:rowOff>
    </xdr:from>
    <xdr:to>
      <xdr:col>76</xdr:col>
      <xdr:colOff>165100</xdr:colOff>
      <xdr:row>96</xdr:row>
      <xdr:rowOff>104789</xdr:rowOff>
    </xdr:to>
    <xdr:sp macro="" textlink="">
      <xdr:nvSpPr>
        <xdr:cNvPr id="701" name="楕円 700"/>
        <xdr:cNvSpPr/>
      </xdr:nvSpPr>
      <xdr:spPr>
        <a:xfrm>
          <a:off x="14541500" y="1646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121316</xdr:rowOff>
    </xdr:from>
    <xdr:ext cx="534377" cy="259045"/>
    <xdr:sp macro="" textlink="">
      <xdr:nvSpPr>
        <xdr:cNvPr id="702" name="テキスト ボックス 701"/>
        <xdr:cNvSpPr txBox="1"/>
      </xdr:nvSpPr>
      <xdr:spPr>
        <a:xfrm>
          <a:off x="14325111" y="162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63151</xdr:rowOff>
    </xdr:from>
    <xdr:to>
      <xdr:col>72</xdr:col>
      <xdr:colOff>38100</xdr:colOff>
      <xdr:row>96</xdr:row>
      <xdr:rowOff>164751</xdr:rowOff>
    </xdr:to>
    <xdr:sp macro="" textlink="">
      <xdr:nvSpPr>
        <xdr:cNvPr id="703" name="楕円 702"/>
        <xdr:cNvSpPr/>
      </xdr:nvSpPr>
      <xdr:spPr>
        <a:xfrm>
          <a:off x="13652500" y="1652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9828</xdr:rowOff>
    </xdr:from>
    <xdr:ext cx="534377" cy="259045"/>
    <xdr:sp macro="" textlink="">
      <xdr:nvSpPr>
        <xdr:cNvPr id="704" name="テキスト ボックス 703"/>
        <xdr:cNvSpPr txBox="1"/>
      </xdr:nvSpPr>
      <xdr:spPr>
        <a:xfrm>
          <a:off x="13436111" y="1629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106626</xdr:rowOff>
    </xdr:from>
    <xdr:to>
      <xdr:col>67</xdr:col>
      <xdr:colOff>101600</xdr:colOff>
      <xdr:row>97</xdr:row>
      <xdr:rowOff>36776</xdr:rowOff>
    </xdr:to>
    <xdr:sp macro="" textlink="">
      <xdr:nvSpPr>
        <xdr:cNvPr id="705" name="楕円 704"/>
        <xdr:cNvSpPr/>
      </xdr:nvSpPr>
      <xdr:spPr>
        <a:xfrm>
          <a:off x="12763500" y="1656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53303</xdr:rowOff>
    </xdr:from>
    <xdr:ext cx="534377" cy="259045"/>
    <xdr:sp macro="" textlink="">
      <xdr:nvSpPr>
        <xdr:cNvPr id="706" name="テキスト ボックス 705"/>
        <xdr:cNvSpPr txBox="1"/>
      </xdr:nvSpPr>
      <xdr:spPr>
        <a:xfrm>
          <a:off x="12547111" y="1634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1" name="投資及び出資金最大値テキスト"/>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4" name="投資及び出資金平均値テキスト"/>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5" name="フローチャート: 判断 734"/>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7" name="フローチャート: 判断 736"/>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38" name="テキスト ボックス 737"/>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0" name="フローチャート: 判断 739"/>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41" name="テキスト ボックス 740"/>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3" name="フローチャート: 判断 742"/>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4" name="テキスト ボックス 743"/>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54267</xdr:rowOff>
    </xdr:from>
    <xdr:to>
      <xdr:col>98</xdr:col>
      <xdr:colOff>38100</xdr:colOff>
      <xdr:row>38</xdr:row>
      <xdr:rowOff>155867</xdr:rowOff>
    </xdr:to>
    <xdr:sp macro="" textlink="">
      <xdr:nvSpPr>
        <xdr:cNvPr id="745" name="フローチャート: 判断 744"/>
        <xdr:cNvSpPr/>
      </xdr:nvSpPr>
      <xdr:spPr>
        <a:xfrm>
          <a:off x="18605500" y="656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944</xdr:rowOff>
    </xdr:from>
    <xdr:ext cx="469744" cy="259045"/>
    <xdr:sp macro="" textlink="">
      <xdr:nvSpPr>
        <xdr:cNvPr id="746" name="テキスト ボックス 745"/>
        <xdr:cNvSpPr txBox="1"/>
      </xdr:nvSpPr>
      <xdr:spPr>
        <a:xfrm>
          <a:off x="18421428" y="634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1" name="直線コネクタ 780"/>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4" name="貸付金最大値テキスト"/>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5" name="直線コネクタ 784"/>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83179</xdr:rowOff>
    </xdr:from>
    <xdr:to>
      <xdr:col>116</xdr:col>
      <xdr:colOff>63500</xdr:colOff>
      <xdr:row>56</xdr:row>
      <xdr:rowOff>86322</xdr:rowOff>
    </xdr:to>
    <xdr:cxnSp macro="">
      <xdr:nvCxnSpPr>
        <xdr:cNvPr id="786" name="直線コネクタ 785"/>
        <xdr:cNvCxnSpPr/>
      </xdr:nvCxnSpPr>
      <xdr:spPr>
        <a:xfrm flipV="1">
          <a:off x="21323300" y="9684379"/>
          <a:ext cx="8382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26408</xdr:rowOff>
    </xdr:from>
    <xdr:ext cx="469744" cy="259045"/>
    <xdr:sp macro="" textlink="">
      <xdr:nvSpPr>
        <xdr:cNvPr id="787" name="貸付金平均値テキスト"/>
        <xdr:cNvSpPr txBox="1"/>
      </xdr:nvSpPr>
      <xdr:spPr>
        <a:xfrm>
          <a:off x="22212300" y="9799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8" name="フローチャート: 判断 787"/>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86322</xdr:rowOff>
    </xdr:from>
    <xdr:to>
      <xdr:col>111</xdr:col>
      <xdr:colOff>177800</xdr:colOff>
      <xdr:row>56</xdr:row>
      <xdr:rowOff>89465</xdr:rowOff>
    </xdr:to>
    <xdr:cxnSp macro="">
      <xdr:nvCxnSpPr>
        <xdr:cNvPr id="789" name="直線コネクタ 788"/>
        <xdr:cNvCxnSpPr/>
      </xdr:nvCxnSpPr>
      <xdr:spPr>
        <a:xfrm flipV="1">
          <a:off x="20434300" y="9687522"/>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0" name="フローチャート: 判断 789"/>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140936</xdr:rowOff>
    </xdr:from>
    <xdr:ext cx="469744" cy="259045"/>
    <xdr:sp macro="" textlink="">
      <xdr:nvSpPr>
        <xdr:cNvPr id="791" name="テキスト ボックス 790"/>
        <xdr:cNvSpPr txBox="1"/>
      </xdr:nvSpPr>
      <xdr:spPr>
        <a:xfrm>
          <a:off x="21088428" y="991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89465</xdr:rowOff>
    </xdr:from>
    <xdr:to>
      <xdr:col>107</xdr:col>
      <xdr:colOff>50800</xdr:colOff>
      <xdr:row>56</xdr:row>
      <xdr:rowOff>92837</xdr:rowOff>
    </xdr:to>
    <xdr:cxnSp macro="">
      <xdr:nvCxnSpPr>
        <xdr:cNvPr id="792" name="直線コネクタ 791"/>
        <xdr:cNvCxnSpPr/>
      </xdr:nvCxnSpPr>
      <xdr:spPr>
        <a:xfrm flipV="1">
          <a:off x="19545300" y="9690665"/>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3" name="フローチャート: 判断 792"/>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167453</xdr:rowOff>
    </xdr:from>
    <xdr:ext cx="469744" cy="259045"/>
    <xdr:sp macro="" textlink="">
      <xdr:nvSpPr>
        <xdr:cNvPr id="794" name="テキスト ボックス 793"/>
        <xdr:cNvSpPr txBox="1"/>
      </xdr:nvSpPr>
      <xdr:spPr>
        <a:xfrm>
          <a:off x="20199428" y="976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92837</xdr:rowOff>
    </xdr:from>
    <xdr:to>
      <xdr:col>102</xdr:col>
      <xdr:colOff>114300</xdr:colOff>
      <xdr:row>56</xdr:row>
      <xdr:rowOff>97124</xdr:rowOff>
    </xdr:to>
    <xdr:cxnSp macro="">
      <xdr:nvCxnSpPr>
        <xdr:cNvPr id="795" name="直線コネクタ 794"/>
        <xdr:cNvCxnSpPr/>
      </xdr:nvCxnSpPr>
      <xdr:spPr>
        <a:xfrm flipV="1">
          <a:off x="18656300" y="9694037"/>
          <a:ext cx="88900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6" name="フローチャート: 判断 795"/>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34123</xdr:rowOff>
    </xdr:from>
    <xdr:ext cx="469744" cy="259045"/>
    <xdr:sp macro="" textlink="">
      <xdr:nvSpPr>
        <xdr:cNvPr id="797" name="テキスト ボックス 796"/>
        <xdr:cNvSpPr txBox="1"/>
      </xdr:nvSpPr>
      <xdr:spPr>
        <a:xfrm>
          <a:off x="19310428" y="980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69183</xdr:rowOff>
    </xdr:from>
    <xdr:to>
      <xdr:col>98</xdr:col>
      <xdr:colOff>38100</xdr:colOff>
      <xdr:row>57</xdr:row>
      <xdr:rowOff>170783</xdr:rowOff>
    </xdr:to>
    <xdr:sp macro="" textlink="">
      <xdr:nvSpPr>
        <xdr:cNvPr id="798" name="フローチャート: 判断 797"/>
        <xdr:cNvSpPr/>
      </xdr:nvSpPr>
      <xdr:spPr>
        <a:xfrm>
          <a:off x="18605500" y="984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161910</xdr:rowOff>
    </xdr:from>
    <xdr:ext cx="469744" cy="259045"/>
    <xdr:sp macro="" textlink="">
      <xdr:nvSpPr>
        <xdr:cNvPr id="799" name="テキスト ボックス 798"/>
        <xdr:cNvSpPr txBox="1"/>
      </xdr:nvSpPr>
      <xdr:spPr>
        <a:xfrm>
          <a:off x="18421428" y="993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32379</xdr:rowOff>
    </xdr:from>
    <xdr:to>
      <xdr:col>116</xdr:col>
      <xdr:colOff>114300</xdr:colOff>
      <xdr:row>56</xdr:row>
      <xdr:rowOff>133979</xdr:rowOff>
    </xdr:to>
    <xdr:sp macro="" textlink="">
      <xdr:nvSpPr>
        <xdr:cNvPr id="805" name="楕円 804"/>
        <xdr:cNvSpPr/>
      </xdr:nvSpPr>
      <xdr:spPr>
        <a:xfrm>
          <a:off x="22110700" y="963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55256</xdr:rowOff>
    </xdr:from>
    <xdr:ext cx="469744" cy="259045"/>
    <xdr:sp macro="" textlink="">
      <xdr:nvSpPr>
        <xdr:cNvPr id="806" name="貸付金該当値テキスト"/>
        <xdr:cNvSpPr txBox="1"/>
      </xdr:nvSpPr>
      <xdr:spPr>
        <a:xfrm>
          <a:off x="22212300" y="948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35522</xdr:rowOff>
    </xdr:from>
    <xdr:to>
      <xdr:col>112</xdr:col>
      <xdr:colOff>38100</xdr:colOff>
      <xdr:row>56</xdr:row>
      <xdr:rowOff>137122</xdr:rowOff>
    </xdr:to>
    <xdr:sp macro="" textlink="">
      <xdr:nvSpPr>
        <xdr:cNvPr id="807" name="楕円 806"/>
        <xdr:cNvSpPr/>
      </xdr:nvSpPr>
      <xdr:spPr>
        <a:xfrm>
          <a:off x="21272500" y="963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153649</xdr:rowOff>
    </xdr:from>
    <xdr:ext cx="469744" cy="259045"/>
    <xdr:sp macro="" textlink="">
      <xdr:nvSpPr>
        <xdr:cNvPr id="808" name="テキスト ボックス 807"/>
        <xdr:cNvSpPr txBox="1"/>
      </xdr:nvSpPr>
      <xdr:spPr>
        <a:xfrm>
          <a:off x="21088428" y="941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38665</xdr:rowOff>
    </xdr:from>
    <xdr:to>
      <xdr:col>107</xdr:col>
      <xdr:colOff>101600</xdr:colOff>
      <xdr:row>56</xdr:row>
      <xdr:rowOff>140265</xdr:rowOff>
    </xdr:to>
    <xdr:sp macro="" textlink="">
      <xdr:nvSpPr>
        <xdr:cNvPr id="809" name="楕円 808"/>
        <xdr:cNvSpPr/>
      </xdr:nvSpPr>
      <xdr:spPr>
        <a:xfrm>
          <a:off x="20383500" y="96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156792</xdr:rowOff>
    </xdr:from>
    <xdr:ext cx="469744" cy="259045"/>
    <xdr:sp macro="" textlink="">
      <xdr:nvSpPr>
        <xdr:cNvPr id="810" name="テキスト ボックス 809"/>
        <xdr:cNvSpPr txBox="1"/>
      </xdr:nvSpPr>
      <xdr:spPr>
        <a:xfrm>
          <a:off x="20199428" y="941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42037</xdr:rowOff>
    </xdr:from>
    <xdr:to>
      <xdr:col>102</xdr:col>
      <xdr:colOff>165100</xdr:colOff>
      <xdr:row>56</xdr:row>
      <xdr:rowOff>143637</xdr:rowOff>
    </xdr:to>
    <xdr:sp macro="" textlink="">
      <xdr:nvSpPr>
        <xdr:cNvPr id="811" name="楕円 810"/>
        <xdr:cNvSpPr/>
      </xdr:nvSpPr>
      <xdr:spPr>
        <a:xfrm>
          <a:off x="19494500" y="96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160164</xdr:rowOff>
    </xdr:from>
    <xdr:ext cx="469744" cy="259045"/>
    <xdr:sp macro="" textlink="">
      <xdr:nvSpPr>
        <xdr:cNvPr id="812" name="テキスト ボックス 811"/>
        <xdr:cNvSpPr txBox="1"/>
      </xdr:nvSpPr>
      <xdr:spPr>
        <a:xfrm>
          <a:off x="19310428" y="941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46324</xdr:rowOff>
    </xdr:from>
    <xdr:to>
      <xdr:col>98</xdr:col>
      <xdr:colOff>38100</xdr:colOff>
      <xdr:row>56</xdr:row>
      <xdr:rowOff>147924</xdr:rowOff>
    </xdr:to>
    <xdr:sp macro="" textlink="">
      <xdr:nvSpPr>
        <xdr:cNvPr id="813" name="楕円 812"/>
        <xdr:cNvSpPr/>
      </xdr:nvSpPr>
      <xdr:spPr>
        <a:xfrm>
          <a:off x="18605500" y="96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164451</xdr:rowOff>
    </xdr:from>
    <xdr:ext cx="469744" cy="259045"/>
    <xdr:sp macro="" textlink="">
      <xdr:nvSpPr>
        <xdr:cNvPr id="814" name="テキスト ボックス 813"/>
        <xdr:cNvSpPr txBox="1"/>
      </xdr:nvSpPr>
      <xdr:spPr>
        <a:xfrm>
          <a:off x="18421428" y="942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0" name="テキスト ボックス 829"/>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0" name="直線コネクタ 839"/>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1" name="繰出金最小値テキスト"/>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2" name="直線コネクタ 841"/>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3" name="繰出金最大値テキスト"/>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4" name="直線コネクタ 843"/>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122954</xdr:rowOff>
    </xdr:from>
    <xdr:to>
      <xdr:col>116</xdr:col>
      <xdr:colOff>63500</xdr:colOff>
      <xdr:row>77</xdr:row>
      <xdr:rowOff>133789</xdr:rowOff>
    </xdr:to>
    <xdr:cxnSp macro="">
      <xdr:nvCxnSpPr>
        <xdr:cNvPr id="845" name="直線コネクタ 844"/>
        <xdr:cNvCxnSpPr/>
      </xdr:nvCxnSpPr>
      <xdr:spPr>
        <a:xfrm flipV="1">
          <a:off x="21323300" y="13324604"/>
          <a:ext cx="838200" cy="1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56560</xdr:rowOff>
    </xdr:from>
    <xdr:ext cx="534377" cy="259045"/>
    <xdr:sp macro="" textlink="">
      <xdr:nvSpPr>
        <xdr:cNvPr id="846" name="繰出金平均値テキスト"/>
        <xdr:cNvSpPr txBox="1"/>
      </xdr:nvSpPr>
      <xdr:spPr>
        <a:xfrm>
          <a:off x="22212300" y="1308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7" name="フローチャート: 判断 846"/>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133789</xdr:rowOff>
    </xdr:from>
    <xdr:to>
      <xdr:col>111</xdr:col>
      <xdr:colOff>177800</xdr:colOff>
      <xdr:row>77</xdr:row>
      <xdr:rowOff>139446</xdr:rowOff>
    </xdr:to>
    <xdr:cxnSp macro="">
      <xdr:nvCxnSpPr>
        <xdr:cNvPr id="848" name="直線コネクタ 847"/>
        <xdr:cNvCxnSpPr/>
      </xdr:nvCxnSpPr>
      <xdr:spPr>
        <a:xfrm flipV="1">
          <a:off x="20434300" y="13335439"/>
          <a:ext cx="889000" cy="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9" name="フローチャート: 判断 848"/>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157943</xdr:rowOff>
    </xdr:from>
    <xdr:ext cx="534377" cy="259045"/>
    <xdr:sp macro="" textlink="">
      <xdr:nvSpPr>
        <xdr:cNvPr id="850" name="テキスト ボックス 849"/>
        <xdr:cNvSpPr txBox="1"/>
      </xdr:nvSpPr>
      <xdr:spPr>
        <a:xfrm>
          <a:off x="21056111" y="13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139446</xdr:rowOff>
    </xdr:from>
    <xdr:to>
      <xdr:col>107</xdr:col>
      <xdr:colOff>50800</xdr:colOff>
      <xdr:row>77</xdr:row>
      <xdr:rowOff>146369</xdr:rowOff>
    </xdr:to>
    <xdr:cxnSp macro="">
      <xdr:nvCxnSpPr>
        <xdr:cNvPr id="851" name="直線コネクタ 850"/>
        <xdr:cNvCxnSpPr/>
      </xdr:nvCxnSpPr>
      <xdr:spPr>
        <a:xfrm flipV="1">
          <a:off x="19545300" y="13341096"/>
          <a:ext cx="889000" cy="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2" name="フローチャート: 判断 851"/>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160523</xdr:rowOff>
    </xdr:from>
    <xdr:ext cx="534377" cy="259045"/>
    <xdr:sp macro="" textlink="">
      <xdr:nvSpPr>
        <xdr:cNvPr id="853" name="テキスト ボックス 852"/>
        <xdr:cNvSpPr txBox="1"/>
      </xdr:nvSpPr>
      <xdr:spPr>
        <a:xfrm>
          <a:off x="20167111" y="1301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146369</xdr:rowOff>
    </xdr:from>
    <xdr:to>
      <xdr:col>102</xdr:col>
      <xdr:colOff>114300</xdr:colOff>
      <xdr:row>77</xdr:row>
      <xdr:rowOff>157491</xdr:rowOff>
    </xdr:to>
    <xdr:cxnSp macro="">
      <xdr:nvCxnSpPr>
        <xdr:cNvPr id="854" name="直線コネクタ 853"/>
        <xdr:cNvCxnSpPr/>
      </xdr:nvCxnSpPr>
      <xdr:spPr>
        <a:xfrm flipV="1">
          <a:off x="18656300" y="13348019"/>
          <a:ext cx="889000" cy="1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5" name="フローチャート: 判断 854"/>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159224</xdr:rowOff>
    </xdr:from>
    <xdr:ext cx="534377" cy="259045"/>
    <xdr:sp macro="" textlink="">
      <xdr:nvSpPr>
        <xdr:cNvPr id="856" name="テキスト ボックス 855"/>
        <xdr:cNvSpPr txBox="1"/>
      </xdr:nvSpPr>
      <xdr:spPr>
        <a:xfrm>
          <a:off x="19278111" y="130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136475</xdr:rowOff>
    </xdr:from>
    <xdr:to>
      <xdr:col>98</xdr:col>
      <xdr:colOff>38100</xdr:colOff>
      <xdr:row>78</xdr:row>
      <xdr:rowOff>66625</xdr:rowOff>
    </xdr:to>
    <xdr:sp macro="" textlink="">
      <xdr:nvSpPr>
        <xdr:cNvPr id="857" name="フローチャート: 判断 856"/>
        <xdr:cNvSpPr/>
      </xdr:nvSpPr>
      <xdr:spPr>
        <a:xfrm>
          <a:off x="18605500" y="1333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57752</xdr:rowOff>
    </xdr:from>
    <xdr:ext cx="534377" cy="259045"/>
    <xdr:sp macro="" textlink="">
      <xdr:nvSpPr>
        <xdr:cNvPr id="858" name="テキスト ボックス 857"/>
        <xdr:cNvSpPr txBox="1"/>
      </xdr:nvSpPr>
      <xdr:spPr>
        <a:xfrm>
          <a:off x="18389111" y="134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72154</xdr:rowOff>
    </xdr:from>
    <xdr:to>
      <xdr:col>116</xdr:col>
      <xdr:colOff>114300</xdr:colOff>
      <xdr:row>78</xdr:row>
      <xdr:rowOff>2304</xdr:rowOff>
    </xdr:to>
    <xdr:sp macro="" textlink="">
      <xdr:nvSpPr>
        <xdr:cNvPr id="864" name="楕円 863"/>
        <xdr:cNvSpPr/>
      </xdr:nvSpPr>
      <xdr:spPr>
        <a:xfrm>
          <a:off x="22110700" y="1327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50581</xdr:rowOff>
    </xdr:from>
    <xdr:ext cx="534377" cy="259045"/>
    <xdr:sp macro="" textlink="">
      <xdr:nvSpPr>
        <xdr:cNvPr id="865" name="繰出金該当値テキスト"/>
        <xdr:cNvSpPr txBox="1"/>
      </xdr:nvSpPr>
      <xdr:spPr>
        <a:xfrm>
          <a:off x="22212300" y="1325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82989</xdr:rowOff>
    </xdr:from>
    <xdr:to>
      <xdr:col>112</xdr:col>
      <xdr:colOff>38100</xdr:colOff>
      <xdr:row>78</xdr:row>
      <xdr:rowOff>13139</xdr:rowOff>
    </xdr:to>
    <xdr:sp macro="" textlink="">
      <xdr:nvSpPr>
        <xdr:cNvPr id="866" name="楕円 865"/>
        <xdr:cNvSpPr/>
      </xdr:nvSpPr>
      <xdr:spPr>
        <a:xfrm>
          <a:off x="21272500" y="1328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4266</xdr:rowOff>
    </xdr:from>
    <xdr:ext cx="534377" cy="259045"/>
    <xdr:sp macro="" textlink="">
      <xdr:nvSpPr>
        <xdr:cNvPr id="867" name="テキスト ボックス 866"/>
        <xdr:cNvSpPr txBox="1"/>
      </xdr:nvSpPr>
      <xdr:spPr>
        <a:xfrm>
          <a:off x="21056111" y="133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88646</xdr:rowOff>
    </xdr:from>
    <xdr:to>
      <xdr:col>107</xdr:col>
      <xdr:colOff>101600</xdr:colOff>
      <xdr:row>78</xdr:row>
      <xdr:rowOff>18796</xdr:rowOff>
    </xdr:to>
    <xdr:sp macro="" textlink="">
      <xdr:nvSpPr>
        <xdr:cNvPr id="868" name="楕円 867"/>
        <xdr:cNvSpPr/>
      </xdr:nvSpPr>
      <xdr:spPr>
        <a:xfrm>
          <a:off x="20383500" y="1329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9923</xdr:rowOff>
    </xdr:from>
    <xdr:ext cx="534377" cy="259045"/>
    <xdr:sp macro="" textlink="">
      <xdr:nvSpPr>
        <xdr:cNvPr id="869" name="テキスト ボックス 868"/>
        <xdr:cNvSpPr txBox="1"/>
      </xdr:nvSpPr>
      <xdr:spPr>
        <a:xfrm>
          <a:off x="20167111" y="1338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95569</xdr:rowOff>
    </xdr:from>
    <xdr:to>
      <xdr:col>102</xdr:col>
      <xdr:colOff>165100</xdr:colOff>
      <xdr:row>78</xdr:row>
      <xdr:rowOff>25719</xdr:rowOff>
    </xdr:to>
    <xdr:sp macro="" textlink="">
      <xdr:nvSpPr>
        <xdr:cNvPr id="870" name="楕円 869"/>
        <xdr:cNvSpPr/>
      </xdr:nvSpPr>
      <xdr:spPr>
        <a:xfrm>
          <a:off x="19494500" y="1329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16846</xdr:rowOff>
    </xdr:from>
    <xdr:ext cx="534377" cy="259045"/>
    <xdr:sp macro="" textlink="">
      <xdr:nvSpPr>
        <xdr:cNvPr id="871" name="テキスト ボックス 870"/>
        <xdr:cNvSpPr txBox="1"/>
      </xdr:nvSpPr>
      <xdr:spPr>
        <a:xfrm>
          <a:off x="19278111" y="1338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106691</xdr:rowOff>
    </xdr:from>
    <xdr:to>
      <xdr:col>98</xdr:col>
      <xdr:colOff>38100</xdr:colOff>
      <xdr:row>78</xdr:row>
      <xdr:rowOff>36841</xdr:rowOff>
    </xdr:to>
    <xdr:sp macro="" textlink="">
      <xdr:nvSpPr>
        <xdr:cNvPr id="872" name="楕円 871"/>
        <xdr:cNvSpPr/>
      </xdr:nvSpPr>
      <xdr:spPr>
        <a:xfrm>
          <a:off x="18605500" y="1330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53368</xdr:rowOff>
    </xdr:from>
    <xdr:ext cx="534377" cy="259045"/>
    <xdr:sp macro="" textlink="">
      <xdr:nvSpPr>
        <xdr:cNvPr id="873" name="テキスト ボックス 872"/>
        <xdr:cNvSpPr txBox="1"/>
      </xdr:nvSpPr>
      <xdr:spPr>
        <a:xfrm>
          <a:off x="18389111" y="1308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歳出決算総額は、住民１人あたり</a:t>
          </a:r>
          <a:r>
            <a:rPr kumimoji="1" lang="en-US" altLang="ja-JP" sz="1100" b="0" i="0" baseline="0">
              <a:solidFill>
                <a:schemeClr val="dk1"/>
              </a:solidFill>
              <a:effectLst/>
              <a:latin typeface="+mn-lt"/>
              <a:ea typeface="+mn-ea"/>
              <a:cs typeface="+mn-cs"/>
            </a:rPr>
            <a:t>695,354</a:t>
          </a:r>
          <a:r>
            <a:rPr kumimoji="1" lang="ja-JP" altLang="ja-JP" sz="1100" b="0" i="0" baseline="0">
              <a:solidFill>
                <a:schemeClr val="dk1"/>
              </a:solidFill>
              <a:effectLst/>
              <a:latin typeface="+mn-lt"/>
              <a:ea typeface="+mn-ea"/>
              <a:cs typeface="+mn-cs"/>
            </a:rPr>
            <a:t>円という結果となった。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人件費は住民１人あたり</a:t>
          </a:r>
          <a:r>
            <a:rPr kumimoji="1" lang="en-US" altLang="ja-JP" sz="1100" b="0" i="0" baseline="0">
              <a:solidFill>
                <a:schemeClr val="dk1"/>
              </a:solidFill>
              <a:effectLst/>
              <a:latin typeface="+mn-lt"/>
              <a:ea typeface="+mn-ea"/>
              <a:cs typeface="+mn-cs"/>
            </a:rPr>
            <a:t>77,282</a:t>
          </a:r>
          <a:r>
            <a:rPr kumimoji="1" lang="ja-JP" altLang="ja-JP" sz="1100" b="0" i="0" baseline="0">
              <a:solidFill>
                <a:schemeClr val="dk1"/>
              </a:solidFill>
              <a:effectLst/>
              <a:latin typeface="+mn-lt"/>
              <a:ea typeface="+mn-ea"/>
              <a:cs typeface="+mn-cs"/>
            </a:rPr>
            <a:t>円で、額としては</a:t>
          </a:r>
          <a:r>
            <a:rPr kumimoji="1" lang="en-US" altLang="ja-JP" sz="1100" b="0" i="0" baseline="0">
              <a:solidFill>
                <a:schemeClr val="dk1"/>
              </a:solidFill>
              <a:effectLst/>
              <a:latin typeface="+mn-lt"/>
              <a:ea typeface="+mn-ea"/>
              <a:cs typeface="+mn-cs"/>
            </a:rPr>
            <a:t>1,580</a:t>
          </a:r>
          <a:r>
            <a:rPr kumimoji="1" lang="ja-JP" altLang="ja-JP" sz="1100" b="0" i="0" baseline="0">
              <a:solidFill>
                <a:schemeClr val="dk1"/>
              </a:solidFill>
              <a:effectLst/>
              <a:latin typeface="+mn-lt"/>
              <a:ea typeface="+mn-ea"/>
              <a:cs typeface="+mn-cs"/>
            </a:rPr>
            <a:t>円ほど減少し、類似団体平均を</a:t>
          </a:r>
          <a:r>
            <a:rPr kumimoji="1" lang="en-US" altLang="ja-JP" sz="1100" b="0" i="0" baseline="0">
              <a:solidFill>
                <a:schemeClr val="dk1"/>
              </a:solidFill>
              <a:effectLst/>
              <a:latin typeface="+mn-lt"/>
              <a:ea typeface="+mn-ea"/>
              <a:cs typeface="+mn-cs"/>
            </a:rPr>
            <a:t>16,660</a:t>
          </a:r>
          <a:r>
            <a:rPr kumimoji="1" lang="ja-JP" altLang="ja-JP" sz="1100" b="0" i="0" baseline="0">
              <a:solidFill>
                <a:schemeClr val="dk1"/>
              </a:solidFill>
              <a:effectLst/>
              <a:latin typeface="+mn-lt"/>
              <a:ea typeface="+mn-ea"/>
              <a:cs typeface="+mn-cs"/>
            </a:rPr>
            <a:t>円下回った。今後も行政事務の効率化を引続き推進しながら適正な定員管理に努める。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補助費等は住民１人あたり</a:t>
          </a:r>
          <a:r>
            <a:rPr kumimoji="1" lang="en-US" altLang="ja-JP" sz="1100" b="0" i="0" baseline="0">
              <a:solidFill>
                <a:schemeClr val="dk1"/>
              </a:solidFill>
              <a:effectLst/>
              <a:latin typeface="+mn-lt"/>
              <a:ea typeface="+mn-ea"/>
              <a:cs typeface="+mn-cs"/>
            </a:rPr>
            <a:t>173,941</a:t>
          </a:r>
          <a:r>
            <a:rPr kumimoji="1" lang="ja-JP" altLang="ja-JP" sz="1100" b="0" i="0" baseline="0">
              <a:solidFill>
                <a:schemeClr val="dk1"/>
              </a:solidFill>
              <a:effectLst/>
              <a:latin typeface="+mn-lt"/>
              <a:ea typeface="+mn-ea"/>
              <a:cs typeface="+mn-cs"/>
            </a:rPr>
            <a:t>円で、類似団体平均</a:t>
          </a:r>
          <a:r>
            <a:rPr kumimoji="1" lang="en-US" altLang="ja-JP" sz="1100" b="0" i="0" baseline="0">
              <a:solidFill>
                <a:schemeClr val="dk1"/>
              </a:solidFill>
              <a:effectLst/>
              <a:latin typeface="+mn-lt"/>
              <a:ea typeface="+mn-ea"/>
              <a:cs typeface="+mn-cs"/>
            </a:rPr>
            <a:t>97,143</a:t>
          </a:r>
          <a:r>
            <a:rPr kumimoji="1" lang="ja-JP" altLang="ja-JP" sz="1100" b="0" i="0" baseline="0">
              <a:solidFill>
                <a:schemeClr val="dk1"/>
              </a:solidFill>
              <a:effectLst/>
              <a:latin typeface="+mn-lt"/>
              <a:ea typeface="+mn-ea"/>
              <a:cs typeface="+mn-cs"/>
            </a:rPr>
            <a:t>円を大幅に上回っている。事業実施の見直しや補助金・負担金の精査を行いながら、適正化に努めていく必要がある。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公債費は住民１人あたり</a:t>
          </a:r>
          <a:r>
            <a:rPr kumimoji="1" lang="en-US" altLang="ja-JP" sz="1100" b="0" i="0" baseline="0">
              <a:solidFill>
                <a:schemeClr val="dk1"/>
              </a:solidFill>
              <a:effectLst/>
              <a:latin typeface="+mn-lt"/>
              <a:ea typeface="+mn-ea"/>
              <a:cs typeface="+mn-cs"/>
            </a:rPr>
            <a:t>49,072</a:t>
          </a:r>
          <a:r>
            <a:rPr kumimoji="1" lang="ja-JP" altLang="ja-JP" sz="1100" b="0" i="0" baseline="0">
              <a:solidFill>
                <a:schemeClr val="dk1"/>
              </a:solidFill>
              <a:effectLst/>
              <a:latin typeface="+mn-lt"/>
              <a:ea typeface="+mn-ea"/>
              <a:cs typeface="+mn-cs"/>
            </a:rPr>
            <a:t>円で、類似団体平均と比較して</a:t>
          </a:r>
          <a:r>
            <a:rPr kumimoji="1" lang="en-US" altLang="ja-JP" sz="1100" b="0" i="0" baseline="0">
              <a:solidFill>
                <a:schemeClr val="dk1"/>
              </a:solidFill>
              <a:effectLst/>
              <a:latin typeface="+mn-lt"/>
              <a:ea typeface="+mn-ea"/>
              <a:cs typeface="+mn-cs"/>
            </a:rPr>
            <a:t>3,783</a:t>
          </a:r>
          <a:r>
            <a:rPr kumimoji="1" lang="ja-JP" altLang="ja-JP" sz="1100" b="0" i="0" baseline="0">
              <a:solidFill>
                <a:schemeClr val="dk1"/>
              </a:solidFill>
              <a:effectLst/>
              <a:latin typeface="+mn-lt"/>
              <a:ea typeface="+mn-ea"/>
              <a:cs typeface="+mn-cs"/>
            </a:rPr>
            <a:t>円低くなっており、町の公債費としても、前年度と比べて</a:t>
          </a:r>
          <a:r>
            <a:rPr kumimoji="1" lang="en-US" altLang="ja-JP" sz="1100" b="0" i="0" baseline="0">
              <a:solidFill>
                <a:schemeClr val="dk1"/>
              </a:solidFill>
              <a:effectLst/>
              <a:latin typeface="+mn-lt"/>
              <a:ea typeface="+mn-ea"/>
              <a:cs typeface="+mn-cs"/>
            </a:rPr>
            <a:t>11,049</a:t>
          </a:r>
          <a:r>
            <a:rPr kumimoji="1" lang="ja-JP" altLang="ja-JP" sz="1100" b="0" i="0" baseline="0">
              <a:solidFill>
                <a:schemeClr val="dk1"/>
              </a:solidFill>
              <a:effectLst/>
              <a:latin typeface="+mn-lt"/>
              <a:ea typeface="+mn-ea"/>
              <a:cs typeface="+mn-cs"/>
            </a:rPr>
            <a:t>円低くなっている。これは、令和４年度に繰上償還を行ったためであり、このような特殊事情のない令和３年度以前との比較では、上昇が続いている。この継続的な上昇は、平成</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年代後半から積極活用するようになった旧合併特例事業債の本償還が始まったことによるものであり、今後も増加傾向は続くと考えられる。</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佐賀県有田町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18,840
18,657
65.85
13,759,034
13,100,473
583,762
6,086,692
10,203,192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139471</xdr:rowOff>
    </xdr:from>
    <xdr:to>
      <xdr:col>24</xdr:col>
      <xdr:colOff>63500</xdr:colOff>
      <xdr:row>36</xdr:row>
      <xdr:rowOff>32029</xdr:rowOff>
    </xdr:to>
    <xdr:cxnSp macro="">
      <xdr:nvCxnSpPr>
        <xdr:cNvPr id="59" name="直線コネクタ 58"/>
        <xdr:cNvCxnSpPr/>
      </xdr:nvCxnSpPr>
      <xdr:spPr>
        <a:xfrm flipV="1">
          <a:off x="3797300" y="6140221"/>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4005</xdr:rowOff>
    </xdr:from>
    <xdr:ext cx="469744" cy="259045"/>
    <xdr:sp macro="" textlink="">
      <xdr:nvSpPr>
        <xdr:cNvPr id="60" name="議会費平均値テキスト"/>
        <xdr:cNvSpPr txBox="1"/>
      </xdr:nvSpPr>
      <xdr:spPr>
        <a:xfrm>
          <a:off x="4686300" y="6176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14199</xdr:rowOff>
    </xdr:from>
    <xdr:to>
      <xdr:col>19</xdr:col>
      <xdr:colOff>177800</xdr:colOff>
      <xdr:row>36</xdr:row>
      <xdr:rowOff>32029</xdr:rowOff>
    </xdr:to>
    <xdr:cxnSp macro="">
      <xdr:nvCxnSpPr>
        <xdr:cNvPr id="62" name="直線コネクタ 61"/>
        <xdr:cNvCxnSpPr/>
      </xdr:nvCxnSpPr>
      <xdr:spPr>
        <a:xfrm>
          <a:off x="2908300" y="6186399"/>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158995</xdr:rowOff>
    </xdr:from>
    <xdr:ext cx="469744" cy="259045"/>
    <xdr:sp macro="" textlink="">
      <xdr:nvSpPr>
        <xdr:cNvPr id="64" name="テキスト ボックス 63"/>
        <xdr:cNvSpPr txBox="1"/>
      </xdr:nvSpPr>
      <xdr:spPr>
        <a:xfrm>
          <a:off x="3562428" y="63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14199</xdr:rowOff>
    </xdr:from>
    <xdr:to>
      <xdr:col>15</xdr:col>
      <xdr:colOff>50800</xdr:colOff>
      <xdr:row>36</xdr:row>
      <xdr:rowOff>45060</xdr:rowOff>
    </xdr:to>
    <xdr:cxnSp macro="">
      <xdr:nvCxnSpPr>
        <xdr:cNvPr id="65" name="直線コネクタ 64"/>
        <xdr:cNvCxnSpPr/>
      </xdr:nvCxnSpPr>
      <xdr:spPr>
        <a:xfrm flipV="1">
          <a:off x="2019300" y="6186399"/>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3090</xdr:rowOff>
    </xdr:from>
    <xdr:ext cx="469744" cy="259045"/>
    <xdr:sp macro="" textlink="">
      <xdr:nvSpPr>
        <xdr:cNvPr id="67" name="テキスト ボックス 66"/>
        <xdr:cNvSpPr txBox="1"/>
      </xdr:nvSpPr>
      <xdr:spPr>
        <a:xfrm>
          <a:off x="2673428" y="63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45060</xdr:rowOff>
    </xdr:from>
    <xdr:to>
      <xdr:col>10</xdr:col>
      <xdr:colOff>114300</xdr:colOff>
      <xdr:row>36</xdr:row>
      <xdr:rowOff>68606</xdr:rowOff>
    </xdr:to>
    <xdr:cxnSp macro="">
      <xdr:nvCxnSpPr>
        <xdr:cNvPr id="68" name="直線コネクタ 67"/>
        <xdr:cNvCxnSpPr/>
      </xdr:nvCxnSpPr>
      <xdr:spPr>
        <a:xfrm flipV="1">
          <a:off x="1130300" y="6217260"/>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143451</xdr:rowOff>
    </xdr:from>
    <xdr:ext cx="469744" cy="259045"/>
    <xdr:sp macro="" textlink="">
      <xdr:nvSpPr>
        <xdr:cNvPr id="70" name="テキスト ボックス 69"/>
        <xdr:cNvSpPr txBox="1"/>
      </xdr:nvSpPr>
      <xdr:spPr>
        <a:xfrm>
          <a:off x="1784428" y="6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132334</xdr:rowOff>
    </xdr:from>
    <xdr:to>
      <xdr:col>6</xdr:col>
      <xdr:colOff>38100</xdr:colOff>
      <xdr:row>39</xdr:row>
      <xdr:rowOff>62484</xdr:rowOff>
    </xdr:to>
    <xdr:sp macro="" textlink="">
      <xdr:nvSpPr>
        <xdr:cNvPr id="71" name="フローチャート: 判断 70"/>
        <xdr:cNvSpPr/>
      </xdr:nvSpPr>
      <xdr:spPr>
        <a:xfrm>
          <a:off x="1079500" y="664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53611</xdr:rowOff>
    </xdr:from>
    <xdr:ext cx="469744" cy="259045"/>
    <xdr:sp macro="" textlink="">
      <xdr:nvSpPr>
        <xdr:cNvPr id="72" name="テキスト ボックス 71"/>
        <xdr:cNvSpPr txBox="1"/>
      </xdr:nvSpPr>
      <xdr:spPr>
        <a:xfrm>
          <a:off x="895428" y="674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88671</xdr:rowOff>
    </xdr:from>
    <xdr:to>
      <xdr:col>24</xdr:col>
      <xdr:colOff>114300</xdr:colOff>
      <xdr:row>36</xdr:row>
      <xdr:rowOff>18821</xdr:rowOff>
    </xdr:to>
    <xdr:sp macro="" textlink="">
      <xdr:nvSpPr>
        <xdr:cNvPr id="78" name="楕円 77"/>
        <xdr:cNvSpPr/>
      </xdr:nvSpPr>
      <xdr:spPr>
        <a:xfrm>
          <a:off x="4584700" y="608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111548</xdr:rowOff>
    </xdr:from>
    <xdr:ext cx="469744" cy="259045"/>
    <xdr:sp macro="" textlink="">
      <xdr:nvSpPr>
        <xdr:cNvPr id="79" name="議会費該当値テキスト"/>
        <xdr:cNvSpPr txBox="1"/>
      </xdr:nvSpPr>
      <xdr:spPr>
        <a:xfrm>
          <a:off x="4686300" y="594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152679</xdr:rowOff>
    </xdr:from>
    <xdr:to>
      <xdr:col>20</xdr:col>
      <xdr:colOff>38100</xdr:colOff>
      <xdr:row>36</xdr:row>
      <xdr:rowOff>82829</xdr:rowOff>
    </xdr:to>
    <xdr:sp macro="" textlink="">
      <xdr:nvSpPr>
        <xdr:cNvPr id="80" name="楕円 79"/>
        <xdr:cNvSpPr/>
      </xdr:nvSpPr>
      <xdr:spPr>
        <a:xfrm>
          <a:off x="3746500" y="615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99356</xdr:rowOff>
    </xdr:from>
    <xdr:ext cx="469744" cy="259045"/>
    <xdr:sp macro="" textlink="">
      <xdr:nvSpPr>
        <xdr:cNvPr id="81" name="テキスト ボックス 80"/>
        <xdr:cNvSpPr txBox="1"/>
      </xdr:nvSpPr>
      <xdr:spPr>
        <a:xfrm>
          <a:off x="3562428" y="592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134849</xdr:rowOff>
    </xdr:from>
    <xdr:to>
      <xdr:col>15</xdr:col>
      <xdr:colOff>101600</xdr:colOff>
      <xdr:row>36</xdr:row>
      <xdr:rowOff>64999</xdr:rowOff>
    </xdr:to>
    <xdr:sp macro="" textlink="">
      <xdr:nvSpPr>
        <xdr:cNvPr id="82" name="楕円 81"/>
        <xdr:cNvSpPr/>
      </xdr:nvSpPr>
      <xdr:spPr>
        <a:xfrm>
          <a:off x="2857500" y="613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81526</xdr:rowOff>
    </xdr:from>
    <xdr:ext cx="469744" cy="259045"/>
    <xdr:sp macro="" textlink="">
      <xdr:nvSpPr>
        <xdr:cNvPr id="83" name="テキスト ボックス 82"/>
        <xdr:cNvSpPr txBox="1"/>
      </xdr:nvSpPr>
      <xdr:spPr>
        <a:xfrm>
          <a:off x="2673428" y="591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165710</xdr:rowOff>
    </xdr:from>
    <xdr:to>
      <xdr:col>10</xdr:col>
      <xdr:colOff>165100</xdr:colOff>
      <xdr:row>36</xdr:row>
      <xdr:rowOff>95860</xdr:rowOff>
    </xdr:to>
    <xdr:sp macro="" textlink="">
      <xdr:nvSpPr>
        <xdr:cNvPr id="84" name="楕円 83"/>
        <xdr:cNvSpPr/>
      </xdr:nvSpPr>
      <xdr:spPr>
        <a:xfrm>
          <a:off x="1968500" y="61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112387</xdr:rowOff>
    </xdr:from>
    <xdr:ext cx="469744" cy="259045"/>
    <xdr:sp macro="" textlink="">
      <xdr:nvSpPr>
        <xdr:cNvPr id="85" name="テキスト ボックス 84"/>
        <xdr:cNvSpPr txBox="1"/>
      </xdr:nvSpPr>
      <xdr:spPr>
        <a:xfrm>
          <a:off x="1784428" y="59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17806</xdr:rowOff>
    </xdr:from>
    <xdr:to>
      <xdr:col>6</xdr:col>
      <xdr:colOff>38100</xdr:colOff>
      <xdr:row>36</xdr:row>
      <xdr:rowOff>119406</xdr:rowOff>
    </xdr:to>
    <xdr:sp macro="" textlink="">
      <xdr:nvSpPr>
        <xdr:cNvPr id="86" name="楕円 85"/>
        <xdr:cNvSpPr/>
      </xdr:nvSpPr>
      <xdr:spPr>
        <a:xfrm>
          <a:off x="1079500" y="619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135933</xdr:rowOff>
    </xdr:from>
    <xdr:ext cx="469744" cy="259045"/>
    <xdr:sp macro="" textlink="">
      <xdr:nvSpPr>
        <xdr:cNvPr id="87" name="テキスト ボックス 86"/>
        <xdr:cNvSpPr txBox="1"/>
      </xdr:nvSpPr>
      <xdr:spPr>
        <a:xfrm>
          <a:off x="895428" y="596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161443</xdr:rowOff>
    </xdr:from>
    <xdr:to>
      <xdr:col>24</xdr:col>
      <xdr:colOff>63500</xdr:colOff>
      <xdr:row>56</xdr:row>
      <xdr:rowOff>54217</xdr:rowOff>
    </xdr:to>
    <xdr:cxnSp macro="">
      <xdr:nvCxnSpPr>
        <xdr:cNvPr id="118" name="直線コネクタ 117"/>
        <xdr:cNvCxnSpPr/>
      </xdr:nvCxnSpPr>
      <xdr:spPr>
        <a:xfrm flipV="1">
          <a:off x="3797300" y="9591193"/>
          <a:ext cx="838200" cy="6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120767</xdr:rowOff>
    </xdr:from>
    <xdr:ext cx="599010" cy="259045"/>
    <xdr:sp macro="" textlink="">
      <xdr:nvSpPr>
        <xdr:cNvPr id="119" name="総務費平均値テキスト"/>
        <xdr:cNvSpPr txBox="1"/>
      </xdr:nvSpPr>
      <xdr:spPr>
        <a:xfrm>
          <a:off x="4686300" y="9721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20012</xdr:rowOff>
    </xdr:from>
    <xdr:to>
      <xdr:col>19</xdr:col>
      <xdr:colOff>177800</xdr:colOff>
      <xdr:row>56</xdr:row>
      <xdr:rowOff>54217</xdr:rowOff>
    </xdr:to>
    <xdr:cxnSp macro="">
      <xdr:nvCxnSpPr>
        <xdr:cNvPr id="121" name="直線コネクタ 120"/>
        <xdr:cNvCxnSpPr/>
      </xdr:nvCxnSpPr>
      <xdr:spPr>
        <a:xfrm>
          <a:off x="2908300" y="9621212"/>
          <a:ext cx="889000" cy="3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93622</xdr:rowOff>
    </xdr:from>
    <xdr:ext cx="599010" cy="259045"/>
    <xdr:sp macro="" textlink="">
      <xdr:nvSpPr>
        <xdr:cNvPr id="123" name="テキスト ボックス 122"/>
        <xdr:cNvSpPr txBox="1"/>
      </xdr:nvSpPr>
      <xdr:spPr>
        <a:xfrm>
          <a:off x="3497795" y="986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84228</xdr:rowOff>
    </xdr:from>
    <xdr:to>
      <xdr:col>15</xdr:col>
      <xdr:colOff>50800</xdr:colOff>
      <xdr:row>56</xdr:row>
      <xdr:rowOff>20012</xdr:rowOff>
    </xdr:to>
    <xdr:cxnSp macro="">
      <xdr:nvCxnSpPr>
        <xdr:cNvPr id="124" name="直線コネクタ 123"/>
        <xdr:cNvCxnSpPr/>
      </xdr:nvCxnSpPr>
      <xdr:spPr>
        <a:xfrm>
          <a:off x="2019300" y="9342528"/>
          <a:ext cx="889000" cy="27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85386</xdr:rowOff>
    </xdr:from>
    <xdr:ext cx="599010" cy="259045"/>
    <xdr:sp macro="" textlink="">
      <xdr:nvSpPr>
        <xdr:cNvPr id="126" name="テキスト ボックス 125"/>
        <xdr:cNvSpPr txBox="1"/>
      </xdr:nvSpPr>
      <xdr:spPr>
        <a:xfrm>
          <a:off x="2608795" y="985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84228</xdr:rowOff>
    </xdr:from>
    <xdr:to>
      <xdr:col>10</xdr:col>
      <xdr:colOff>114300</xdr:colOff>
      <xdr:row>56</xdr:row>
      <xdr:rowOff>155438</xdr:rowOff>
    </xdr:to>
    <xdr:cxnSp macro="">
      <xdr:nvCxnSpPr>
        <xdr:cNvPr id="127" name="直線コネクタ 126"/>
        <xdr:cNvCxnSpPr/>
      </xdr:nvCxnSpPr>
      <xdr:spPr>
        <a:xfrm flipV="1">
          <a:off x="1130300" y="9342528"/>
          <a:ext cx="889000" cy="41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117322</xdr:rowOff>
    </xdr:from>
    <xdr:ext cx="599010" cy="259045"/>
    <xdr:sp macro="" textlink="">
      <xdr:nvSpPr>
        <xdr:cNvPr id="129" name="テキスト ボックス 128"/>
        <xdr:cNvSpPr txBox="1"/>
      </xdr:nvSpPr>
      <xdr:spPr>
        <a:xfrm>
          <a:off x="1719795" y="954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0" name="フローチャート: 判断 129"/>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135649</xdr:rowOff>
    </xdr:from>
    <xdr:ext cx="534377" cy="259045"/>
    <xdr:sp macro="" textlink="">
      <xdr:nvSpPr>
        <xdr:cNvPr id="131" name="テキスト ボックス 130"/>
        <xdr:cNvSpPr txBox="1"/>
      </xdr:nvSpPr>
      <xdr:spPr>
        <a:xfrm>
          <a:off x="863111" y="100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110643</xdr:rowOff>
    </xdr:from>
    <xdr:to>
      <xdr:col>24</xdr:col>
      <xdr:colOff>114300</xdr:colOff>
      <xdr:row>56</xdr:row>
      <xdr:rowOff>40793</xdr:rowOff>
    </xdr:to>
    <xdr:sp macro="" textlink="">
      <xdr:nvSpPr>
        <xdr:cNvPr id="137" name="楕円 136"/>
        <xdr:cNvSpPr/>
      </xdr:nvSpPr>
      <xdr:spPr>
        <a:xfrm>
          <a:off x="4584700" y="954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133520</xdr:rowOff>
    </xdr:from>
    <xdr:ext cx="599010" cy="259045"/>
    <xdr:sp macro="" textlink="">
      <xdr:nvSpPr>
        <xdr:cNvPr id="138" name="総務費該当値テキスト"/>
        <xdr:cNvSpPr txBox="1"/>
      </xdr:nvSpPr>
      <xdr:spPr>
        <a:xfrm>
          <a:off x="4686300" y="939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3417</xdr:rowOff>
    </xdr:from>
    <xdr:to>
      <xdr:col>20</xdr:col>
      <xdr:colOff>38100</xdr:colOff>
      <xdr:row>56</xdr:row>
      <xdr:rowOff>105017</xdr:rowOff>
    </xdr:to>
    <xdr:sp macro="" textlink="">
      <xdr:nvSpPr>
        <xdr:cNvPr id="139" name="楕円 138"/>
        <xdr:cNvSpPr/>
      </xdr:nvSpPr>
      <xdr:spPr>
        <a:xfrm>
          <a:off x="3746500" y="960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121544</xdr:rowOff>
    </xdr:from>
    <xdr:ext cx="599010" cy="259045"/>
    <xdr:sp macro="" textlink="">
      <xdr:nvSpPr>
        <xdr:cNvPr id="140" name="テキスト ボックス 139"/>
        <xdr:cNvSpPr txBox="1"/>
      </xdr:nvSpPr>
      <xdr:spPr>
        <a:xfrm>
          <a:off x="3497795" y="9379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140662</xdr:rowOff>
    </xdr:from>
    <xdr:to>
      <xdr:col>15</xdr:col>
      <xdr:colOff>101600</xdr:colOff>
      <xdr:row>56</xdr:row>
      <xdr:rowOff>70812</xdr:rowOff>
    </xdr:to>
    <xdr:sp macro="" textlink="">
      <xdr:nvSpPr>
        <xdr:cNvPr id="141" name="楕円 140"/>
        <xdr:cNvSpPr/>
      </xdr:nvSpPr>
      <xdr:spPr>
        <a:xfrm>
          <a:off x="2857500" y="957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87339</xdr:rowOff>
    </xdr:from>
    <xdr:ext cx="599010" cy="259045"/>
    <xdr:sp macro="" textlink="">
      <xdr:nvSpPr>
        <xdr:cNvPr id="142" name="テキスト ボックス 141"/>
        <xdr:cNvSpPr txBox="1"/>
      </xdr:nvSpPr>
      <xdr:spPr>
        <a:xfrm>
          <a:off x="2608795" y="934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33428</xdr:rowOff>
    </xdr:from>
    <xdr:to>
      <xdr:col>10</xdr:col>
      <xdr:colOff>165100</xdr:colOff>
      <xdr:row>54</xdr:row>
      <xdr:rowOff>135028</xdr:rowOff>
    </xdr:to>
    <xdr:sp macro="" textlink="">
      <xdr:nvSpPr>
        <xdr:cNvPr id="143" name="楕円 142"/>
        <xdr:cNvSpPr/>
      </xdr:nvSpPr>
      <xdr:spPr>
        <a:xfrm>
          <a:off x="1968500" y="929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151555</xdr:rowOff>
    </xdr:from>
    <xdr:ext cx="599010" cy="259045"/>
    <xdr:sp macro="" textlink="">
      <xdr:nvSpPr>
        <xdr:cNvPr id="144" name="テキスト ボックス 143"/>
        <xdr:cNvSpPr txBox="1"/>
      </xdr:nvSpPr>
      <xdr:spPr>
        <a:xfrm>
          <a:off x="1719795" y="9066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104638</xdr:rowOff>
    </xdr:from>
    <xdr:to>
      <xdr:col>6</xdr:col>
      <xdr:colOff>38100</xdr:colOff>
      <xdr:row>57</xdr:row>
      <xdr:rowOff>34788</xdr:rowOff>
    </xdr:to>
    <xdr:sp macro="" textlink="">
      <xdr:nvSpPr>
        <xdr:cNvPr id="145" name="楕円 144"/>
        <xdr:cNvSpPr/>
      </xdr:nvSpPr>
      <xdr:spPr>
        <a:xfrm>
          <a:off x="1079500" y="97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51315</xdr:rowOff>
    </xdr:from>
    <xdr:ext cx="599010" cy="259045"/>
    <xdr:sp macro="" textlink="">
      <xdr:nvSpPr>
        <xdr:cNvPr id="146" name="テキスト ボックス 145"/>
        <xdr:cNvSpPr txBox="1"/>
      </xdr:nvSpPr>
      <xdr:spPr>
        <a:xfrm>
          <a:off x="830795" y="9481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8277</xdr:rowOff>
    </xdr:from>
    <xdr:to>
      <xdr:col>24</xdr:col>
      <xdr:colOff>63500</xdr:colOff>
      <xdr:row>75</xdr:row>
      <xdr:rowOff>100577</xdr:rowOff>
    </xdr:to>
    <xdr:cxnSp macro="">
      <xdr:nvCxnSpPr>
        <xdr:cNvPr id="178" name="直線コネクタ 177"/>
        <xdr:cNvCxnSpPr/>
      </xdr:nvCxnSpPr>
      <xdr:spPr>
        <a:xfrm flipV="1">
          <a:off x="3797300" y="12867027"/>
          <a:ext cx="838200" cy="9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20061</xdr:rowOff>
    </xdr:from>
    <xdr:ext cx="599010" cy="259045"/>
    <xdr:sp macro="" textlink="">
      <xdr:nvSpPr>
        <xdr:cNvPr id="179" name="民生費平均値テキスト"/>
        <xdr:cNvSpPr txBox="1"/>
      </xdr:nvSpPr>
      <xdr:spPr>
        <a:xfrm>
          <a:off x="4686300" y="12878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157367</xdr:rowOff>
    </xdr:from>
    <xdr:to>
      <xdr:col>19</xdr:col>
      <xdr:colOff>177800</xdr:colOff>
      <xdr:row>75</xdr:row>
      <xdr:rowOff>100577</xdr:rowOff>
    </xdr:to>
    <xdr:cxnSp macro="">
      <xdr:nvCxnSpPr>
        <xdr:cNvPr id="181" name="直線コネクタ 180"/>
        <xdr:cNvCxnSpPr/>
      </xdr:nvCxnSpPr>
      <xdr:spPr>
        <a:xfrm>
          <a:off x="2908300" y="12844667"/>
          <a:ext cx="889000" cy="11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110838</xdr:rowOff>
    </xdr:from>
    <xdr:ext cx="599010" cy="259045"/>
    <xdr:sp macro="" textlink="">
      <xdr:nvSpPr>
        <xdr:cNvPr id="183" name="テキスト ボックス 182"/>
        <xdr:cNvSpPr txBox="1"/>
      </xdr:nvSpPr>
      <xdr:spPr>
        <a:xfrm>
          <a:off x="3497795" y="1314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157367</xdr:rowOff>
    </xdr:from>
    <xdr:to>
      <xdr:col>15</xdr:col>
      <xdr:colOff>50800</xdr:colOff>
      <xdr:row>76</xdr:row>
      <xdr:rowOff>82615</xdr:rowOff>
    </xdr:to>
    <xdr:cxnSp macro="">
      <xdr:nvCxnSpPr>
        <xdr:cNvPr id="184" name="直線コネクタ 183"/>
        <xdr:cNvCxnSpPr/>
      </xdr:nvCxnSpPr>
      <xdr:spPr>
        <a:xfrm flipV="1">
          <a:off x="2019300" y="12844667"/>
          <a:ext cx="889000" cy="26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30686</xdr:rowOff>
    </xdr:from>
    <xdr:ext cx="599010" cy="259045"/>
    <xdr:sp macro="" textlink="">
      <xdr:nvSpPr>
        <xdr:cNvPr id="186" name="テキスト ボックス 185"/>
        <xdr:cNvSpPr txBox="1"/>
      </xdr:nvSpPr>
      <xdr:spPr>
        <a:xfrm>
          <a:off x="2608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82615</xdr:rowOff>
    </xdr:from>
    <xdr:to>
      <xdr:col>10</xdr:col>
      <xdr:colOff>114300</xdr:colOff>
      <xdr:row>76</xdr:row>
      <xdr:rowOff>115870</xdr:rowOff>
    </xdr:to>
    <xdr:cxnSp macro="">
      <xdr:nvCxnSpPr>
        <xdr:cNvPr id="187" name="直線コネクタ 186"/>
        <xdr:cNvCxnSpPr/>
      </xdr:nvCxnSpPr>
      <xdr:spPr>
        <a:xfrm flipV="1">
          <a:off x="1130300" y="13112815"/>
          <a:ext cx="889000" cy="3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117250</xdr:rowOff>
    </xdr:from>
    <xdr:ext cx="599010" cy="259045"/>
    <xdr:sp macro="" textlink="">
      <xdr:nvSpPr>
        <xdr:cNvPr id="189" name="テキスト ボックス 188"/>
        <xdr:cNvSpPr txBox="1"/>
      </xdr:nvSpPr>
      <xdr:spPr>
        <a:xfrm>
          <a:off x="1719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114384</xdr:rowOff>
    </xdr:from>
    <xdr:to>
      <xdr:col>6</xdr:col>
      <xdr:colOff>38100</xdr:colOff>
      <xdr:row>79</xdr:row>
      <xdr:rowOff>44534</xdr:rowOff>
    </xdr:to>
    <xdr:sp macro="" textlink="">
      <xdr:nvSpPr>
        <xdr:cNvPr id="190" name="フローチャート: 判断 189"/>
        <xdr:cNvSpPr/>
      </xdr:nvSpPr>
      <xdr:spPr>
        <a:xfrm>
          <a:off x="1079500" y="1348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35661</xdr:rowOff>
    </xdr:from>
    <xdr:ext cx="599010" cy="259045"/>
    <xdr:sp macro="" textlink="">
      <xdr:nvSpPr>
        <xdr:cNvPr id="191" name="テキスト ボックス 190"/>
        <xdr:cNvSpPr txBox="1"/>
      </xdr:nvSpPr>
      <xdr:spPr>
        <a:xfrm>
          <a:off x="830795" y="13580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128927</xdr:rowOff>
    </xdr:from>
    <xdr:to>
      <xdr:col>24</xdr:col>
      <xdr:colOff>114300</xdr:colOff>
      <xdr:row>75</xdr:row>
      <xdr:rowOff>59077</xdr:rowOff>
    </xdr:to>
    <xdr:sp macro="" textlink="">
      <xdr:nvSpPr>
        <xdr:cNvPr id="197" name="楕円 196"/>
        <xdr:cNvSpPr/>
      </xdr:nvSpPr>
      <xdr:spPr>
        <a:xfrm>
          <a:off x="4584700" y="1281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151804</xdr:rowOff>
    </xdr:from>
    <xdr:ext cx="599010" cy="259045"/>
    <xdr:sp macro="" textlink="">
      <xdr:nvSpPr>
        <xdr:cNvPr id="198" name="民生費該当値テキスト"/>
        <xdr:cNvSpPr txBox="1"/>
      </xdr:nvSpPr>
      <xdr:spPr>
        <a:xfrm>
          <a:off x="4686300" y="12667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49777</xdr:rowOff>
    </xdr:from>
    <xdr:to>
      <xdr:col>20</xdr:col>
      <xdr:colOff>38100</xdr:colOff>
      <xdr:row>75</xdr:row>
      <xdr:rowOff>151377</xdr:rowOff>
    </xdr:to>
    <xdr:sp macro="" textlink="">
      <xdr:nvSpPr>
        <xdr:cNvPr id="199" name="楕円 198"/>
        <xdr:cNvSpPr/>
      </xdr:nvSpPr>
      <xdr:spPr>
        <a:xfrm>
          <a:off x="3746500" y="1290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167904</xdr:rowOff>
    </xdr:from>
    <xdr:ext cx="599010" cy="259045"/>
    <xdr:sp macro="" textlink="">
      <xdr:nvSpPr>
        <xdr:cNvPr id="200" name="テキスト ボックス 199"/>
        <xdr:cNvSpPr txBox="1"/>
      </xdr:nvSpPr>
      <xdr:spPr>
        <a:xfrm>
          <a:off x="3497795" y="12683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106567</xdr:rowOff>
    </xdr:from>
    <xdr:to>
      <xdr:col>15</xdr:col>
      <xdr:colOff>101600</xdr:colOff>
      <xdr:row>75</xdr:row>
      <xdr:rowOff>36717</xdr:rowOff>
    </xdr:to>
    <xdr:sp macro="" textlink="">
      <xdr:nvSpPr>
        <xdr:cNvPr id="201" name="楕円 200"/>
        <xdr:cNvSpPr/>
      </xdr:nvSpPr>
      <xdr:spPr>
        <a:xfrm>
          <a:off x="2857500" y="1279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53244</xdr:rowOff>
    </xdr:from>
    <xdr:ext cx="599010" cy="259045"/>
    <xdr:sp macro="" textlink="">
      <xdr:nvSpPr>
        <xdr:cNvPr id="202" name="テキスト ボックス 201"/>
        <xdr:cNvSpPr txBox="1"/>
      </xdr:nvSpPr>
      <xdr:spPr>
        <a:xfrm>
          <a:off x="2608795" y="12569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31815</xdr:rowOff>
    </xdr:from>
    <xdr:to>
      <xdr:col>10</xdr:col>
      <xdr:colOff>165100</xdr:colOff>
      <xdr:row>76</xdr:row>
      <xdr:rowOff>133415</xdr:rowOff>
    </xdr:to>
    <xdr:sp macro="" textlink="">
      <xdr:nvSpPr>
        <xdr:cNvPr id="203" name="楕円 202"/>
        <xdr:cNvSpPr/>
      </xdr:nvSpPr>
      <xdr:spPr>
        <a:xfrm>
          <a:off x="1968500" y="1306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149942</xdr:rowOff>
    </xdr:from>
    <xdr:ext cx="599010" cy="259045"/>
    <xdr:sp macro="" textlink="">
      <xdr:nvSpPr>
        <xdr:cNvPr id="204" name="テキスト ボックス 203"/>
        <xdr:cNvSpPr txBox="1"/>
      </xdr:nvSpPr>
      <xdr:spPr>
        <a:xfrm>
          <a:off x="1719795" y="1283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65070</xdr:rowOff>
    </xdr:from>
    <xdr:to>
      <xdr:col>6</xdr:col>
      <xdr:colOff>38100</xdr:colOff>
      <xdr:row>76</xdr:row>
      <xdr:rowOff>166670</xdr:rowOff>
    </xdr:to>
    <xdr:sp macro="" textlink="">
      <xdr:nvSpPr>
        <xdr:cNvPr id="205" name="楕円 204"/>
        <xdr:cNvSpPr/>
      </xdr:nvSpPr>
      <xdr:spPr>
        <a:xfrm>
          <a:off x="1079500" y="1309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11748</xdr:rowOff>
    </xdr:from>
    <xdr:ext cx="599010" cy="259045"/>
    <xdr:sp macro="" textlink="">
      <xdr:nvSpPr>
        <xdr:cNvPr id="206" name="テキスト ボックス 205"/>
        <xdr:cNvSpPr txBox="1"/>
      </xdr:nvSpPr>
      <xdr:spPr>
        <a:xfrm>
          <a:off x="830795" y="1287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64579</xdr:rowOff>
    </xdr:from>
    <xdr:to>
      <xdr:col>24</xdr:col>
      <xdr:colOff>63500</xdr:colOff>
      <xdr:row>97</xdr:row>
      <xdr:rowOff>5931</xdr:rowOff>
    </xdr:to>
    <xdr:cxnSp macro="">
      <xdr:nvCxnSpPr>
        <xdr:cNvPr id="236" name="直線コネクタ 235"/>
        <xdr:cNvCxnSpPr/>
      </xdr:nvCxnSpPr>
      <xdr:spPr>
        <a:xfrm flipV="1">
          <a:off x="3797300" y="16523779"/>
          <a:ext cx="838200" cy="1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135831</xdr:rowOff>
    </xdr:from>
    <xdr:ext cx="534377" cy="259045"/>
    <xdr:sp macro="" textlink="">
      <xdr:nvSpPr>
        <xdr:cNvPr id="237" name="衛生費平均値テキスト"/>
        <xdr:cNvSpPr txBox="1"/>
      </xdr:nvSpPr>
      <xdr:spPr>
        <a:xfrm>
          <a:off x="4686300" y="16595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149276</xdr:rowOff>
    </xdr:from>
    <xdr:to>
      <xdr:col>19</xdr:col>
      <xdr:colOff>177800</xdr:colOff>
      <xdr:row>97</xdr:row>
      <xdr:rowOff>5931</xdr:rowOff>
    </xdr:to>
    <xdr:cxnSp macro="">
      <xdr:nvCxnSpPr>
        <xdr:cNvPr id="239" name="直線コネクタ 238"/>
        <xdr:cNvCxnSpPr/>
      </xdr:nvCxnSpPr>
      <xdr:spPr>
        <a:xfrm>
          <a:off x="2908300" y="16608476"/>
          <a:ext cx="889000" cy="2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61980</xdr:rowOff>
    </xdr:from>
    <xdr:ext cx="534377" cy="259045"/>
    <xdr:sp macro="" textlink="">
      <xdr:nvSpPr>
        <xdr:cNvPr id="241" name="テキスト ボックス 240"/>
        <xdr:cNvSpPr txBox="1"/>
      </xdr:nvSpPr>
      <xdr:spPr>
        <a:xfrm>
          <a:off x="3530111" y="1669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149276</xdr:rowOff>
    </xdr:from>
    <xdr:to>
      <xdr:col>15</xdr:col>
      <xdr:colOff>50800</xdr:colOff>
      <xdr:row>97</xdr:row>
      <xdr:rowOff>113867</xdr:rowOff>
    </xdr:to>
    <xdr:cxnSp macro="">
      <xdr:nvCxnSpPr>
        <xdr:cNvPr id="242" name="直線コネクタ 241"/>
        <xdr:cNvCxnSpPr/>
      </xdr:nvCxnSpPr>
      <xdr:spPr>
        <a:xfrm flipV="1">
          <a:off x="2019300" y="16608476"/>
          <a:ext cx="889000" cy="13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53001</xdr:rowOff>
    </xdr:from>
    <xdr:ext cx="534377" cy="259045"/>
    <xdr:sp macro="" textlink="">
      <xdr:nvSpPr>
        <xdr:cNvPr id="244" name="テキスト ボックス 243"/>
        <xdr:cNvSpPr txBox="1"/>
      </xdr:nvSpPr>
      <xdr:spPr>
        <a:xfrm>
          <a:off x="2641111" y="1668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113716</xdr:rowOff>
    </xdr:from>
    <xdr:to>
      <xdr:col>10</xdr:col>
      <xdr:colOff>114300</xdr:colOff>
      <xdr:row>97</xdr:row>
      <xdr:rowOff>113867</xdr:rowOff>
    </xdr:to>
    <xdr:cxnSp macro="">
      <xdr:nvCxnSpPr>
        <xdr:cNvPr id="245" name="直線コネクタ 244"/>
        <xdr:cNvCxnSpPr/>
      </xdr:nvCxnSpPr>
      <xdr:spPr>
        <a:xfrm>
          <a:off x="1130300" y="16744366"/>
          <a:ext cx="889000" cy="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156100</xdr:rowOff>
    </xdr:from>
    <xdr:ext cx="534377" cy="259045"/>
    <xdr:sp macro="" textlink="">
      <xdr:nvSpPr>
        <xdr:cNvPr id="247" name="テキスト ボックス 246"/>
        <xdr:cNvSpPr txBox="1"/>
      </xdr:nvSpPr>
      <xdr:spPr>
        <a:xfrm>
          <a:off x="1752111" y="167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140297</xdr:rowOff>
    </xdr:from>
    <xdr:to>
      <xdr:col>6</xdr:col>
      <xdr:colOff>38100</xdr:colOff>
      <xdr:row>99</xdr:row>
      <xdr:rowOff>70447</xdr:rowOff>
    </xdr:to>
    <xdr:sp macro="" textlink="">
      <xdr:nvSpPr>
        <xdr:cNvPr id="248" name="フローチャート: 判断 247"/>
        <xdr:cNvSpPr/>
      </xdr:nvSpPr>
      <xdr:spPr>
        <a:xfrm>
          <a:off x="1079500" y="1694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61574</xdr:rowOff>
    </xdr:from>
    <xdr:ext cx="534377" cy="259045"/>
    <xdr:sp macro="" textlink="">
      <xdr:nvSpPr>
        <xdr:cNvPr id="249" name="テキスト ボックス 248"/>
        <xdr:cNvSpPr txBox="1"/>
      </xdr:nvSpPr>
      <xdr:spPr>
        <a:xfrm>
          <a:off x="863111" y="1703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13779</xdr:rowOff>
    </xdr:from>
    <xdr:to>
      <xdr:col>24</xdr:col>
      <xdr:colOff>114300</xdr:colOff>
      <xdr:row>96</xdr:row>
      <xdr:rowOff>115379</xdr:rowOff>
    </xdr:to>
    <xdr:sp macro="" textlink="">
      <xdr:nvSpPr>
        <xdr:cNvPr id="255" name="楕円 254"/>
        <xdr:cNvSpPr/>
      </xdr:nvSpPr>
      <xdr:spPr>
        <a:xfrm>
          <a:off x="4584700" y="1647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36656</xdr:rowOff>
    </xdr:from>
    <xdr:ext cx="534377" cy="259045"/>
    <xdr:sp macro="" textlink="">
      <xdr:nvSpPr>
        <xdr:cNvPr id="256" name="衛生費該当値テキスト"/>
        <xdr:cNvSpPr txBox="1"/>
      </xdr:nvSpPr>
      <xdr:spPr>
        <a:xfrm>
          <a:off x="4686300" y="1632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126581</xdr:rowOff>
    </xdr:from>
    <xdr:to>
      <xdr:col>20</xdr:col>
      <xdr:colOff>38100</xdr:colOff>
      <xdr:row>97</xdr:row>
      <xdr:rowOff>56731</xdr:rowOff>
    </xdr:to>
    <xdr:sp macro="" textlink="">
      <xdr:nvSpPr>
        <xdr:cNvPr id="257" name="楕円 256"/>
        <xdr:cNvSpPr/>
      </xdr:nvSpPr>
      <xdr:spPr>
        <a:xfrm>
          <a:off x="3746500" y="1658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73258</xdr:rowOff>
    </xdr:from>
    <xdr:ext cx="534377" cy="259045"/>
    <xdr:sp macro="" textlink="">
      <xdr:nvSpPr>
        <xdr:cNvPr id="258" name="テキスト ボックス 257"/>
        <xdr:cNvSpPr txBox="1"/>
      </xdr:nvSpPr>
      <xdr:spPr>
        <a:xfrm>
          <a:off x="3530111" y="163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98476</xdr:rowOff>
    </xdr:from>
    <xdr:to>
      <xdr:col>15</xdr:col>
      <xdr:colOff>101600</xdr:colOff>
      <xdr:row>97</xdr:row>
      <xdr:rowOff>28626</xdr:rowOff>
    </xdr:to>
    <xdr:sp macro="" textlink="">
      <xdr:nvSpPr>
        <xdr:cNvPr id="259" name="楕円 258"/>
        <xdr:cNvSpPr/>
      </xdr:nvSpPr>
      <xdr:spPr>
        <a:xfrm>
          <a:off x="2857500" y="1655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45153</xdr:rowOff>
    </xdr:from>
    <xdr:ext cx="534377" cy="259045"/>
    <xdr:sp macro="" textlink="">
      <xdr:nvSpPr>
        <xdr:cNvPr id="260" name="テキスト ボックス 259"/>
        <xdr:cNvSpPr txBox="1"/>
      </xdr:nvSpPr>
      <xdr:spPr>
        <a:xfrm>
          <a:off x="2641111" y="1633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63067</xdr:rowOff>
    </xdr:from>
    <xdr:to>
      <xdr:col>10</xdr:col>
      <xdr:colOff>165100</xdr:colOff>
      <xdr:row>97</xdr:row>
      <xdr:rowOff>164667</xdr:rowOff>
    </xdr:to>
    <xdr:sp macro="" textlink="">
      <xdr:nvSpPr>
        <xdr:cNvPr id="261" name="楕円 260"/>
        <xdr:cNvSpPr/>
      </xdr:nvSpPr>
      <xdr:spPr>
        <a:xfrm>
          <a:off x="1968500" y="1669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9744</xdr:rowOff>
    </xdr:from>
    <xdr:ext cx="534377" cy="259045"/>
    <xdr:sp macro="" textlink="">
      <xdr:nvSpPr>
        <xdr:cNvPr id="262" name="テキスト ボックス 261"/>
        <xdr:cNvSpPr txBox="1"/>
      </xdr:nvSpPr>
      <xdr:spPr>
        <a:xfrm>
          <a:off x="1752111" y="1646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62916</xdr:rowOff>
    </xdr:from>
    <xdr:to>
      <xdr:col>6</xdr:col>
      <xdr:colOff>38100</xdr:colOff>
      <xdr:row>97</xdr:row>
      <xdr:rowOff>164516</xdr:rowOff>
    </xdr:to>
    <xdr:sp macro="" textlink="">
      <xdr:nvSpPr>
        <xdr:cNvPr id="263" name="楕円 262"/>
        <xdr:cNvSpPr/>
      </xdr:nvSpPr>
      <xdr:spPr>
        <a:xfrm>
          <a:off x="1079500" y="1669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9593</xdr:rowOff>
    </xdr:from>
    <xdr:ext cx="534377" cy="259045"/>
    <xdr:sp macro="" textlink="">
      <xdr:nvSpPr>
        <xdr:cNvPr id="264" name="テキスト ボックス 263"/>
        <xdr:cNvSpPr txBox="1"/>
      </xdr:nvSpPr>
      <xdr:spPr>
        <a:xfrm>
          <a:off x="863111" y="1646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70206</xdr:rowOff>
    </xdr:from>
    <xdr:to>
      <xdr:col>55</xdr:col>
      <xdr:colOff>0</xdr:colOff>
      <xdr:row>37</xdr:row>
      <xdr:rowOff>86894</xdr:rowOff>
    </xdr:to>
    <xdr:cxnSp macro="">
      <xdr:nvCxnSpPr>
        <xdr:cNvPr id="291" name="直線コネクタ 290"/>
        <xdr:cNvCxnSpPr/>
      </xdr:nvCxnSpPr>
      <xdr:spPr>
        <a:xfrm>
          <a:off x="9639300" y="6413856"/>
          <a:ext cx="8382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115562</xdr:rowOff>
    </xdr:from>
    <xdr:ext cx="378565" cy="259045"/>
    <xdr:sp macro="" textlink="">
      <xdr:nvSpPr>
        <xdr:cNvPr id="292" name="労働費平均値テキスト"/>
        <xdr:cNvSpPr txBox="1"/>
      </xdr:nvSpPr>
      <xdr:spPr>
        <a:xfrm>
          <a:off x="10528300" y="6459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70206</xdr:rowOff>
    </xdr:from>
    <xdr:to>
      <xdr:col>50</xdr:col>
      <xdr:colOff>114300</xdr:colOff>
      <xdr:row>37</xdr:row>
      <xdr:rowOff>162789</xdr:rowOff>
    </xdr:to>
    <xdr:cxnSp macro="">
      <xdr:nvCxnSpPr>
        <xdr:cNvPr id="294" name="直線コネクタ 293"/>
        <xdr:cNvCxnSpPr/>
      </xdr:nvCxnSpPr>
      <xdr:spPr>
        <a:xfrm flipV="1">
          <a:off x="8750300" y="6413856"/>
          <a:ext cx="8890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58869</xdr:rowOff>
    </xdr:from>
    <xdr:ext cx="378565" cy="259045"/>
    <xdr:sp macro="" textlink="">
      <xdr:nvSpPr>
        <xdr:cNvPr id="296" name="テキスト ボックス 295"/>
        <xdr:cNvSpPr txBox="1"/>
      </xdr:nvSpPr>
      <xdr:spPr>
        <a:xfrm>
          <a:off x="9450017" y="6573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162789</xdr:rowOff>
    </xdr:from>
    <xdr:to>
      <xdr:col>45</xdr:col>
      <xdr:colOff>177800</xdr:colOff>
      <xdr:row>38</xdr:row>
      <xdr:rowOff>8484</xdr:rowOff>
    </xdr:to>
    <xdr:cxnSp macro="">
      <xdr:nvCxnSpPr>
        <xdr:cNvPr id="297" name="直線コネクタ 296"/>
        <xdr:cNvCxnSpPr/>
      </xdr:nvCxnSpPr>
      <xdr:spPr>
        <a:xfrm flipV="1">
          <a:off x="7861300" y="6506439"/>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52011</xdr:rowOff>
    </xdr:from>
    <xdr:ext cx="378565" cy="259045"/>
    <xdr:sp macro="" textlink="">
      <xdr:nvSpPr>
        <xdr:cNvPr id="299" name="テキスト ボックス 298"/>
        <xdr:cNvSpPr txBox="1"/>
      </xdr:nvSpPr>
      <xdr:spPr>
        <a:xfrm>
          <a:off x="8561017" y="656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8484</xdr:rowOff>
    </xdr:from>
    <xdr:to>
      <xdr:col>41</xdr:col>
      <xdr:colOff>50800</xdr:colOff>
      <xdr:row>38</xdr:row>
      <xdr:rowOff>21971</xdr:rowOff>
    </xdr:to>
    <xdr:cxnSp macro="">
      <xdr:nvCxnSpPr>
        <xdr:cNvPr id="300" name="直線コネクタ 299"/>
        <xdr:cNvCxnSpPr/>
      </xdr:nvCxnSpPr>
      <xdr:spPr>
        <a:xfrm flipV="1">
          <a:off x="6972300" y="6523584"/>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65295</xdr:rowOff>
    </xdr:from>
    <xdr:ext cx="378565" cy="259045"/>
    <xdr:sp macro="" textlink="">
      <xdr:nvSpPr>
        <xdr:cNvPr id="302" name="テキスト ボックス 301"/>
        <xdr:cNvSpPr txBox="1"/>
      </xdr:nvSpPr>
      <xdr:spPr>
        <a:xfrm>
          <a:off x="7672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159766</xdr:rowOff>
    </xdr:from>
    <xdr:to>
      <xdr:col>36</xdr:col>
      <xdr:colOff>165100</xdr:colOff>
      <xdr:row>38</xdr:row>
      <xdr:rowOff>89916</xdr:rowOff>
    </xdr:to>
    <xdr:sp macro="" textlink="">
      <xdr:nvSpPr>
        <xdr:cNvPr id="303" name="フローチャート: 判断 302"/>
        <xdr:cNvSpPr/>
      </xdr:nvSpPr>
      <xdr:spPr>
        <a:xfrm>
          <a:off x="6921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81043</xdr:rowOff>
    </xdr:from>
    <xdr:ext cx="378565" cy="259045"/>
    <xdr:sp macro="" textlink="">
      <xdr:nvSpPr>
        <xdr:cNvPr id="304" name="テキスト ボックス 303"/>
        <xdr:cNvSpPr txBox="1"/>
      </xdr:nvSpPr>
      <xdr:spPr>
        <a:xfrm>
          <a:off x="6783017" y="6596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36094</xdr:rowOff>
    </xdr:from>
    <xdr:to>
      <xdr:col>55</xdr:col>
      <xdr:colOff>50800</xdr:colOff>
      <xdr:row>37</xdr:row>
      <xdr:rowOff>137694</xdr:rowOff>
    </xdr:to>
    <xdr:sp macro="" textlink="">
      <xdr:nvSpPr>
        <xdr:cNvPr id="310" name="楕円 309"/>
        <xdr:cNvSpPr/>
      </xdr:nvSpPr>
      <xdr:spPr>
        <a:xfrm>
          <a:off x="10426700" y="637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58971</xdr:rowOff>
    </xdr:from>
    <xdr:ext cx="378565" cy="259045"/>
    <xdr:sp macro="" textlink="">
      <xdr:nvSpPr>
        <xdr:cNvPr id="311" name="労働費該当値テキスト"/>
        <xdr:cNvSpPr txBox="1"/>
      </xdr:nvSpPr>
      <xdr:spPr>
        <a:xfrm>
          <a:off x="10528300" y="6231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19406</xdr:rowOff>
    </xdr:from>
    <xdr:to>
      <xdr:col>50</xdr:col>
      <xdr:colOff>165100</xdr:colOff>
      <xdr:row>37</xdr:row>
      <xdr:rowOff>121006</xdr:rowOff>
    </xdr:to>
    <xdr:sp macro="" textlink="">
      <xdr:nvSpPr>
        <xdr:cNvPr id="312" name="楕円 311"/>
        <xdr:cNvSpPr/>
      </xdr:nvSpPr>
      <xdr:spPr>
        <a:xfrm>
          <a:off x="9588500" y="63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137533</xdr:rowOff>
    </xdr:from>
    <xdr:ext cx="469744" cy="259045"/>
    <xdr:sp macro="" textlink="">
      <xdr:nvSpPr>
        <xdr:cNvPr id="313" name="テキスト ボックス 312"/>
        <xdr:cNvSpPr txBox="1"/>
      </xdr:nvSpPr>
      <xdr:spPr>
        <a:xfrm>
          <a:off x="9404428" y="6138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111989</xdr:rowOff>
    </xdr:from>
    <xdr:to>
      <xdr:col>46</xdr:col>
      <xdr:colOff>38100</xdr:colOff>
      <xdr:row>38</xdr:row>
      <xdr:rowOff>42139</xdr:rowOff>
    </xdr:to>
    <xdr:sp macro="" textlink="">
      <xdr:nvSpPr>
        <xdr:cNvPr id="314" name="楕円 313"/>
        <xdr:cNvSpPr/>
      </xdr:nvSpPr>
      <xdr:spPr>
        <a:xfrm>
          <a:off x="8699500" y="645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58666</xdr:rowOff>
    </xdr:from>
    <xdr:ext cx="378565" cy="259045"/>
    <xdr:sp macro="" textlink="">
      <xdr:nvSpPr>
        <xdr:cNvPr id="315" name="テキスト ボックス 314"/>
        <xdr:cNvSpPr txBox="1"/>
      </xdr:nvSpPr>
      <xdr:spPr>
        <a:xfrm>
          <a:off x="8561017" y="6230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129134</xdr:rowOff>
    </xdr:from>
    <xdr:to>
      <xdr:col>41</xdr:col>
      <xdr:colOff>101600</xdr:colOff>
      <xdr:row>38</xdr:row>
      <xdr:rowOff>59283</xdr:rowOff>
    </xdr:to>
    <xdr:sp macro="" textlink="">
      <xdr:nvSpPr>
        <xdr:cNvPr id="316" name="楕円 315"/>
        <xdr:cNvSpPr/>
      </xdr:nvSpPr>
      <xdr:spPr>
        <a:xfrm>
          <a:off x="7810500" y="64727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50411</xdr:rowOff>
    </xdr:from>
    <xdr:ext cx="378565" cy="259045"/>
    <xdr:sp macro="" textlink="">
      <xdr:nvSpPr>
        <xdr:cNvPr id="317" name="テキスト ボックス 316"/>
        <xdr:cNvSpPr txBox="1"/>
      </xdr:nvSpPr>
      <xdr:spPr>
        <a:xfrm>
          <a:off x="7672017" y="6565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142621</xdr:rowOff>
    </xdr:from>
    <xdr:to>
      <xdr:col>36</xdr:col>
      <xdr:colOff>165100</xdr:colOff>
      <xdr:row>38</xdr:row>
      <xdr:rowOff>72771</xdr:rowOff>
    </xdr:to>
    <xdr:sp macro="" textlink="">
      <xdr:nvSpPr>
        <xdr:cNvPr id="318" name="楕円 317"/>
        <xdr:cNvSpPr/>
      </xdr:nvSpPr>
      <xdr:spPr>
        <a:xfrm>
          <a:off x="6921500" y="64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89298</xdr:rowOff>
    </xdr:from>
    <xdr:ext cx="378565" cy="259045"/>
    <xdr:sp macro="" textlink="">
      <xdr:nvSpPr>
        <xdr:cNvPr id="319" name="テキスト ボックス 318"/>
        <xdr:cNvSpPr txBox="1"/>
      </xdr:nvSpPr>
      <xdr:spPr>
        <a:xfrm>
          <a:off x="6783017" y="6261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16167</xdr:rowOff>
    </xdr:from>
    <xdr:to>
      <xdr:col>55</xdr:col>
      <xdr:colOff>0</xdr:colOff>
      <xdr:row>57</xdr:row>
      <xdr:rowOff>72949</xdr:rowOff>
    </xdr:to>
    <xdr:cxnSp macro="">
      <xdr:nvCxnSpPr>
        <xdr:cNvPr id="348" name="直線コネクタ 347"/>
        <xdr:cNvCxnSpPr/>
      </xdr:nvCxnSpPr>
      <xdr:spPr>
        <a:xfrm flipV="1">
          <a:off x="9639300" y="9788817"/>
          <a:ext cx="838200" cy="5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150753</xdr:rowOff>
    </xdr:from>
    <xdr:ext cx="534377" cy="259045"/>
    <xdr:sp macro="" textlink="">
      <xdr:nvSpPr>
        <xdr:cNvPr id="349" name="農林水産業費平均値テキスト"/>
        <xdr:cNvSpPr txBox="1"/>
      </xdr:nvSpPr>
      <xdr:spPr>
        <a:xfrm>
          <a:off x="10528300" y="975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72949</xdr:rowOff>
    </xdr:from>
    <xdr:to>
      <xdr:col>50</xdr:col>
      <xdr:colOff>114300</xdr:colOff>
      <xdr:row>57</xdr:row>
      <xdr:rowOff>106807</xdr:rowOff>
    </xdr:to>
    <xdr:cxnSp macro="">
      <xdr:nvCxnSpPr>
        <xdr:cNvPr id="351" name="直線コネクタ 350"/>
        <xdr:cNvCxnSpPr/>
      </xdr:nvCxnSpPr>
      <xdr:spPr>
        <a:xfrm flipV="1">
          <a:off x="8750300" y="9845599"/>
          <a:ext cx="889000" cy="3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127919</xdr:rowOff>
    </xdr:from>
    <xdr:ext cx="534377" cy="259045"/>
    <xdr:sp macro="" textlink="">
      <xdr:nvSpPr>
        <xdr:cNvPr id="353" name="テキスト ボックス 352"/>
        <xdr:cNvSpPr txBox="1"/>
      </xdr:nvSpPr>
      <xdr:spPr>
        <a:xfrm>
          <a:off x="9372111" y="99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106807</xdr:rowOff>
    </xdr:from>
    <xdr:to>
      <xdr:col>45</xdr:col>
      <xdr:colOff>177800</xdr:colOff>
      <xdr:row>57</xdr:row>
      <xdr:rowOff>142507</xdr:rowOff>
    </xdr:to>
    <xdr:cxnSp macro="">
      <xdr:nvCxnSpPr>
        <xdr:cNvPr id="354" name="直線コネクタ 353"/>
        <xdr:cNvCxnSpPr/>
      </xdr:nvCxnSpPr>
      <xdr:spPr>
        <a:xfrm flipV="1">
          <a:off x="7861300" y="9879457"/>
          <a:ext cx="889000" cy="3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160862</xdr:rowOff>
    </xdr:from>
    <xdr:ext cx="534377" cy="259045"/>
    <xdr:sp macro="" textlink="">
      <xdr:nvSpPr>
        <xdr:cNvPr id="356" name="テキスト ボックス 355"/>
        <xdr:cNvSpPr txBox="1"/>
      </xdr:nvSpPr>
      <xdr:spPr>
        <a:xfrm>
          <a:off x="8483111" y="993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138468</xdr:rowOff>
    </xdr:from>
    <xdr:to>
      <xdr:col>41</xdr:col>
      <xdr:colOff>50800</xdr:colOff>
      <xdr:row>57</xdr:row>
      <xdr:rowOff>142507</xdr:rowOff>
    </xdr:to>
    <xdr:cxnSp macro="">
      <xdr:nvCxnSpPr>
        <xdr:cNvPr id="357" name="直線コネクタ 356"/>
        <xdr:cNvCxnSpPr/>
      </xdr:nvCxnSpPr>
      <xdr:spPr>
        <a:xfrm>
          <a:off x="6972300" y="9911118"/>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19537</xdr:rowOff>
    </xdr:from>
    <xdr:ext cx="534377" cy="259045"/>
    <xdr:sp macro="" textlink="">
      <xdr:nvSpPr>
        <xdr:cNvPr id="359" name="テキスト ボックス 358"/>
        <xdr:cNvSpPr txBox="1"/>
      </xdr:nvSpPr>
      <xdr:spPr>
        <a:xfrm>
          <a:off x="7594111" y="96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0" name="フローチャート: 判断 359"/>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128490</xdr:rowOff>
    </xdr:from>
    <xdr:ext cx="534377" cy="259045"/>
    <xdr:sp macro="" textlink="">
      <xdr:nvSpPr>
        <xdr:cNvPr id="361" name="テキスト ボックス 360"/>
        <xdr:cNvSpPr txBox="1"/>
      </xdr:nvSpPr>
      <xdr:spPr>
        <a:xfrm>
          <a:off x="6705111" y="1007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136817</xdr:rowOff>
    </xdr:from>
    <xdr:to>
      <xdr:col>55</xdr:col>
      <xdr:colOff>50800</xdr:colOff>
      <xdr:row>57</xdr:row>
      <xdr:rowOff>66967</xdr:rowOff>
    </xdr:to>
    <xdr:sp macro="" textlink="">
      <xdr:nvSpPr>
        <xdr:cNvPr id="367" name="楕円 366"/>
        <xdr:cNvSpPr/>
      </xdr:nvSpPr>
      <xdr:spPr>
        <a:xfrm>
          <a:off x="10426700" y="973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159694</xdr:rowOff>
    </xdr:from>
    <xdr:ext cx="534377" cy="259045"/>
    <xdr:sp macro="" textlink="">
      <xdr:nvSpPr>
        <xdr:cNvPr id="368" name="農林水産業費該当値テキスト"/>
        <xdr:cNvSpPr txBox="1"/>
      </xdr:nvSpPr>
      <xdr:spPr>
        <a:xfrm>
          <a:off x="10528300" y="958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22149</xdr:rowOff>
    </xdr:from>
    <xdr:to>
      <xdr:col>50</xdr:col>
      <xdr:colOff>165100</xdr:colOff>
      <xdr:row>57</xdr:row>
      <xdr:rowOff>123749</xdr:rowOff>
    </xdr:to>
    <xdr:sp macro="" textlink="">
      <xdr:nvSpPr>
        <xdr:cNvPr id="369" name="楕円 368"/>
        <xdr:cNvSpPr/>
      </xdr:nvSpPr>
      <xdr:spPr>
        <a:xfrm>
          <a:off x="9588500" y="979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140276</xdr:rowOff>
    </xdr:from>
    <xdr:ext cx="534377" cy="259045"/>
    <xdr:sp macro="" textlink="">
      <xdr:nvSpPr>
        <xdr:cNvPr id="370" name="テキスト ボックス 369"/>
        <xdr:cNvSpPr txBox="1"/>
      </xdr:nvSpPr>
      <xdr:spPr>
        <a:xfrm>
          <a:off x="9372111" y="957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56007</xdr:rowOff>
    </xdr:from>
    <xdr:to>
      <xdr:col>46</xdr:col>
      <xdr:colOff>38100</xdr:colOff>
      <xdr:row>57</xdr:row>
      <xdr:rowOff>157607</xdr:rowOff>
    </xdr:to>
    <xdr:sp macro="" textlink="">
      <xdr:nvSpPr>
        <xdr:cNvPr id="371" name="楕円 370"/>
        <xdr:cNvSpPr/>
      </xdr:nvSpPr>
      <xdr:spPr>
        <a:xfrm>
          <a:off x="8699500" y="982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2684</xdr:rowOff>
    </xdr:from>
    <xdr:ext cx="534377" cy="259045"/>
    <xdr:sp macro="" textlink="">
      <xdr:nvSpPr>
        <xdr:cNvPr id="372" name="テキスト ボックス 371"/>
        <xdr:cNvSpPr txBox="1"/>
      </xdr:nvSpPr>
      <xdr:spPr>
        <a:xfrm>
          <a:off x="8483111" y="960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91707</xdr:rowOff>
    </xdr:from>
    <xdr:to>
      <xdr:col>41</xdr:col>
      <xdr:colOff>101600</xdr:colOff>
      <xdr:row>58</xdr:row>
      <xdr:rowOff>21857</xdr:rowOff>
    </xdr:to>
    <xdr:sp macro="" textlink="">
      <xdr:nvSpPr>
        <xdr:cNvPr id="373" name="楕円 372"/>
        <xdr:cNvSpPr/>
      </xdr:nvSpPr>
      <xdr:spPr>
        <a:xfrm>
          <a:off x="7810500" y="986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12984</xdr:rowOff>
    </xdr:from>
    <xdr:ext cx="534377" cy="259045"/>
    <xdr:sp macro="" textlink="">
      <xdr:nvSpPr>
        <xdr:cNvPr id="374" name="テキスト ボックス 373"/>
        <xdr:cNvSpPr txBox="1"/>
      </xdr:nvSpPr>
      <xdr:spPr>
        <a:xfrm>
          <a:off x="7594111" y="995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87668</xdr:rowOff>
    </xdr:from>
    <xdr:to>
      <xdr:col>36</xdr:col>
      <xdr:colOff>165100</xdr:colOff>
      <xdr:row>58</xdr:row>
      <xdr:rowOff>17818</xdr:rowOff>
    </xdr:to>
    <xdr:sp macro="" textlink="">
      <xdr:nvSpPr>
        <xdr:cNvPr id="375" name="楕円 374"/>
        <xdr:cNvSpPr/>
      </xdr:nvSpPr>
      <xdr:spPr>
        <a:xfrm>
          <a:off x="6921500" y="986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34345</xdr:rowOff>
    </xdr:from>
    <xdr:ext cx="534377" cy="259045"/>
    <xdr:sp macro="" textlink="">
      <xdr:nvSpPr>
        <xdr:cNvPr id="376" name="テキスト ボックス 375"/>
        <xdr:cNvSpPr txBox="1"/>
      </xdr:nvSpPr>
      <xdr:spPr>
        <a:xfrm>
          <a:off x="6705111" y="963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53670</xdr:rowOff>
    </xdr:from>
    <xdr:to>
      <xdr:col>55</xdr:col>
      <xdr:colOff>0</xdr:colOff>
      <xdr:row>77</xdr:row>
      <xdr:rowOff>65939</xdr:rowOff>
    </xdr:to>
    <xdr:cxnSp macro="">
      <xdr:nvCxnSpPr>
        <xdr:cNvPr id="405" name="直線コネクタ 404"/>
        <xdr:cNvCxnSpPr/>
      </xdr:nvCxnSpPr>
      <xdr:spPr>
        <a:xfrm>
          <a:off x="9639300" y="13255320"/>
          <a:ext cx="838200" cy="1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15860</xdr:rowOff>
    </xdr:from>
    <xdr:ext cx="534377" cy="259045"/>
    <xdr:sp macro="" textlink="">
      <xdr:nvSpPr>
        <xdr:cNvPr id="406" name="商工費平均値テキスト"/>
        <xdr:cNvSpPr txBox="1"/>
      </xdr:nvSpPr>
      <xdr:spPr>
        <a:xfrm>
          <a:off x="10528300" y="13046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159111</xdr:rowOff>
    </xdr:from>
    <xdr:to>
      <xdr:col>50</xdr:col>
      <xdr:colOff>114300</xdr:colOff>
      <xdr:row>77</xdr:row>
      <xdr:rowOff>53670</xdr:rowOff>
    </xdr:to>
    <xdr:cxnSp macro="">
      <xdr:nvCxnSpPr>
        <xdr:cNvPr id="408" name="直線コネクタ 407"/>
        <xdr:cNvCxnSpPr/>
      </xdr:nvCxnSpPr>
      <xdr:spPr>
        <a:xfrm>
          <a:off x="8750300" y="13189311"/>
          <a:ext cx="889000" cy="6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47464</xdr:rowOff>
    </xdr:from>
    <xdr:ext cx="534377" cy="259045"/>
    <xdr:sp macro="" textlink="">
      <xdr:nvSpPr>
        <xdr:cNvPr id="410" name="テキスト ボックス 409"/>
        <xdr:cNvSpPr txBox="1"/>
      </xdr:nvSpPr>
      <xdr:spPr>
        <a:xfrm>
          <a:off x="9372111" y="129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159111</xdr:rowOff>
    </xdr:from>
    <xdr:to>
      <xdr:col>45</xdr:col>
      <xdr:colOff>177800</xdr:colOff>
      <xdr:row>76</xdr:row>
      <xdr:rowOff>164464</xdr:rowOff>
    </xdr:to>
    <xdr:cxnSp macro="">
      <xdr:nvCxnSpPr>
        <xdr:cNvPr id="411" name="直線コネクタ 410"/>
        <xdr:cNvCxnSpPr/>
      </xdr:nvCxnSpPr>
      <xdr:spPr>
        <a:xfrm flipV="1">
          <a:off x="7861300" y="13189311"/>
          <a:ext cx="889000" cy="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59078</xdr:rowOff>
    </xdr:from>
    <xdr:ext cx="534377" cy="259045"/>
    <xdr:sp macro="" textlink="">
      <xdr:nvSpPr>
        <xdr:cNvPr id="413" name="テキスト ボックス 412"/>
        <xdr:cNvSpPr txBox="1"/>
      </xdr:nvSpPr>
      <xdr:spPr>
        <a:xfrm>
          <a:off x="8483111" y="132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164464</xdr:rowOff>
    </xdr:from>
    <xdr:to>
      <xdr:col>41</xdr:col>
      <xdr:colOff>50800</xdr:colOff>
      <xdr:row>77</xdr:row>
      <xdr:rowOff>127775</xdr:rowOff>
    </xdr:to>
    <xdr:cxnSp macro="">
      <xdr:nvCxnSpPr>
        <xdr:cNvPr id="414" name="直線コネクタ 413"/>
        <xdr:cNvCxnSpPr/>
      </xdr:nvCxnSpPr>
      <xdr:spPr>
        <a:xfrm flipV="1">
          <a:off x="6972300" y="13194664"/>
          <a:ext cx="889000" cy="13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18356</xdr:rowOff>
    </xdr:from>
    <xdr:ext cx="534377" cy="259045"/>
    <xdr:sp macro="" textlink="">
      <xdr:nvSpPr>
        <xdr:cNvPr id="416" name="テキスト ボックス 415"/>
        <xdr:cNvSpPr txBox="1"/>
      </xdr:nvSpPr>
      <xdr:spPr>
        <a:xfrm>
          <a:off x="7594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34341</xdr:rowOff>
    </xdr:from>
    <xdr:to>
      <xdr:col>36</xdr:col>
      <xdr:colOff>165100</xdr:colOff>
      <xdr:row>78</xdr:row>
      <xdr:rowOff>135941</xdr:rowOff>
    </xdr:to>
    <xdr:sp macro="" textlink="">
      <xdr:nvSpPr>
        <xdr:cNvPr id="417" name="フローチャート: 判断 416"/>
        <xdr:cNvSpPr/>
      </xdr:nvSpPr>
      <xdr:spPr>
        <a:xfrm>
          <a:off x="6921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127068</xdr:rowOff>
    </xdr:from>
    <xdr:ext cx="469744" cy="259045"/>
    <xdr:sp macro="" textlink="">
      <xdr:nvSpPr>
        <xdr:cNvPr id="418" name="テキスト ボックス 417"/>
        <xdr:cNvSpPr txBox="1"/>
      </xdr:nvSpPr>
      <xdr:spPr>
        <a:xfrm>
          <a:off x="6737428" y="135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15139</xdr:rowOff>
    </xdr:from>
    <xdr:to>
      <xdr:col>55</xdr:col>
      <xdr:colOff>50800</xdr:colOff>
      <xdr:row>77</xdr:row>
      <xdr:rowOff>116739</xdr:rowOff>
    </xdr:to>
    <xdr:sp macro="" textlink="">
      <xdr:nvSpPr>
        <xdr:cNvPr id="424" name="楕円 423"/>
        <xdr:cNvSpPr/>
      </xdr:nvSpPr>
      <xdr:spPr>
        <a:xfrm>
          <a:off x="10426700" y="1321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165016</xdr:rowOff>
    </xdr:from>
    <xdr:ext cx="534377" cy="259045"/>
    <xdr:sp macro="" textlink="">
      <xdr:nvSpPr>
        <xdr:cNvPr id="425" name="商工費該当値テキスト"/>
        <xdr:cNvSpPr txBox="1"/>
      </xdr:nvSpPr>
      <xdr:spPr>
        <a:xfrm>
          <a:off x="10528300" y="1319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2870</xdr:rowOff>
    </xdr:from>
    <xdr:to>
      <xdr:col>50</xdr:col>
      <xdr:colOff>165100</xdr:colOff>
      <xdr:row>77</xdr:row>
      <xdr:rowOff>104470</xdr:rowOff>
    </xdr:to>
    <xdr:sp macro="" textlink="">
      <xdr:nvSpPr>
        <xdr:cNvPr id="426" name="楕円 425"/>
        <xdr:cNvSpPr/>
      </xdr:nvSpPr>
      <xdr:spPr>
        <a:xfrm>
          <a:off x="9588500" y="132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95597</xdr:rowOff>
    </xdr:from>
    <xdr:ext cx="534377" cy="259045"/>
    <xdr:sp macro="" textlink="">
      <xdr:nvSpPr>
        <xdr:cNvPr id="427" name="テキスト ボックス 426"/>
        <xdr:cNvSpPr txBox="1"/>
      </xdr:nvSpPr>
      <xdr:spPr>
        <a:xfrm>
          <a:off x="9372111" y="1329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108311</xdr:rowOff>
    </xdr:from>
    <xdr:to>
      <xdr:col>46</xdr:col>
      <xdr:colOff>38100</xdr:colOff>
      <xdr:row>77</xdr:row>
      <xdr:rowOff>38461</xdr:rowOff>
    </xdr:to>
    <xdr:sp macro="" textlink="">
      <xdr:nvSpPr>
        <xdr:cNvPr id="428" name="楕円 427"/>
        <xdr:cNvSpPr/>
      </xdr:nvSpPr>
      <xdr:spPr>
        <a:xfrm>
          <a:off x="8699500" y="1313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54989</xdr:rowOff>
    </xdr:from>
    <xdr:ext cx="534377" cy="259045"/>
    <xdr:sp macro="" textlink="">
      <xdr:nvSpPr>
        <xdr:cNvPr id="429" name="テキスト ボックス 428"/>
        <xdr:cNvSpPr txBox="1"/>
      </xdr:nvSpPr>
      <xdr:spPr>
        <a:xfrm>
          <a:off x="8483111" y="129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113664</xdr:rowOff>
    </xdr:from>
    <xdr:to>
      <xdr:col>41</xdr:col>
      <xdr:colOff>101600</xdr:colOff>
      <xdr:row>77</xdr:row>
      <xdr:rowOff>43814</xdr:rowOff>
    </xdr:to>
    <xdr:sp macro="" textlink="">
      <xdr:nvSpPr>
        <xdr:cNvPr id="430" name="楕円 429"/>
        <xdr:cNvSpPr/>
      </xdr:nvSpPr>
      <xdr:spPr>
        <a:xfrm>
          <a:off x="7810500" y="1314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34941</xdr:rowOff>
    </xdr:from>
    <xdr:ext cx="534377" cy="259045"/>
    <xdr:sp macro="" textlink="">
      <xdr:nvSpPr>
        <xdr:cNvPr id="431" name="テキスト ボックス 430"/>
        <xdr:cNvSpPr txBox="1"/>
      </xdr:nvSpPr>
      <xdr:spPr>
        <a:xfrm>
          <a:off x="7594111" y="1323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76975</xdr:rowOff>
    </xdr:from>
    <xdr:to>
      <xdr:col>36</xdr:col>
      <xdr:colOff>165100</xdr:colOff>
      <xdr:row>78</xdr:row>
      <xdr:rowOff>7125</xdr:rowOff>
    </xdr:to>
    <xdr:sp macro="" textlink="">
      <xdr:nvSpPr>
        <xdr:cNvPr id="432" name="楕円 431"/>
        <xdr:cNvSpPr/>
      </xdr:nvSpPr>
      <xdr:spPr>
        <a:xfrm>
          <a:off x="6921500" y="132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23652</xdr:rowOff>
    </xdr:from>
    <xdr:ext cx="534377" cy="259045"/>
    <xdr:sp macro="" textlink="">
      <xdr:nvSpPr>
        <xdr:cNvPr id="433" name="テキスト ボックス 432"/>
        <xdr:cNvSpPr txBox="1"/>
      </xdr:nvSpPr>
      <xdr:spPr>
        <a:xfrm>
          <a:off x="6705111" y="1305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8" name="直線コネクタ 457"/>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9" name="土木費最小値テキスト"/>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0" name="直線コネクタ 459"/>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1" name="土木費最大値テキスト"/>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2" name="直線コネクタ 461"/>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147777</xdr:rowOff>
    </xdr:from>
    <xdr:to>
      <xdr:col>55</xdr:col>
      <xdr:colOff>0</xdr:colOff>
      <xdr:row>97</xdr:row>
      <xdr:rowOff>162433</xdr:rowOff>
    </xdr:to>
    <xdr:cxnSp macro="">
      <xdr:nvCxnSpPr>
        <xdr:cNvPr id="463" name="直線コネクタ 462"/>
        <xdr:cNvCxnSpPr/>
      </xdr:nvCxnSpPr>
      <xdr:spPr>
        <a:xfrm>
          <a:off x="9639300" y="16778427"/>
          <a:ext cx="838200" cy="1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134497</xdr:rowOff>
    </xdr:from>
    <xdr:ext cx="534377" cy="259045"/>
    <xdr:sp macro="" textlink="">
      <xdr:nvSpPr>
        <xdr:cNvPr id="464" name="土木費平均値テキスト"/>
        <xdr:cNvSpPr txBox="1"/>
      </xdr:nvSpPr>
      <xdr:spPr>
        <a:xfrm>
          <a:off x="10528300" y="16422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5" name="フローチャート: 判断 464"/>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136486</xdr:rowOff>
    </xdr:from>
    <xdr:to>
      <xdr:col>50</xdr:col>
      <xdr:colOff>114300</xdr:colOff>
      <xdr:row>97</xdr:row>
      <xdr:rowOff>147777</xdr:rowOff>
    </xdr:to>
    <xdr:cxnSp macro="">
      <xdr:nvCxnSpPr>
        <xdr:cNvPr id="466" name="直線コネクタ 465"/>
        <xdr:cNvCxnSpPr/>
      </xdr:nvCxnSpPr>
      <xdr:spPr>
        <a:xfrm>
          <a:off x="8750300" y="16767136"/>
          <a:ext cx="889000" cy="1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7" name="フローチャート: 判断 466"/>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89870</xdr:rowOff>
    </xdr:from>
    <xdr:ext cx="534377" cy="259045"/>
    <xdr:sp macro="" textlink="">
      <xdr:nvSpPr>
        <xdr:cNvPr id="468" name="テキスト ボックス 467"/>
        <xdr:cNvSpPr txBox="1"/>
      </xdr:nvSpPr>
      <xdr:spPr>
        <a:xfrm>
          <a:off x="9372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52121</xdr:rowOff>
    </xdr:from>
    <xdr:to>
      <xdr:col>45</xdr:col>
      <xdr:colOff>177800</xdr:colOff>
      <xdr:row>97</xdr:row>
      <xdr:rowOff>136486</xdr:rowOff>
    </xdr:to>
    <xdr:cxnSp macro="">
      <xdr:nvCxnSpPr>
        <xdr:cNvPr id="469" name="直線コネクタ 468"/>
        <xdr:cNvCxnSpPr/>
      </xdr:nvCxnSpPr>
      <xdr:spPr>
        <a:xfrm>
          <a:off x="7861300" y="16682771"/>
          <a:ext cx="889000" cy="8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0" name="フローチャート: 判断 469"/>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74235</xdr:rowOff>
    </xdr:from>
    <xdr:ext cx="534377" cy="259045"/>
    <xdr:sp macro="" textlink="">
      <xdr:nvSpPr>
        <xdr:cNvPr id="471" name="テキスト ボックス 470"/>
        <xdr:cNvSpPr txBox="1"/>
      </xdr:nvSpPr>
      <xdr:spPr>
        <a:xfrm>
          <a:off x="8483111" y="163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52121</xdr:rowOff>
    </xdr:from>
    <xdr:to>
      <xdr:col>41</xdr:col>
      <xdr:colOff>50800</xdr:colOff>
      <xdr:row>98</xdr:row>
      <xdr:rowOff>36449</xdr:rowOff>
    </xdr:to>
    <xdr:cxnSp macro="">
      <xdr:nvCxnSpPr>
        <xdr:cNvPr id="472" name="直線コネクタ 471"/>
        <xdr:cNvCxnSpPr/>
      </xdr:nvCxnSpPr>
      <xdr:spPr>
        <a:xfrm flipV="1">
          <a:off x="6972300" y="16682771"/>
          <a:ext cx="889000" cy="1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3" name="フローチャート: 判断 472"/>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56151</xdr:rowOff>
    </xdr:from>
    <xdr:ext cx="534377" cy="259045"/>
    <xdr:sp macro="" textlink="">
      <xdr:nvSpPr>
        <xdr:cNvPr id="474" name="テキスト ボックス 473"/>
        <xdr:cNvSpPr txBox="1"/>
      </xdr:nvSpPr>
      <xdr:spPr>
        <a:xfrm>
          <a:off x="7594111" y="163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50749</xdr:rowOff>
    </xdr:from>
    <xdr:to>
      <xdr:col>36</xdr:col>
      <xdr:colOff>165100</xdr:colOff>
      <xdr:row>98</xdr:row>
      <xdr:rowOff>152349</xdr:rowOff>
    </xdr:to>
    <xdr:sp macro="" textlink="">
      <xdr:nvSpPr>
        <xdr:cNvPr id="475" name="フローチャート: 判断 474"/>
        <xdr:cNvSpPr/>
      </xdr:nvSpPr>
      <xdr:spPr>
        <a:xfrm>
          <a:off x="6921500" y="168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143476</xdr:rowOff>
    </xdr:from>
    <xdr:ext cx="534377" cy="259045"/>
    <xdr:sp macro="" textlink="">
      <xdr:nvSpPr>
        <xdr:cNvPr id="476" name="テキスト ボックス 475"/>
        <xdr:cNvSpPr txBox="1"/>
      </xdr:nvSpPr>
      <xdr:spPr>
        <a:xfrm>
          <a:off x="6705111" y="1694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111633</xdr:rowOff>
    </xdr:from>
    <xdr:to>
      <xdr:col>55</xdr:col>
      <xdr:colOff>50800</xdr:colOff>
      <xdr:row>98</xdr:row>
      <xdr:rowOff>41783</xdr:rowOff>
    </xdr:to>
    <xdr:sp macro="" textlink="">
      <xdr:nvSpPr>
        <xdr:cNvPr id="482" name="楕円 481"/>
        <xdr:cNvSpPr/>
      </xdr:nvSpPr>
      <xdr:spPr>
        <a:xfrm>
          <a:off x="10426700" y="1674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90060</xdr:rowOff>
    </xdr:from>
    <xdr:ext cx="534377" cy="259045"/>
    <xdr:sp macro="" textlink="">
      <xdr:nvSpPr>
        <xdr:cNvPr id="483" name="土木費該当値テキスト"/>
        <xdr:cNvSpPr txBox="1"/>
      </xdr:nvSpPr>
      <xdr:spPr>
        <a:xfrm>
          <a:off x="10528300" y="1672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96977</xdr:rowOff>
    </xdr:from>
    <xdr:to>
      <xdr:col>50</xdr:col>
      <xdr:colOff>165100</xdr:colOff>
      <xdr:row>98</xdr:row>
      <xdr:rowOff>27127</xdr:rowOff>
    </xdr:to>
    <xdr:sp macro="" textlink="">
      <xdr:nvSpPr>
        <xdr:cNvPr id="484" name="楕円 483"/>
        <xdr:cNvSpPr/>
      </xdr:nvSpPr>
      <xdr:spPr>
        <a:xfrm>
          <a:off x="9588500" y="1672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18254</xdr:rowOff>
    </xdr:from>
    <xdr:ext cx="534377" cy="259045"/>
    <xdr:sp macro="" textlink="">
      <xdr:nvSpPr>
        <xdr:cNvPr id="485" name="テキスト ボックス 484"/>
        <xdr:cNvSpPr txBox="1"/>
      </xdr:nvSpPr>
      <xdr:spPr>
        <a:xfrm>
          <a:off x="9372111" y="1682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85686</xdr:rowOff>
    </xdr:from>
    <xdr:to>
      <xdr:col>46</xdr:col>
      <xdr:colOff>38100</xdr:colOff>
      <xdr:row>98</xdr:row>
      <xdr:rowOff>15836</xdr:rowOff>
    </xdr:to>
    <xdr:sp macro="" textlink="">
      <xdr:nvSpPr>
        <xdr:cNvPr id="486" name="楕円 485"/>
        <xdr:cNvSpPr/>
      </xdr:nvSpPr>
      <xdr:spPr>
        <a:xfrm>
          <a:off x="8699500" y="1671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6963</xdr:rowOff>
    </xdr:from>
    <xdr:ext cx="534377" cy="259045"/>
    <xdr:sp macro="" textlink="">
      <xdr:nvSpPr>
        <xdr:cNvPr id="487" name="テキスト ボックス 486"/>
        <xdr:cNvSpPr txBox="1"/>
      </xdr:nvSpPr>
      <xdr:spPr>
        <a:xfrm>
          <a:off x="8483111" y="1680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1321</xdr:rowOff>
    </xdr:from>
    <xdr:to>
      <xdr:col>41</xdr:col>
      <xdr:colOff>101600</xdr:colOff>
      <xdr:row>97</xdr:row>
      <xdr:rowOff>102921</xdr:rowOff>
    </xdr:to>
    <xdr:sp macro="" textlink="">
      <xdr:nvSpPr>
        <xdr:cNvPr id="488" name="楕円 487"/>
        <xdr:cNvSpPr/>
      </xdr:nvSpPr>
      <xdr:spPr>
        <a:xfrm>
          <a:off x="7810500" y="1663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94048</xdr:rowOff>
    </xdr:from>
    <xdr:ext cx="534377" cy="259045"/>
    <xdr:sp macro="" textlink="">
      <xdr:nvSpPr>
        <xdr:cNvPr id="489" name="テキスト ボックス 488"/>
        <xdr:cNvSpPr txBox="1"/>
      </xdr:nvSpPr>
      <xdr:spPr>
        <a:xfrm>
          <a:off x="7594111" y="1672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157099</xdr:rowOff>
    </xdr:from>
    <xdr:to>
      <xdr:col>36</xdr:col>
      <xdr:colOff>165100</xdr:colOff>
      <xdr:row>98</xdr:row>
      <xdr:rowOff>87249</xdr:rowOff>
    </xdr:to>
    <xdr:sp macro="" textlink="">
      <xdr:nvSpPr>
        <xdr:cNvPr id="490" name="楕円 489"/>
        <xdr:cNvSpPr/>
      </xdr:nvSpPr>
      <xdr:spPr>
        <a:xfrm>
          <a:off x="6921500" y="1678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103776</xdr:rowOff>
    </xdr:from>
    <xdr:ext cx="534377" cy="259045"/>
    <xdr:sp macro="" textlink="">
      <xdr:nvSpPr>
        <xdr:cNvPr id="491" name="テキスト ボックス 490"/>
        <xdr:cNvSpPr txBox="1"/>
      </xdr:nvSpPr>
      <xdr:spPr>
        <a:xfrm>
          <a:off x="6705111" y="1656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8" name="直線コネクタ 517"/>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9" name="消防費最小値テキスト"/>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0" name="直線コネクタ 519"/>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1" name="消防費最大値テキスト"/>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2" name="直線コネクタ 521"/>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80688</xdr:rowOff>
    </xdr:from>
    <xdr:to>
      <xdr:col>85</xdr:col>
      <xdr:colOff>127000</xdr:colOff>
      <xdr:row>36</xdr:row>
      <xdr:rowOff>145056</xdr:rowOff>
    </xdr:to>
    <xdr:cxnSp macro="">
      <xdr:nvCxnSpPr>
        <xdr:cNvPr id="523" name="直線コネクタ 522"/>
        <xdr:cNvCxnSpPr/>
      </xdr:nvCxnSpPr>
      <xdr:spPr>
        <a:xfrm flipV="1">
          <a:off x="15481300" y="6252888"/>
          <a:ext cx="838200" cy="6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82023</xdr:rowOff>
    </xdr:from>
    <xdr:ext cx="534377" cy="259045"/>
    <xdr:sp macro="" textlink="">
      <xdr:nvSpPr>
        <xdr:cNvPr id="524" name="消防費平均値テキスト"/>
        <xdr:cNvSpPr txBox="1"/>
      </xdr:nvSpPr>
      <xdr:spPr>
        <a:xfrm>
          <a:off x="16370300" y="6254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5" name="フローチャート: 判断 524"/>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145056</xdr:rowOff>
    </xdr:from>
    <xdr:to>
      <xdr:col>81</xdr:col>
      <xdr:colOff>50800</xdr:colOff>
      <xdr:row>36</xdr:row>
      <xdr:rowOff>160209</xdr:rowOff>
    </xdr:to>
    <xdr:cxnSp macro="">
      <xdr:nvCxnSpPr>
        <xdr:cNvPr id="526" name="直線コネクタ 525"/>
        <xdr:cNvCxnSpPr/>
      </xdr:nvCxnSpPr>
      <xdr:spPr>
        <a:xfrm flipV="1">
          <a:off x="14592300" y="6317256"/>
          <a:ext cx="889000" cy="1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7" name="フローチャート: 判断 526"/>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67490</xdr:rowOff>
    </xdr:from>
    <xdr:ext cx="534377" cy="259045"/>
    <xdr:sp macro="" textlink="">
      <xdr:nvSpPr>
        <xdr:cNvPr id="528" name="テキスト ボックス 527"/>
        <xdr:cNvSpPr txBox="1"/>
      </xdr:nvSpPr>
      <xdr:spPr>
        <a:xfrm>
          <a:off x="15214111" y="64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31833</xdr:rowOff>
    </xdr:from>
    <xdr:to>
      <xdr:col>76</xdr:col>
      <xdr:colOff>114300</xdr:colOff>
      <xdr:row>36</xdr:row>
      <xdr:rowOff>160209</xdr:rowOff>
    </xdr:to>
    <xdr:cxnSp macro="">
      <xdr:nvCxnSpPr>
        <xdr:cNvPr id="529" name="直線コネクタ 528"/>
        <xdr:cNvCxnSpPr/>
      </xdr:nvCxnSpPr>
      <xdr:spPr>
        <a:xfrm>
          <a:off x="13703300" y="5518233"/>
          <a:ext cx="889000" cy="81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0" name="フローチャート: 判断 529"/>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27674</xdr:rowOff>
    </xdr:from>
    <xdr:ext cx="534377" cy="259045"/>
    <xdr:sp macro="" textlink="">
      <xdr:nvSpPr>
        <xdr:cNvPr id="531" name="テキスト ボックス 530"/>
        <xdr:cNvSpPr txBox="1"/>
      </xdr:nvSpPr>
      <xdr:spPr>
        <a:xfrm>
          <a:off x="14325111" y="60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31833</xdr:rowOff>
    </xdr:from>
    <xdr:to>
      <xdr:col>71</xdr:col>
      <xdr:colOff>177800</xdr:colOff>
      <xdr:row>35</xdr:row>
      <xdr:rowOff>108741</xdr:rowOff>
    </xdr:to>
    <xdr:cxnSp macro="">
      <xdr:nvCxnSpPr>
        <xdr:cNvPr id="532" name="直線コネクタ 531"/>
        <xdr:cNvCxnSpPr/>
      </xdr:nvCxnSpPr>
      <xdr:spPr>
        <a:xfrm flipV="1">
          <a:off x="12814300" y="5518233"/>
          <a:ext cx="889000" cy="59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3" name="フローチャート: 判断 532"/>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92506</xdr:rowOff>
    </xdr:from>
    <xdr:ext cx="534377" cy="259045"/>
    <xdr:sp macro="" textlink="">
      <xdr:nvSpPr>
        <xdr:cNvPr id="534" name="テキスト ボックス 533"/>
        <xdr:cNvSpPr txBox="1"/>
      </xdr:nvSpPr>
      <xdr:spPr>
        <a:xfrm>
          <a:off x="13436111" y="626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149381</xdr:rowOff>
    </xdr:from>
    <xdr:to>
      <xdr:col>67</xdr:col>
      <xdr:colOff>101600</xdr:colOff>
      <xdr:row>38</xdr:row>
      <xdr:rowOff>79532</xdr:rowOff>
    </xdr:to>
    <xdr:sp macro="" textlink="">
      <xdr:nvSpPr>
        <xdr:cNvPr id="535" name="フローチャート: 判断 534"/>
        <xdr:cNvSpPr/>
      </xdr:nvSpPr>
      <xdr:spPr>
        <a:xfrm>
          <a:off x="12763500" y="64930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70658</xdr:rowOff>
    </xdr:from>
    <xdr:ext cx="534377" cy="259045"/>
    <xdr:sp macro="" textlink="">
      <xdr:nvSpPr>
        <xdr:cNvPr id="536" name="テキスト ボックス 535"/>
        <xdr:cNvSpPr txBox="1"/>
      </xdr:nvSpPr>
      <xdr:spPr>
        <a:xfrm>
          <a:off x="12547111" y="658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29888</xdr:rowOff>
    </xdr:from>
    <xdr:to>
      <xdr:col>85</xdr:col>
      <xdr:colOff>177800</xdr:colOff>
      <xdr:row>36</xdr:row>
      <xdr:rowOff>131488</xdr:rowOff>
    </xdr:to>
    <xdr:sp macro="" textlink="">
      <xdr:nvSpPr>
        <xdr:cNvPr id="542" name="楕円 541"/>
        <xdr:cNvSpPr/>
      </xdr:nvSpPr>
      <xdr:spPr>
        <a:xfrm>
          <a:off x="16268700" y="620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52765</xdr:rowOff>
    </xdr:from>
    <xdr:ext cx="534377" cy="259045"/>
    <xdr:sp macro="" textlink="">
      <xdr:nvSpPr>
        <xdr:cNvPr id="543" name="消防費該当値テキスト"/>
        <xdr:cNvSpPr txBox="1"/>
      </xdr:nvSpPr>
      <xdr:spPr>
        <a:xfrm>
          <a:off x="16370300" y="605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94256</xdr:rowOff>
    </xdr:from>
    <xdr:to>
      <xdr:col>81</xdr:col>
      <xdr:colOff>101600</xdr:colOff>
      <xdr:row>37</xdr:row>
      <xdr:rowOff>24406</xdr:rowOff>
    </xdr:to>
    <xdr:sp macro="" textlink="">
      <xdr:nvSpPr>
        <xdr:cNvPr id="544" name="楕円 543"/>
        <xdr:cNvSpPr/>
      </xdr:nvSpPr>
      <xdr:spPr>
        <a:xfrm>
          <a:off x="15430500" y="626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40933</xdr:rowOff>
    </xdr:from>
    <xdr:ext cx="534377" cy="259045"/>
    <xdr:sp macro="" textlink="">
      <xdr:nvSpPr>
        <xdr:cNvPr id="545" name="テキスト ボックス 544"/>
        <xdr:cNvSpPr txBox="1"/>
      </xdr:nvSpPr>
      <xdr:spPr>
        <a:xfrm>
          <a:off x="15214111" y="604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109409</xdr:rowOff>
    </xdr:from>
    <xdr:to>
      <xdr:col>76</xdr:col>
      <xdr:colOff>165100</xdr:colOff>
      <xdr:row>37</xdr:row>
      <xdr:rowOff>39559</xdr:rowOff>
    </xdr:to>
    <xdr:sp macro="" textlink="">
      <xdr:nvSpPr>
        <xdr:cNvPr id="546" name="楕円 545"/>
        <xdr:cNvSpPr/>
      </xdr:nvSpPr>
      <xdr:spPr>
        <a:xfrm>
          <a:off x="14541500" y="628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30686</xdr:rowOff>
    </xdr:from>
    <xdr:ext cx="534377" cy="259045"/>
    <xdr:sp macro="" textlink="">
      <xdr:nvSpPr>
        <xdr:cNvPr id="547" name="テキスト ボックス 546"/>
        <xdr:cNvSpPr txBox="1"/>
      </xdr:nvSpPr>
      <xdr:spPr>
        <a:xfrm>
          <a:off x="14325111" y="637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152483</xdr:rowOff>
    </xdr:from>
    <xdr:to>
      <xdr:col>72</xdr:col>
      <xdr:colOff>38100</xdr:colOff>
      <xdr:row>32</xdr:row>
      <xdr:rowOff>82633</xdr:rowOff>
    </xdr:to>
    <xdr:sp macro="" textlink="">
      <xdr:nvSpPr>
        <xdr:cNvPr id="548" name="楕円 547"/>
        <xdr:cNvSpPr/>
      </xdr:nvSpPr>
      <xdr:spPr>
        <a:xfrm>
          <a:off x="13652500" y="546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99160</xdr:rowOff>
    </xdr:from>
    <xdr:ext cx="534377" cy="259045"/>
    <xdr:sp macro="" textlink="">
      <xdr:nvSpPr>
        <xdr:cNvPr id="549" name="テキスト ボックス 548"/>
        <xdr:cNvSpPr txBox="1"/>
      </xdr:nvSpPr>
      <xdr:spPr>
        <a:xfrm>
          <a:off x="13436111" y="524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57941</xdr:rowOff>
    </xdr:from>
    <xdr:to>
      <xdr:col>67</xdr:col>
      <xdr:colOff>101600</xdr:colOff>
      <xdr:row>35</xdr:row>
      <xdr:rowOff>159541</xdr:rowOff>
    </xdr:to>
    <xdr:sp macro="" textlink="">
      <xdr:nvSpPr>
        <xdr:cNvPr id="550" name="楕円 549"/>
        <xdr:cNvSpPr/>
      </xdr:nvSpPr>
      <xdr:spPr>
        <a:xfrm>
          <a:off x="12763500" y="605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4618</xdr:rowOff>
    </xdr:from>
    <xdr:ext cx="534377" cy="259045"/>
    <xdr:sp macro="" textlink="">
      <xdr:nvSpPr>
        <xdr:cNvPr id="551" name="テキスト ボックス 550"/>
        <xdr:cNvSpPr txBox="1"/>
      </xdr:nvSpPr>
      <xdr:spPr>
        <a:xfrm>
          <a:off x="12547111" y="583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6" name="直線コネクタ 575"/>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7" name="教育費最小値テキスト"/>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8" name="直線コネクタ 577"/>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9" name="教育費最大値テキスト"/>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0" name="直線コネクタ 579"/>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154813</xdr:rowOff>
    </xdr:from>
    <xdr:to>
      <xdr:col>85</xdr:col>
      <xdr:colOff>127000</xdr:colOff>
      <xdr:row>57</xdr:row>
      <xdr:rowOff>6845</xdr:rowOff>
    </xdr:to>
    <xdr:cxnSp macro="">
      <xdr:nvCxnSpPr>
        <xdr:cNvPr id="581" name="直線コネクタ 580"/>
        <xdr:cNvCxnSpPr/>
      </xdr:nvCxnSpPr>
      <xdr:spPr>
        <a:xfrm flipV="1">
          <a:off x="15481300" y="9756013"/>
          <a:ext cx="838200" cy="2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106456</xdr:rowOff>
    </xdr:from>
    <xdr:ext cx="534377" cy="259045"/>
    <xdr:sp macro="" textlink="">
      <xdr:nvSpPr>
        <xdr:cNvPr id="582" name="教育費平均値テキスト"/>
        <xdr:cNvSpPr txBox="1"/>
      </xdr:nvSpPr>
      <xdr:spPr>
        <a:xfrm>
          <a:off x="16370300" y="953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3" name="フローチャート: 判断 582"/>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167932</xdr:rowOff>
    </xdr:from>
    <xdr:to>
      <xdr:col>81</xdr:col>
      <xdr:colOff>50800</xdr:colOff>
      <xdr:row>57</xdr:row>
      <xdr:rowOff>6845</xdr:rowOff>
    </xdr:to>
    <xdr:cxnSp macro="">
      <xdr:nvCxnSpPr>
        <xdr:cNvPr id="584" name="直線コネクタ 583"/>
        <xdr:cNvCxnSpPr/>
      </xdr:nvCxnSpPr>
      <xdr:spPr>
        <a:xfrm>
          <a:off x="14592300" y="9769132"/>
          <a:ext cx="8890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5" name="フローチャート: 判断 584"/>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26205</xdr:rowOff>
    </xdr:from>
    <xdr:ext cx="534377" cy="259045"/>
    <xdr:sp macro="" textlink="">
      <xdr:nvSpPr>
        <xdr:cNvPr id="586" name="テキスト ボックス 585"/>
        <xdr:cNvSpPr txBox="1"/>
      </xdr:nvSpPr>
      <xdr:spPr>
        <a:xfrm>
          <a:off x="15214111" y="94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147841</xdr:rowOff>
    </xdr:from>
    <xdr:to>
      <xdr:col>76</xdr:col>
      <xdr:colOff>114300</xdr:colOff>
      <xdr:row>56</xdr:row>
      <xdr:rowOff>167932</xdr:rowOff>
    </xdr:to>
    <xdr:cxnSp macro="">
      <xdr:nvCxnSpPr>
        <xdr:cNvPr id="587" name="直線コネクタ 586"/>
        <xdr:cNvCxnSpPr/>
      </xdr:nvCxnSpPr>
      <xdr:spPr>
        <a:xfrm>
          <a:off x="13703300" y="9749041"/>
          <a:ext cx="889000" cy="2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8" name="フローチャート: 判断 587"/>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20578</xdr:rowOff>
    </xdr:from>
    <xdr:ext cx="534377" cy="259045"/>
    <xdr:sp macro="" textlink="">
      <xdr:nvSpPr>
        <xdr:cNvPr id="589" name="テキスト ボックス 588"/>
        <xdr:cNvSpPr txBox="1"/>
      </xdr:nvSpPr>
      <xdr:spPr>
        <a:xfrm>
          <a:off x="14325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147841</xdr:rowOff>
    </xdr:from>
    <xdr:to>
      <xdr:col>71</xdr:col>
      <xdr:colOff>177800</xdr:colOff>
      <xdr:row>56</xdr:row>
      <xdr:rowOff>156743</xdr:rowOff>
    </xdr:to>
    <xdr:cxnSp macro="">
      <xdr:nvCxnSpPr>
        <xdr:cNvPr id="590" name="直線コネクタ 589"/>
        <xdr:cNvCxnSpPr/>
      </xdr:nvCxnSpPr>
      <xdr:spPr>
        <a:xfrm flipV="1">
          <a:off x="12814300" y="9749041"/>
          <a:ext cx="889000" cy="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1" name="フローチャート: 判断 590"/>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109262</xdr:rowOff>
    </xdr:from>
    <xdr:ext cx="534377" cy="259045"/>
    <xdr:sp macro="" textlink="">
      <xdr:nvSpPr>
        <xdr:cNvPr id="592" name="テキスト ボックス 591"/>
        <xdr:cNvSpPr txBox="1"/>
      </xdr:nvSpPr>
      <xdr:spPr>
        <a:xfrm>
          <a:off x="13436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75756</xdr:rowOff>
    </xdr:from>
    <xdr:to>
      <xdr:col>67</xdr:col>
      <xdr:colOff>101600</xdr:colOff>
      <xdr:row>58</xdr:row>
      <xdr:rowOff>5906</xdr:rowOff>
    </xdr:to>
    <xdr:sp macro="" textlink="">
      <xdr:nvSpPr>
        <xdr:cNvPr id="593" name="フローチャート: 判断 592"/>
        <xdr:cNvSpPr/>
      </xdr:nvSpPr>
      <xdr:spPr>
        <a:xfrm>
          <a:off x="12763500" y="984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168483</xdr:rowOff>
    </xdr:from>
    <xdr:ext cx="534377" cy="259045"/>
    <xdr:sp macro="" textlink="">
      <xdr:nvSpPr>
        <xdr:cNvPr id="594" name="テキスト ボックス 593"/>
        <xdr:cNvSpPr txBox="1"/>
      </xdr:nvSpPr>
      <xdr:spPr>
        <a:xfrm>
          <a:off x="12547111" y="994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104013</xdr:rowOff>
    </xdr:from>
    <xdr:to>
      <xdr:col>85</xdr:col>
      <xdr:colOff>177800</xdr:colOff>
      <xdr:row>57</xdr:row>
      <xdr:rowOff>34163</xdr:rowOff>
    </xdr:to>
    <xdr:sp macro="" textlink="">
      <xdr:nvSpPr>
        <xdr:cNvPr id="600" name="楕円 599"/>
        <xdr:cNvSpPr/>
      </xdr:nvSpPr>
      <xdr:spPr>
        <a:xfrm>
          <a:off x="16268700" y="970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82440</xdr:rowOff>
    </xdr:from>
    <xdr:ext cx="534377" cy="259045"/>
    <xdr:sp macro="" textlink="">
      <xdr:nvSpPr>
        <xdr:cNvPr id="601" name="教育費該当値テキスト"/>
        <xdr:cNvSpPr txBox="1"/>
      </xdr:nvSpPr>
      <xdr:spPr>
        <a:xfrm>
          <a:off x="16370300" y="968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127495</xdr:rowOff>
    </xdr:from>
    <xdr:to>
      <xdr:col>81</xdr:col>
      <xdr:colOff>101600</xdr:colOff>
      <xdr:row>57</xdr:row>
      <xdr:rowOff>57645</xdr:rowOff>
    </xdr:to>
    <xdr:sp macro="" textlink="">
      <xdr:nvSpPr>
        <xdr:cNvPr id="602" name="楕円 601"/>
        <xdr:cNvSpPr/>
      </xdr:nvSpPr>
      <xdr:spPr>
        <a:xfrm>
          <a:off x="15430500" y="972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48772</xdr:rowOff>
    </xdr:from>
    <xdr:ext cx="534377" cy="259045"/>
    <xdr:sp macro="" textlink="">
      <xdr:nvSpPr>
        <xdr:cNvPr id="603" name="テキスト ボックス 602"/>
        <xdr:cNvSpPr txBox="1"/>
      </xdr:nvSpPr>
      <xdr:spPr>
        <a:xfrm>
          <a:off x="15214111" y="982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117132</xdr:rowOff>
    </xdr:from>
    <xdr:to>
      <xdr:col>76</xdr:col>
      <xdr:colOff>165100</xdr:colOff>
      <xdr:row>57</xdr:row>
      <xdr:rowOff>47282</xdr:rowOff>
    </xdr:to>
    <xdr:sp macro="" textlink="">
      <xdr:nvSpPr>
        <xdr:cNvPr id="604" name="楕円 603"/>
        <xdr:cNvSpPr/>
      </xdr:nvSpPr>
      <xdr:spPr>
        <a:xfrm>
          <a:off x="14541500" y="971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38409</xdr:rowOff>
    </xdr:from>
    <xdr:ext cx="534377" cy="259045"/>
    <xdr:sp macro="" textlink="">
      <xdr:nvSpPr>
        <xdr:cNvPr id="605" name="テキスト ボックス 604"/>
        <xdr:cNvSpPr txBox="1"/>
      </xdr:nvSpPr>
      <xdr:spPr>
        <a:xfrm>
          <a:off x="14325111" y="981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97041</xdr:rowOff>
    </xdr:from>
    <xdr:to>
      <xdr:col>72</xdr:col>
      <xdr:colOff>38100</xdr:colOff>
      <xdr:row>57</xdr:row>
      <xdr:rowOff>27191</xdr:rowOff>
    </xdr:to>
    <xdr:sp macro="" textlink="">
      <xdr:nvSpPr>
        <xdr:cNvPr id="606" name="楕円 605"/>
        <xdr:cNvSpPr/>
      </xdr:nvSpPr>
      <xdr:spPr>
        <a:xfrm>
          <a:off x="13652500" y="969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18318</xdr:rowOff>
    </xdr:from>
    <xdr:ext cx="534377" cy="259045"/>
    <xdr:sp macro="" textlink="">
      <xdr:nvSpPr>
        <xdr:cNvPr id="607" name="テキスト ボックス 606"/>
        <xdr:cNvSpPr txBox="1"/>
      </xdr:nvSpPr>
      <xdr:spPr>
        <a:xfrm>
          <a:off x="13436111" y="979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105943</xdr:rowOff>
    </xdr:from>
    <xdr:to>
      <xdr:col>67</xdr:col>
      <xdr:colOff>101600</xdr:colOff>
      <xdr:row>57</xdr:row>
      <xdr:rowOff>36093</xdr:rowOff>
    </xdr:to>
    <xdr:sp macro="" textlink="">
      <xdr:nvSpPr>
        <xdr:cNvPr id="608" name="楕円 607"/>
        <xdr:cNvSpPr/>
      </xdr:nvSpPr>
      <xdr:spPr>
        <a:xfrm>
          <a:off x="12763500" y="970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52620</xdr:rowOff>
    </xdr:from>
    <xdr:ext cx="534377" cy="259045"/>
    <xdr:sp macro="" textlink="">
      <xdr:nvSpPr>
        <xdr:cNvPr id="609" name="テキスト ボックス 608"/>
        <xdr:cNvSpPr txBox="1"/>
      </xdr:nvSpPr>
      <xdr:spPr>
        <a:xfrm>
          <a:off x="12547111" y="948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5" name="直線コネクタ 634"/>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8" name="災害復旧費最大値テキスト"/>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9" name="直線コネクタ 638"/>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33085</xdr:rowOff>
    </xdr:from>
    <xdr:to>
      <xdr:col>85</xdr:col>
      <xdr:colOff>127000</xdr:colOff>
      <xdr:row>79</xdr:row>
      <xdr:rowOff>55380</xdr:rowOff>
    </xdr:to>
    <xdr:cxnSp macro="">
      <xdr:nvCxnSpPr>
        <xdr:cNvPr id="640" name="直線コネクタ 639"/>
        <xdr:cNvCxnSpPr/>
      </xdr:nvCxnSpPr>
      <xdr:spPr>
        <a:xfrm flipV="1">
          <a:off x="15481300" y="13577635"/>
          <a:ext cx="838200" cy="2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139009</xdr:rowOff>
    </xdr:from>
    <xdr:ext cx="469744" cy="259045"/>
    <xdr:sp macro="" textlink="">
      <xdr:nvSpPr>
        <xdr:cNvPr id="641" name="災害復旧費平均値テキスト"/>
        <xdr:cNvSpPr txBox="1"/>
      </xdr:nvSpPr>
      <xdr:spPr>
        <a:xfrm>
          <a:off x="16370300" y="13512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2" name="フローチャート: 判断 641"/>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30266</xdr:rowOff>
    </xdr:from>
    <xdr:to>
      <xdr:col>81</xdr:col>
      <xdr:colOff>50800</xdr:colOff>
      <xdr:row>79</xdr:row>
      <xdr:rowOff>55380</xdr:rowOff>
    </xdr:to>
    <xdr:cxnSp macro="">
      <xdr:nvCxnSpPr>
        <xdr:cNvPr id="643" name="直線コネクタ 642"/>
        <xdr:cNvCxnSpPr/>
      </xdr:nvCxnSpPr>
      <xdr:spPr>
        <a:xfrm>
          <a:off x="14592300" y="13574816"/>
          <a:ext cx="889000" cy="2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4" name="フローチャート: 判断 643"/>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5" name="テキスト ボックス 644"/>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11260</xdr:rowOff>
    </xdr:from>
    <xdr:to>
      <xdr:col>76</xdr:col>
      <xdr:colOff>114300</xdr:colOff>
      <xdr:row>79</xdr:row>
      <xdr:rowOff>30266</xdr:rowOff>
    </xdr:to>
    <xdr:cxnSp macro="">
      <xdr:nvCxnSpPr>
        <xdr:cNvPr id="646" name="直線コネクタ 645"/>
        <xdr:cNvCxnSpPr/>
      </xdr:nvCxnSpPr>
      <xdr:spPr>
        <a:xfrm>
          <a:off x="13703300" y="13555810"/>
          <a:ext cx="889000" cy="1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7" name="フローチャート: 判断 646"/>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102728</xdr:rowOff>
    </xdr:from>
    <xdr:ext cx="469744" cy="259045"/>
    <xdr:sp macro="" textlink="">
      <xdr:nvSpPr>
        <xdr:cNvPr id="648" name="テキスト ボックス 647"/>
        <xdr:cNvSpPr txBox="1"/>
      </xdr:nvSpPr>
      <xdr:spPr>
        <a:xfrm>
          <a:off x="14357428" y="1364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11260</xdr:rowOff>
    </xdr:from>
    <xdr:to>
      <xdr:col>71</xdr:col>
      <xdr:colOff>177800</xdr:colOff>
      <xdr:row>79</xdr:row>
      <xdr:rowOff>78490</xdr:rowOff>
    </xdr:to>
    <xdr:cxnSp macro="">
      <xdr:nvCxnSpPr>
        <xdr:cNvPr id="649" name="直線コネクタ 648"/>
        <xdr:cNvCxnSpPr/>
      </xdr:nvCxnSpPr>
      <xdr:spPr>
        <a:xfrm flipV="1">
          <a:off x="12814300" y="13555810"/>
          <a:ext cx="889000" cy="6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0" name="フローチャート: 判断 649"/>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87858</xdr:rowOff>
    </xdr:from>
    <xdr:ext cx="469744" cy="259045"/>
    <xdr:sp macro="" textlink="">
      <xdr:nvSpPr>
        <xdr:cNvPr id="651" name="テキスト ボックス 650"/>
        <xdr:cNvSpPr txBox="1"/>
      </xdr:nvSpPr>
      <xdr:spPr>
        <a:xfrm>
          <a:off x="13468428" y="1363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26036</xdr:rowOff>
    </xdr:from>
    <xdr:to>
      <xdr:col>67</xdr:col>
      <xdr:colOff>101600</xdr:colOff>
      <xdr:row>79</xdr:row>
      <xdr:rowOff>127636</xdr:rowOff>
    </xdr:to>
    <xdr:sp macro="" textlink="">
      <xdr:nvSpPr>
        <xdr:cNvPr id="652" name="フローチャート: 判断 651"/>
        <xdr:cNvSpPr/>
      </xdr:nvSpPr>
      <xdr:spPr>
        <a:xfrm>
          <a:off x="12763500" y="1357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144163</xdr:rowOff>
    </xdr:from>
    <xdr:ext cx="469744" cy="259045"/>
    <xdr:sp macro="" textlink="">
      <xdr:nvSpPr>
        <xdr:cNvPr id="653" name="テキスト ボックス 652"/>
        <xdr:cNvSpPr txBox="1"/>
      </xdr:nvSpPr>
      <xdr:spPr>
        <a:xfrm>
          <a:off x="12579428" y="13345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153735</xdr:rowOff>
    </xdr:from>
    <xdr:to>
      <xdr:col>85</xdr:col>
      <xdr:colOff>177800</xdr:colOff>
      <xdr:row>79</xdr:row>
      <xdr:rowOff>83885</xdr:rowOff>
    </xdr:to>
    <xdr:sp macro="" textlink="">
      <xdr:nvSpPr>
        <xdr:cNvPr id="659" name="楕円 658"/>
        <xdr:cNvSpPr/>
      </xdr:nvSpPr>
      <xdr:spPr>
        <a:xfrm>
          <a:off x="16268700" y="1352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113112</xdr:rowOff>
    </xdr:from>
    <xdr:ext cx="469744" cy="259045"/>
    <xdr:sp macro="" textlink="">
      <xdr:nvSpPr>
        <xdr:cNvPr id="660" name="災害復旧費該当値テキスト"/>
        <xdr:cNvSpPr txBox="1"/>
      </xdr:nvSpPr>
      <xdr:spPr>
        <a:xfrm>
          <a:off x="16370300" y="1331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4580</xdr:rowOff>
    </xdr:from>
    <xdr:to>
      <xdr:col>81</xdr:col>
      <xdr:colOff>101600</xdr:colOff>
      <xdr:row>79</xdr:row>
      <xdr:rowOff>106180</xdr:rowOff>
    </xdr:to>
    <xdr:sp macro="" textlink="">
      <xdr:nvSpPr>
        <xdr:cNvPr id="661" name="楕円 660"/>
        <xdr:cNvSpPr/>
      </xdr:nvSpPr>
      <xdr:spPr>
        <a:xfrm>
          <a:off x="15430500" y="1354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97307</xdr:rowOff>
    </xdr:from>
    <xdr:ext cx="469744" cy="259045"/>
    <xdr:sp macro="" textlink="">
      <xdr:nvSpPr>
        <xdr:cNvPr id="662" name="テキスト ボックス 661"/>
        <xdr:cNvSpPr txBox="1"/>
      </xdr:nvSpPr>
      <xdr:spPr>
        <a:xfrm>
          <a:off x="15246428" y="1364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150916</xdr:rowOff>
    </xdr:from>
    <xdr:to>
      <xdr:col>76</xdr:col>
      <xdr:colOff>165100</xdr:colOff>
      <xdr:row>79</xdr:row>
      <xdr:rowOff>81066</xdr:rowOff>
    </xdr:to>
    <xdr:sp macro="" textlink="">
      <xdr:nvSpPr>
        <xdr:cNvPr id="663" name="楕円 662"/>
        <xdr:cNvSpPr/>
      </xdr:nvSpPr>
      <xdr:spPr>
        <a:xfrm>
          <a:off x="14541500" y="1352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97593</xdr:rowOff>
    </xdr:from>
    <xdr:ext cx="469744" cy="259045"/>
    <xdr:sp macro="" textlink="">
      <xdr:nvSpPr>
        <xdr:cNvPr id="664" name="テキスト ボックス 663"/>
        <xdr:cNvSpPr txBox="1"/>
      </xdr:nvSpPr>
      <xdr:spPr>
        <a:xfrm>
          <a:off x="14357428" y="13299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131910</xdr:rowOff>
    </xdr:from>
    <xdr:to>
      <xdr:col>72</xdr:col>
      <xdr:colOff>38100</xdr:colOff>
      <xdr:row>79</xdr:row>
      <xdr:rowOff>62060</xdr:rowOff>
    </xdr:to>
    <xdr:sp macro="" textlink="">
      <xdr:nvSpPr>
        <xdr:cNvPr id="665" name="楕円 664"/>
        <xdr:cNvSpPr/>
      </xdr:nvSpPr>
      <xdr:spPr>
        <a:xfrm>
          <a:off x="13652500" y="1350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78587</xdr:rowOff>
    </xdr:from>
    <xdr:ext cx="469744" cy="259045"/>
    <xdr:sp macro="" textlink="">
      <xdr:nvSpPr>
        <xdr:cNvPr id="666" name="テキスト ボックス 665"/>
        <xdr:cNvSpPr txBox="1"/>
      </xdr:nvSpPr>
      <xdr:spPr>
        <a:xfrm>
          <a:off x="13468428" y="132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27690</xdr:rowOff>
    </xdr:from>
    <xdr:to>
      <xdr:col>67</xdr:col>
      <xdr:colOff>101600</xdr:colOff>
      <xdr:row>79</xdr:row>
      <xdr:rowOff>129290</xdr:rowOff>
    </xdr:to>
    <xdr:sp macro="" textlink="">
      <xdr:nvSpPr>
        <xdr:cNvPr id="667" name="楕円 666"/>
        <xdr:cNvSpPr/>
      </xdr:nvSpPr>
      <xdr:spPr>
        <a:xfrm>
          <a:off x="12763500" y="1357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120417</xdr:rowOff>
    </xdr:from>
    <xdr:ext cx="469744" cy="259045"/>
    <xdr:sp macro="" textlink="">
      <xdr:nvSpPr>
        <xdr:cNvPr id="668" name="テキスト ボックス 667"/>
        <xdr:cNvSpPr txBox="1"/>
      </xdr:nvSpPr>
      <xdr:spPr>
        <a:xfrm>
          <a:off x="12579428" y="1366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2" name="直線コネクタ 691"/>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3" name="公債費最小値テキスト"/>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4" name="直線コネクタ 693"/>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5" name="公債費最大値テキスト"/>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6" name="直線コネクタ 695"/>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100678</xdr:rowOff>
    </xdr:from>
    <xdr:to>
      <xdr:col>85</xdr:col>
      <xdr:colOff>127000</xdr:colOff>
      <xdr:row>97</xdr:row>
      <xdr:rowOff>13421</xdr:rowOff>
    </xdr:to>
    <xdr:cxnSp macro="">
      <xdr:nvCxnSpPr>
        <xdr:cNvPr id="697" name="直線コネクタ 696"/>
        <xdr:cNvCxnSpPr/>
      </xdr:nvCxnSpPr>
      <xdr:spPr>
        <a:xfrm>
          <a:off x="15481300" y="16559878"/>
          <a:ext cx="838200" cy="8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128122</xdr:rowOff>
    </xdr:from>
    <xdr:ext cx="534377" cy="259045"/>
    <xdr:sp macro="" textlink="">
      <xdr:nvSpPr>
        <xdr:cNvPr id="698" name="公債費平均値テキスト"/>
        <xdr:cNvSpPr txBox="1"/>
      </xdr:nvSpPr>
      <xdr:spPr>
        <a:xfrm>
          <a:off x="16370300" y="16415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9" name="フローチャート: 判断 698"/>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100678</xdr:rowOff>
    </xdr:from>
    <xdr:to>
      <xdr:col>81</xdr:col>
      <xdr:colOff>50800</xdr:colOff>
      <xdr:row>97</xdr:row>
      <xdr:rowOff>43687</xdr:rowOff>
    </xdr:to>
    <xdr:cxnSp macro="">
      <xdr:nvCxnSpPr>
        <xdr:cNvPr id="700" name="直線コネクタ 699"/>
        <xdr:cNvCxnSpPr/>
      </xdr:nvCxnSpPr>
      <xdr:spPr>
        <a:xfrm flipV="1">
          <a:off x="14592300" y="16559878"/>
          <a:ext cx="889000" cy="11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1" name="フローチャート: 判断 700"/>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167614</xdr:rowOff>
    </xdr:from>
    <xdr:ext cx="534377" cy="259045"/>
    <xdr:sp macro="" textlink="">
      <xdr:nvSpPr>
        <xdr:cNvPr id="702" name="テキスト ボックス 701"/>
        <xdr:cNvSpPr txBox="1"/>
      </xdr:nvSpPr>
      <xdr:spPr>
        <a:xfrm>
          <a:off x="15214111" y="166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43687</xdr:rowOff>
    </xdr:from>
    <xdr:to>
      <xdr:col>76</xdr:col>
      <xdr:colOff>114300</xdr:colOff>
      <xdr:row>97</xdr:row>
      <xdr:rowOff>48740</xdr:rowOff>
    </xdr:to>
    <xdr:cxnSp macro="">
      <xdr:nvCxnSpPr>
        <xdr:cNvPr id="703" name="直線コネクタ 702"/>
        <xdr:cNvCxnSpPr/>
      </xdr:nvCxnSpPr>
      <xdr:spPr>
        <a:xfrm flipV="1">
          <a:off x="13703300" y="16674337"/>
          <a:ext cx="889000" cy="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4" name="フローチャート: 判断 703"/>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38777</xdr:rowOff>
    </xdr:from>
    <xdr:ext cx="534377" cy="259045"/>
    <xdr:sp macro="" textlink="">
      <xdr:nvSpPr>
        <xdr:cNvPr id="705" name="テキスト ボックス 704"/>
        <xdr:cNvSpPr txBox="1"/>
      </xdr:nvSpPr>
      <xdr:spPr>
        <a:xfrm>
          <a:off x="14325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48740</xdr:rowOff>
    </xdr:from>
    <xdr:to>
      <xdr:col>71</xdr:col>
      <xdr:colOff>177800</xdr:colOff>
      <xdr:row>97</xdr:row>
      <xdr:rowOff>56445</xdr:rowOff>
    </xdr:to>
    <xdr:cxnSp macro="">
      <xdr:nvCxnSpPr>
        <xdr:cNvPr id="706" name="直線コネクタ 705"/>
        <xdr:cNvCxnSpPr/>
      </xdr:nvCxnSpPr>
      <xdr:spPr>
        <a:xfrm flipV="1">
          <a:off x="12814300" y="16679390"/>
          <a:ext cx="889000" cy="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7" name="フローチャート: 判断 706"/>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57721</xdr:rowOff>
    </xdr:from>
    <xdr:ext cx="534377" cy="259045"/>
    <xdr:sp macro="" textlink="">
      <xdr:nvSpPr>
        <xdr:cNvPr id="708" name="テキスト ボックス 707"/>
        <xdr:cNvSpPr txBox="1"/>
      </xdr:nvSpPr>
      <xdr:spPr>
        <a:xfrm>
          <a:off x="13436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95217</xdr:rowOff>
    </xdr:from>
    <xdr:to>
      <xdr:col>67</xdr:col>
      <xdr:colOff>101600</xdr:colOff>
      <xdr:row>98</xdr:row>
      <xdr:rowOff>25367</xdr:rowOff>
    </xdr:to>
    <xdr:sp macro="" textlink="">
      <xdr:nvSpPr>
        <xdr:cNvPr id="709" name="フローチャート: 判断 708"/>
        <xdr:cNvSpPr/>
      </xdr:nvSpPr>
      <xdr:spPr>
        <a:xfrm>
          <a:off x="12763500" y="1672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16494</xdr:rowOff>
    </xdr:from>
    <xdr:ext cx="534377" cy="259045"/>
    <xdr:sp macro="" textlink="">
      <xdr:nvSpPr>
        <xdr:cNvPr id="710" name="テキスト ボックス 709"/>
        <xdr:cNvSpPr txBox="1"/>
      </xdr:nvSpPr>
      <xdr:spPr>
        <a:xfrm>
          <a:off x="12547111" y="1681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134071</xdr:rowOff>
    </xdr:from>
    <xdr:to>
      <xdr:col>85</xdr:col>
      <xdr:colOff>177800</xdr:colOff>
      <xdr:row>97</xdr:row>
      <xdr:rowOff>64221</xdr:rowOff>
    </xdr:to>
    <xdr:sp macro="" textlink="">
      <xdr:nvSpPr>
        <xdr:cNvPr id="716" name="楕円 715"/>
        <xdr:cNvSpPr/>
      </xdr:nvSpPr>
      <xdr:spPr>
        <a:xfrm>
          <a:off x="16268700" y="1659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112498</xdr:rowOff>
    </xdr:from>
    <xdr:ext cx="534377" cy="259045"/>
    <xdr:sp macro="" textlink="">
      <xdr:nvSpPr>
        <xdr:cNvPr id="717" name="公債費該当値テキスト"/>
        <xdr:cNvSpPr txBox="1"/>
      </xdr:nvSpPr>
      <xdr:spPr>
        <a:xfrm>
          <a:off x="16370300" y="165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49878</xdr:rowOff>
    </xdr:from>
    <xdr:to>
      <xdr:col>81</xdr:col>
      <xdr:colOff>101600</xdr:colOff>
      <xdr:row>96</xdr:row>
      <xdr:rowOff>151478</xdr:rowOff>
    </xdr:to>
    <xdr:sp macro="" textlink="">
      <xdr:nvSpPr>
        <xdr:cNvPr id="718" name="楕円 717"/>
        <xdr:cNvSpPr/>
      </xdr:nvSpPr>
      <xdr:spPr>
        <a:xfrm>
          <a:off x="15430500" y="1650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168005</xdr:rowOff>
    </xdr:from>
    <xdr:ext cx="534377" cy="259045"/>
    <xdr:sp macro="" textlink="">
      <xdr:nvSpPr>
        <xdr:cNvPr id="719" name="テキスト ボックス 718"/>
        <xdr:cNvSpPr txBox="1"/>
      </xdr:nvSpPr>
      <xdr:spPr>
        <a:xfrm>
          <a:off x="15214111" y="1628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164337</xdr:rowOff>
    </xdr:from>
    <xdr:to>
      <xdr:col>76</xdr:col>
      <xdr:colOff>165100</xdr:colOff>
      <xdr:row>97</xdr:row>
      <xdr:rowOff>94487</xdr:rowOff>
    </xdr:to>
    <xdr:sp macro="" textlink="">
      <xdr:nvSpPr>
        <xdr:cNvPr id="720" name="楕円 719"/>
        <xdr:cNvSpPr/>
      </xdr:nvSpPr>
      <xdr:spPr>
        <a:xfrm>
          <a:off x="14541500" y="1662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85614</xdr:rowOff>
    </xdr:from>
    <xdr:ext cx="534377" cy="259045"/>
    <xdr:sp macro="" textlink="">
      <xdr:nvSpPr>
        <xdr:cNvPr id="721" name="テキスト ボックス 720"/>
        <xdr:cNvSpPr txBox="1"/>
      </xdr:nvSpPr>
      <xdr:spPr>
        <a:xfrm>
          <a:off x="14325111" y="167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169390</xdr:rowOff>
    </xdr:from>
    <xdr:to>
      <xdr:col>72</xdr:col>
      <xdr:colOff>38100</xdr:colOff>
      <xdr:row>97</xdr:row>
      <xdr:rowOff>99540</xdr:rowOff>
    </xdr:to>
    <xdr:sp macro="" textlink="">
      <xdr:nvSpPr>
        <xdr:cNvPr id="722" name="楕円 721"/>
        <xdr:cNvSpPr/>
      </xdr:nvSpPr>
      <xdr:spPr>
        <a:xfrm>
          <a:off x="13652500" y="1662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90667</xdr:rowOff>
    </xdr:from>
    <xdr:ext cx="534377" cy="259045"/>
    <xdr:sp macro="" textlink="">
      <xdr:nvSpPr>
        <xdr:cNvPr id="723" name="テキスト ボックス 722"/>
        <xdr:cNvSpPr txBox="1"/>
      </xdr:nvSpPr>
      <xdr:spPr>
        <a:xfrm>
          <a:off x="13436111" y="1672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5645</xdr:rowOff>
    </xdr:from>
    <xdr:to>
      <xdr:col>67</xdr:col>
      <xdr:colOff>101600</xdr:colOff>
      <xdr:row>97</xdr:row>
      <xdr:rowOff>107245</xdr:rowOff>
    </xdr:to>
    <xdr:sp macro="" textlink="">
      <xdr:nvSpPr>
        <xdr:cNvPr id="724" name="楕円 723"/>
        <xdr:cNvSpPr/>
      </xdr:nvSpPr>
      <xdr:spPr>
        <a:xfrm>
          <a:off x="12763500" y="166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123772</xdr:rowOff>
    </xdr:from>
    <xdr:ext cx="534377" cy="259045"/>
    <xdr:sp macro="" textlink="">
      <xdr:nvSpPr>
        <xdr:cNvPr id="725" name="テキスト ボックス 724"/>
        <xdr:cNvSpPr txBox="1"/>
      </xdr:nvSpPr>
      <xdr:spPr>
        <a:xfrm>
          <a:off x="12547111" y="1641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7" name="直線コネクタ 746"/>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8" name="諸支出金最小値テキスト"/>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0" name="諸支出金最大値テキスト"/>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1" name="直線コネクタ 750"/>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3" name="諸支出金平均値テキスト"/>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4" name="フローチャート: 判断 753"/>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6" name="フローチャート: 判断 755"/>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7" name="テキスト ボックス 756"/>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9" name="フローチャート: 判断 758"/>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60" name="テキスト ボックス 759"/>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2" name="フローチャート: 判断 761"/>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75184</xdr:rowOff>
    </xdr:from>
    <xdr:to>
      <xdr:col>98</xdr:col>
      <xdr:colOff>38100</xdr:colOff>
      <xdr:row>38</xdr:row>
      <xdr:rowOff>5335</xdr:rowOff>
    </xdr:to>
    <xdr:sp macro="" textlink="">
      <xdr:nvSpPr>
        <xdr:cNvPr id="764" name="フローチャート: 判断 763"/>
        <xdr:cNvSpPr/>
      </xdr:nvSpPr>
      <xdr:spPr>
        <a:xfrm>
          <a:off x="18605500" y="64188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21861</xdr:rowOff>
    </xdr:from>
    <xdr:ext cx="313932" cy="259045"/>
    <xdr:sp macro="" textlink="">
      <xdr:nvSpPr>
        <xdr:cNvPr id="765" name="テキスト ボックス 764"/>
        <xdr:cNvSpPr txBox="1"/>
      </xdr:nvSpPr>
      <xdr:spPr>
        <a:xfrm>
          <a:off x="18499333" y="61940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2" name="諸支出金該当値テキスト"/>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8" name="テキスト ボックス 777"/>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総務費は住民１人あたり</a:t>
          </a:r>
          <a:r>
            <a:rPr kumimoji="1" lang="en-US" altLang="ja-JP" sz="1100" b="0" i="0" baseline="0">
              <a:solidFill>
                <a:schemeClr val="dk1"/>
              </a:solidFill>
              <a:effectLst/>
              <a:latin typeface="+mn-lt"/>
              <a:ea typeface="+mn-ea"/>
              <a:cs typeface="+mn-cs"/>
            </a:rPr>
            <a:t>190,842</a:t>
          </a:r>
          <a:r>
            <a:rPr kumimoji="1" lang="ja-JP" altLang="ja-JP" sz="1100" b="0" i="0" baseline="0">
              <a:solidFill>
                <a:schemeClr val="dk1"/>
              </a:solidFill>
              <a:effectLst/>
              <a:latin typeface="+mn-lt"/>
              <a:ea typeface="+mn-ea"/>
              <a:cs typeface="+mn-cs"/>
            </a:rPr>
            <a:t>円で、額としては</a:t>
          </a:r>
          <a:r>
            <a:rPr kumimoji="1" lang="en-US" altLang="ja-JP" sz="1100" b="0" i="0" baseline="0">
              <a:solidFill>
                <a:schemeClr val="dk1"/>
              </a:solidFill>
              <a:effectLst/>
              <a:latin typeface="+mn-lt"/>
              <a:ea typeface="+mn-ea"/>
              <a:cs typeface="+mn-cs"/>
            </a:rPr>
            <a:t>19,666</a:t>
          </a:r>
          <a:r>
            <a:rPr kumimoji="1" lang="ja-JP" altLang="ja-JP" sz="1100" b="0" i="0" baseline="0">
              <a:solidFill>
                <a:schemeClr val="dk1"/>
              </a:solidFill>
              <a:effectLst/>
              <a:latin typeface="+mn-lt"/>
              <a:ea typeface="+mn-ea"/>
              <a:cs typeface="+mn-cs"/>
            </a:rPr>
            <a:t>円ほど</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し、類似団体平均を</a:t>
          </a:r>
          <a:r>
            <a:rPr kumimoji="1" lang="en-US" altLang="ja-JP" sz="1100" b="0" i="0" baseline="0">
              <a:solidFill>
                <a:schemeClr val="dk1"/>
              </a:solidFill>
              <a:effectLst/>
              <a:latin typeface="+mn-lt"/>
              <a:ea typeface="+mn-ea"/>
              <a:cs typeface="+mn-cs"/>
            </a:rPr>
            <a:t>62,206</a:t>
          </a:r>
          <a:r>
            <a:rPr kumimoji="1" lang="ja-JP" altLang="ja-JP" sz="1100" b="0" i="0" baseline="0">
              <a:solidFill>
                <a:schemeClr val="dk1"/>
              </a:solidFill>
              <a:effectLst/>
              <a:latin typeface="+mn-lt"/>
              <a:ea typeface="+mn-ea"/>
              <a:cs typeface="+mn-cs"/>
            </a:rPr>
            <a:t>円上回っている。</a:t>
          </a:r>
          <a:r>
            <a:rPr kumimoji="1" lang="ja-JP" altLang="en-US" sz="1100" b="0" i="0" baseline="0">
              <a:solidFill>
                <a:schemeClr val="dk1"/>
              </a:solidFill>
              <a:effectLst/>
              <a:latin typeface="+mn-lt"/>
              <a:ea typeface="+mn-ea"/>
              <a:cs typeface="+mn-cs"/>
            </a:rPr>
            <a:t>主な</a:t>
          </a:r>
          <a:r>
            <a:rPr kumimoji="1" lang="ja-JP" altLang="ja-JP" sz="1100" b="0" i="0" baseline="0">
              <a:solidFill>
                <a:schemeClr val="dk1"/>
              </a:solidFill>
              <a:effectLst/>
              <a:latin typeface="+mn-lt"/>
              <a:ea typeface="+mn-ea"/>
              <a:cs typeface="+mn-cs"/>
            </a:rPr>
            <a:t>要因としては、</a:t>
          </a:r>
          <a:r>
            <a:rPr kumimoji="1" lang="ja-JP" altLang="en-US" sz="1100" b="0" i="0" baseline="0">
              <a:solidFill>
                <a:schemeClr val="dk1"/>
              </a:solidFill>
              <a:effectLst/>
              <a:latin typeface="+mn-lt"/>
              <a:ea typeface="+mn-ea"/>
              <a:cs typeface="+mn-cs"/>
            </a:rPr>
            <a:t>ととのうまちづくりの</a:t>
          </a:r>
          <a:r>
            <a:rPr kumimoji="1" lang="en-US" altLang="ja-JP" sz="1100" b="0" i="0" baseline="0">
              <a:solidFill>
                <a:schemeClr val="dk1"/>
              </a:solidFill>
              <a:effectLst/>
              <a:latin typeface="+mn-lt"/>
              <a:ea typeface="+mn-ea"/>
              <a:cs typeface="+mn-cs"/>
            </a:rPr>
            <a:t>DX</a:t>
          </a:r>
          <a:r>
            <a:rPr kumimoji="1" lang="ja-JP" altLang="en-US" sz="1100" b="0" i="0" baseline="0">
              <a:solidFill>
                <a:schemeClr val="dk1"/>
              </a:solidFill>
              <a:effectLst/>
              <a:latin typeface="+mn-lt"/>
              <a:ea typeface="+mn-ea"/>
              <a:cs typeface="+mn-cs"/>
            </a:rPr>
            <a:t>化事業委託料</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115</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防災行政無線屋外拡声子局更新整備委託料</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94</a:t>
          </a:r>
          <a:r>
            <a:rPr kumimoji="1" lang="ja-JP" altLang="ja-JP" sz="1100" b="0" i="0" baseline="0">
              <a:solidFill>
                <a:schemeClr val="dk1"/>
              </a:solidFill>
              <a:effectLst/>
              <a:latin typeface="+mn-lt"/>
              <a:ea typeface="+mn-ea"/>
              <a:cs typeface="+mn-cs"/>
            </a:rPr>
            <a:t>百万円）などが</a:t>
          </a:r>
          <a:r>
            <a:rPr kumimoji="1" lang="ja-JP" altLang="en-US" sz="1100" b="0" i="0" baseline="0">
              <a:solidFill>
                <a:schemeClr val="dk1"/>
              </a:solidFill>
              <a:effectLst/>
              <a:latin typeface="+mn-lt"/>
              <a:ea typeface="+mn-ea"/>
              <a:cs typeface="+mn-cs"/>
            </a:rPr>
            <a:t>あげられる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民生費は住民１人あたり</a:t>
          </a:r>
          <a:r>
            <a:rPr kumimoji="1" lang="en-US" altLang="ja-JP" sz="1100" b="0" i="0" baseline="0">
              <a:solidFill>
                <a:schemeClr val="dk1"/>
              </a:solidFill>
              <a:effectLst/>
              <a:latin typeface="+mn-lt"/>
              <a:ea typeface="+mn-ea"/>
              <a:cs typeface="+mn-cs"/>
            </a:rPr>
            <a:t>191,323</a:t>
          </a:r>
          <a:r>
            <a:rPr kumimoji="1" lang="ja-JP" altLang="ja-JP" sz="1100" b="0" i="0" baseline="0">
              <a:solidFill>
                <a:schemeClr val="dk1"/>
              </a:solidFill>
              <a:effectLst/>
              <a:latin typeface="+mn-lt"/>
              <a:ea typeface="+mn-ea"/>
              <a:cs typeface="+mn-cs"/>
            </a:rPr>
            <a:t>円で、額としては</a:t>
          </a:r>
          <a:r>
            <a:rPr kumimoji="1" lang="en-US" altLang="ja-JP" sz="1100" b="0" i="0" baseline="0">
              <a:solidFill>
                <a:schemeClr val="dk1"/>
              </a:solidFill>
              <a:effectLst/>
              <a:latin typeface="+mn-lt"/>
              <a:ea typeface="+mn-ea"/>
              <a:cs typeface="+mn-cs"/>
            </a:rPr>
            <a:t>8,479</a:t>
          </a:r>
          <a:r>
            <a:rPr kumimoji="1" lang="ja-JP" altLang="ja-JP" sz="1100" b="0" i="0" baseline="0">
              <a:solidFill>
                <a:schemeClr val="dk1"/>
              </a:solidFill>
              <a:effectLst/>
              <a:latin typeface="+mn-lt"/>
              <a:ea typeface="+mn-ea"/>
              <a:cs typeface="+mn-cs"/>
            </a:rPr>
            <a:t>円ほど</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し、類似団体平均を</a:t>
          </a:r>
          <a:r>
            <a:rPr kumimoji="1" lang="en-US" altLang="ja-JP" sz="1100" b="0" i="0" baseline="0">
              <a:solidFill>
                <a:schemeClr val="dk1"/>
              </a:solidFill>
              <a:effectLst/>
              <a:latin typeface="+mn-lt"/>
              <a:ea typeface="+mn-ea"/>
              <a:cs typeface="+mn-cs"/>
            </a:rPr>
            <a:t>7,731</a:t>
          </a:r>
          <a:r>
            <a:rPr kumimoji="1" lang="ja-JP" altLang="ja-JP" sz="1100" b="0" i="0" baseline="0">
              <a:solidFill>
                <a:schemeClr val="dk1"/>
              </a:solidFill>
              <a:effectLst/>
              <a:latin typeface="+mn-lt"/>
              <a:ea typeface="+mn-ea"/>
              <a:cs typeface="+mn-cs"/>
            </a:rPr>
            <a:t>円上回っている。</a:t>
          </a:r>
          <a:r>
            <a:rPr kumimoji="1" lang="ja-JP" altLang="en-US" sz="1100" b="0" i="0" baseline="0">
              <a:solidFill>
                <a:schemeClr val="dk1"/>
              </a:solidFill>
              <a:effectLst/>
              <a:latin typeface="+mn-lt"/>
              <a:ea typeface="+mn-ea"/>
              <a:cs typeface="+mn-cs"/>
            </a:rPr>
            <a:t>主な</a:t>
          </a:r>
          <a:r>
            <a:rPr kumimoji="1" lang="ja-JP" altLang="ja-JP" sz="1100" b="0" i="0" baseline="0">
              <a:solidFill>
                <a:schemeClr val="dk1"/>
              </a:solidFill>
              <a:effectLst/>
              <a:latin typeface="+mn-lt"/>
              <a:ea typeface="+mn-ea"/>
              <a:cs typeface="+mn-cs"/>
            </a:rPr>
            <a:t>要因としては、</a:t>
          </a:r>
          <a:r>
            <a:rPr kumimoji="1" lang="ja-JP" altLang="en-US" sz="1100" b="0" i="0" baseline="0">
              <a:solidFill>
                <a:schemeClr val="dk1"/>
              </a:solidFill>
              <a:effectLst/>
              <a:latin typeface="+mn-lt"/>
              <a:ea typeface="+mn-ea"/>
              <a:cs typeface="+mn-cs"/>
            </a:rPr>
            <a:t>物価高騰対応重点支援</a:t>
          </a:r>
          <a:r>
            <a:rPr kumimoji="1" lang="ja-JP" altLang="ja-JP" sz="1100" b="0" i="0" baseline="0">
              <a:solidFill>
                <a:schemeClr val="dk1"/>
              </a:solidFill>
              <a:effectLst/>
              <a:latin typeface="+mn-lt"/>
              <a:ea typeface="+mn-ea"/>
              <a:cs typeface="+mn-cs"/>
            </a:rPr>
            <a:t>給付金の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132</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保育所入所委託費</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53</a:t>
          </a:r>
          <a:r>
            <a:rPr kumimoji="1" lang="ja-JP" altLang="ja-JP" sz="1100" b="0" i="0" baseline="0">
              <a:solidFill>
                <a:schemeClr val="dk1"/>
              </a:solidFill>
              <a:effectLst/>
              <a:latin typeface="+mn-lt"/>
              <a:ea typeface="+mn-ea"/>
              <a:cs typeface="+mn-cs"/>
            </a:rPr>
            <a:t>百万円）などが</a:t>
          </a:r>
          <a:r>
            <a:rPr kumimoji="1" lang="ja-JP" altLang="en-US" sz="1100" b="0" i="0" baseline="0">
              <a:solidFill>
                <a:schemeClr val="dk1"/>
              </a:solidFill>
              <a:effectLst/>
              <a:latin typeface="+mn-lt"/>
              <a:ea typeface="+mn-ea"/>
              <a:cs typeface="+mn-cs"/>
            </a:rPr>
            <a:t>あげられる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土木費は住民１人あたり</a:t>
          </a:r>
          <a:r>
            <a:rPr kumimoji="1" lang="en-US" altLang="ja-JP" sz="1100" b="0" i="0" baseline="0">
              <a:solidFill>
                <a:schemeClr val="dk1"/>
              </a:solidFill>
              <a:effectLst/>
              <a:latin typeface="+mn-lt"/>
              <a:ea typeface="+mn-ea"/>
              <a:cs typeface="+mn-cs"/>
            </a:rPr>
            <a:t>47,710</a:t>
          </a:r>
          <a:r>
            <a:rPr kumimoji="1" lang="ja-JP" altLang="ja-JP" sz="1100" b="0" i="0" baseline="0">
              <a:solidFill>
                <a:schemeClr val="dk1"/>
              </a:solidFill>
              <a:effectLst/>
              <a:latin typeface="+mn-lt"/>
              <a:ea typeface="+mn-ea"/>
              <a:cs typeface="+mn-cs"/>
            </a:rPr>
            <a:t>円で、額としては</a:t>
          </a:r>
          <a:r>
            <a:rPr kumimoji="1" lang="en-US" altLang="ja-JP" sz="1100" b="0" i="0" baseline="0">
              <a:solidFill>
                <a:schemeClr val="dk1"/>
              </a:solidFill>
              <a:effectLst/>
              <a:latin typeface="+mn-lt"/>
              <a:ea typeface="+mn-ea"/>
              <a:cs typeface="+mn-cs"/>
            </a:rPr>
            <a:t>1,154</a:t>
          </a:r>
          <a:r>
            <a:rPr kumimoji="1" lang="ja-JP" altLang="ja-JP" sz="1100" b="0" i="0" baseline="0">
              <a:solidFill>
                <a:schemeClr val="dk1"/>
              </a:solidFill>
              <a:effectLst/>
              <a:latin typeface="+mn-lt"/>
              <a:ea typeface="+mn-ea"/>
              <a:cs typeface="+mn-cs"/>
            </a:rPr>
            <a:t>円ほど減少し、類似団体平均を</a:t>
          </a:r>
          <a:r>
            <a:rPr kumimoji="1" lang="en-US" altLang="ja-JP" sz="1100" b="0" i="0" baseline="0">
              <a:solidFill>
                <a:schemeClr val="dk1"/>
              </a:solidFill>
              <a:effectLst/>
              <a:latin typeface="+mn-lt"/>
              <a:ea typeface="+mn-ea"/>
              <a:cs typeface="+mn-cs"/>
            </a:rPr>
            <a:t>13,501</a:t>
          </a:r>
          <a:r>
            <a:rPr kumimoji="1" lang="ja-JP" altLang="ja-JP" sz="1100" b="0" i="0" baseline="0">
              <a:solidFill>
                <a:schemeClr val="dk1"/>
              </a:solidFill>
              <a:effectLst/>
              <a:latin typeface="+mn-lt"/>
              <a:ea typeface="+mn-ea"/>
              <a:cs typeface="+mn-cs"/>
            </a:rPr>
            <a:t>円下回っている。</a:t>
          </a:r>
          <a:r>
            <a:rPr kumimoji="1" lang="ja-JP" altLang="en-US" sz="1100" b="0" i="0" baseline="0">
              <a:solidFill>
                <a:schemeClr val="dk1"/>
              </a:solidFill>
              <a:effectLst/>
              <a:latin typeface="+mn-lt"/>
              <a:ea typeface="+mn-ea"/>
              <a:cs typeface="+mn-cs"/>
            </a:rPr>
            <a:t>主な</a:t>
          </a:r>
          <a:r>
            <a:rPr kumimoji="1" lang="ja-JP" altLang="ja-JP" sz="1100" b="0" i="0" baseline="0">
              <a:solidFill>
                <a:schemeClr val="dk1"/>
              </a:solidFill>
              <a:effectLst/>
              <a:latin typeface="+mn-lt"/>
              <a:ea typeface="+mn-ea"/>
              <a:cs typeface="+mn-cs"/>
            </a:rPr>
            <a:t>要因としては、</a:t>
          </a:r>
          <a:r>
            <a:rPr kumimoji="1" lang="ja-JP" altLang="en-US" sz="1100" b="0" i="0" baseline="0">
              <a:solidFill>
                <a:schemeClr val="dk1"/>
              </a:solidFill>
              <a:effectLst/>
              <a:latin typeface="+mn-lt"/>
              <a:ea typeface="+mn-ea"/>
              <a:cs typeface="+mn-cs"/>
            </a:rPr>
            <a:t>道路防災 小溝原穂波ノ尾線他６路線工事請負費</a:t>
          </a:r>
          <a:r>
            <a:rPr kumimoji="1" lang="ja-JP" altLang="ja-JP" sz="1100" b="0" i="0" baseline="0">
              <a:solidFill>
                <a:schemeClr val="dk1"/>
              </a:solidFill>
              <a:effectLst/>
              <a:latin typeface="+mn-lt"/>
              <a:ea typeface="+mn-ea"/>
              <a:cs typeface="+mn-cs"/>
            </a:rPr>
            <a:t>の減（▲</a:t>
          </a:r>
          <a:r>
            <a:rPr kumimoji="1" lang="en-US" altLang="ja-JP" sz="1100" b="0" i="0" baseline="0">
              <a:solidFill>
                <a:schemeClr val="dk1"/>
              </a:solidFill>
              <a:effectLst/>
              <a:latin typeface="+mn-lt"/>
              <a:ea typeface="+mn-ea"/>
              <a:cs typeface="+mn-cs"/>
            </a:rPr>
            <a:t>55</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南原原宿線道路改良事業道路用地購入費</a:t>
          </a:r>
          <a:r>
            <a:rPr kumimoji="1" lang="ja-JP" altLang="ja-JP" sz="1100" b="0" i="0" baseline="0">
              <a:solidFill>
                <a:schemeClr val="dk1"/>
              </a:solidFill>
              <a:effectLst/>
              <a:latin typeface="+mn-lt"/>
              <a:ea typeface="+mn-ea"/>
              <a:cs typeface="+mn-cs"/>
            </a:rPr>
            <a:t>の減（▲</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百万円）などが</a:t>
          </a:r>
          <a:r>
            <a:rPr kumimoji="1" lang="ja-JP" altLang="en-US" sz="1100" b="0" i="0" baseline="0">
              <a:solidFill>
                <a:schemeClr val="dk1"/>
              </a:solidFill>
              <a:effectLst/>
              <a:latin typeface="+mn-lt"/>
              <a:ea typeface="+mn-ea"/>
              <a:cs typeface="+mn-cs"/>
            </a:rPr>
            <a:t>あげられる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公債費は住民１人あたり</a:t>
          </a:r>
          <a:r>
            <a:rPr kumimoji="1" lang="en-US" altLang="ja-JP" sz="1100" b="0" i="0" baseline="0">
              <a:solidFill>
                <a:schemeClr val="dk1"/>
              </a:solidFill>
              <a:effectLst/>
              <a:latin typeface="+mn-lt"/>
              <a:ea typeface="+mn-ea"/>
              <a:cs typeface="+mn-cs"/>
            </a:rPr>
            <a:t>49,072</a:t>
          </a:r>
          <a:r>
            <a:rPr kumimoji="1" lang="ja-JP" altLang="ja-JP" sz="1100" b="0" i="0" baseline="0">
              <a:solidFill>
                <a:schemeClr val="dk1"/>
              </a:solidFill>
              <a:effectLst/>
              <a:latin typeface="+mn-lt"/>
              <a:ea typeface="+mn-ea"/>
              <a:cs typeface="+mn-cs"/>
            </a:rPr>
            <a:t>円で、類似団体平均と比較して</a:t>
          </a:r>
          <a:r>
            <a:rPr kumimoji="1" lang="en-US" altLang="ja-JP" sz="1100" b="0" i="0" baseline="0">
              <a:solidFill>
                <a:schemeClr val="dk1"/>
              </a:solidFill>
              <a:effectLst/>
              <a:latin typeface="+mn-lt"/>
              <a:ea typeface="+mn-ea"/>
              <a:cs typeface="+mn-cs"/>
            </a:rPr>
            <a:t>3,783</a:t>
          </a:r>
          <a:r>
            <a:rPr kumimoji="1" lang="ja-JP" altLang="ja-JP" sz="1100" b="0" i="0" baseline="0">
              <a:solidFill>
                <a:schemeClr val="dk1"/>
              </a:solidFill>
              <a:effectLst/>
              <a:latin typeface="+mn-lt"/>
              <a:ea typeface="+mn-ea"/>
              <a:cs typeface="+mn-cs"/>
            </a:rPr>
            <a:t>円低くなっており、町の公債費としても、前年度と比べて</a:t>
          </a:r>
          <a:r>
            <a:rPr kumimoji="1" lang="en-US" altLang="ja-JP" sz="1100" b="0" i="0" baseline="0">
              <a:solidFill>
                <a:schemeClr val="dk1"/>
              </a:solidFill>
              <a:effectLst/>
              <a:latin typeface="+mn-lt"/>
              <a:ea typeface="+mn-ea"/>
              <a:cs typeface="+mn-cs"/>
            </a:rPr>
            <a:t>11,049</a:t>
          </a:r>
          <a:r>
            <a:rPr kumimoji="1" lang="ja-JP" altLang="ja-JP" sz="1100" b="0" i="0" baseline="0">
              <a:solidFill>
                <a:schemeClr val="dk1"/>
              </a:solidFill>
              <a:effectLst/>
              <a:latin typeface="+mn-lt"/>
              <a:ea typeface="+mn-ea"/>
              <a:cs typeface="+mn-cs"/>
            </a:rPr>
            <a:t>円低くなっている。これは、令和４年度に繰上償還を行ったためであり、このような特殊事情のない令和３年度以前との比較では、上昇が続いている。この継続的な上昇は、平成</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年代後半から積極活用するようになった旧合併特例事業債の本償還が始まったことによるものであり、今後も増加傾向は続くと考えられる。</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佐賀県有田町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財政調整基金の残高は、対前年度で</a:t>
          </a:r>
          <a:r>
            <a:rPr kumimoji="1" lang="en-US" altLang="ja-JP" sz="1100" b="0" i="0" baseline="0">
              <a:solidFill>
                <a:schemeClr val="dk1"/>
              </a:solidFill>
              <a:effectLst/>
              <a:latin typeface="+mn-lt"/>
              <a:ea typeface="+mn-ea"/>
              <a:cs typeface="+mn-cs"/>
            </a:rPr>
            <a:t>155</a:t>
          </a:r>
          <a:r>
            <a:rPr kumimoji="1" lang="ja-JP" altLang="ja-JP" sz="1100" b="0" i="0" baseline="0">
              <a:solidFill>
                <a:sysClr val="windowText" lastClr="000000"/>
              </a:solidFill>
              <a:effectLst/>
              <a:latin typeface="+mn-lt"/>
              <a:ea typeface="+mn-ea"/>
              <a:cs typeface="+mn-cs"/>
            </a:rPr>
            <a:t>百万円の</a:t>
          </a:r>
          <a:r>
            <a:rPr kumimoji="1" lang="ja-JP" altLang="en-US" sz="1100" b="0" i="0" baseline="0">
              <a:solidFill>
                <a:sysClr val="windowText" lastClr="000000"/>
              </a:solidFill>
              <a:effectLst/>
              <a:latin typeface="+mn-lt"/>
              <a:ea typeface="+mn-ea"/>
              <a:cs typeface="+mn-cs"/>
            </a:rPr>
            <a:t>減</a:t>
          </a:r>
          <a:r>
            <a:rPr kumimoji="1" lang="ja-JP" altLang="ja-JP" sz="1100" b="0" i="0" baseline="0">
              <a:solidFill>
                <a:schemeClr val="dk1"/>
              </a:solidFill>
              <a:effectLst/>
              <a:latin typeface="+mn-lt"/>
              <a:ea typeface="+mn-ea"/>
              <a:cs typeface="+mn-cs"/>
            </a:rPr>
            <a:t>となり、標準財政規模比では</a:t>
          </a:r>
          <a:r>
            <a:rPr kumimoji="1" lang="en-US" altLang="ja-JP" sz="1100" b="0" i="0" baseline="0">
              <a:solidFill>
                <a:schemeClr val="dk1"/>
              </a:solidFill>
              <a:effectLst/>
              <a:latin typeface="+mn-lt"/>
              <a:ea typeface="+mn-ea"/>
              <a:cs typeface="+mn-cs"/>
            </a:rPr>
            <a:t>2.65</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の</a:t>
          </a:r>
          <a:r>
            <a:rPr kumimoji="1" lang="en-US" altLang="ja-JP" sz="1100" b="0" i="0" baseline="0">
              <a:solidFill>
                <a:schemeClr val="dk1"/>
              </a:solidFill>
              <a:effectLst/>
              <a:latin typeface="+mn-lt"/>
              <a:ea typeface="+mn-ea"/>
              <a:cs typeface="+mn-cs"/>
            </a:rPr>
            <a:t>38.17</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実質収支額は、対前年度で</a:t>
          </a:r>
          <a:r>
            <a:rPr kumimoji="1" lang="en-US" altLang="ja-JP" sz="1100" b="0" i="0" baseline="0">
              <a:solidFill>
                <a:sysClr val="windowText" lastClr="000000"/>
              </a:solidFill>
              <a:effectLst/>
              <a:latin typeface="+mn-lt"/>
              <a:ea typeface="+mn-ea"/>
              <a:cs typeface="+mn-cs"/>
            </a:rPr>
            <a:t>114</a:t>
          </a:r>
          <a:r>
            <a:rPr kumimoji="1" lang="ja-JP" altLang="ja-JP" sz="1100" b="0" i="0" baseline="0">
              <a:solidFill>
                <a:sysClr val="windowText" lastClr="000000"/>
              </a:solidFill>
              <a:effectLst/>
              <a:latin typeface="+mn-lt"/>
              <a:ea typeface="+mn-ea"/>
              <a:cs typeface="+mn-cs"/>
            </a:rPr>
            <a:t>百万円</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となり、標準財政規模比では</a:t>
          </a:r>
          <a:r>
            <a:rPr kumimoji="1" lang="en-US" altLang="ja-JP" sz="1100" b="0" i="0" baseline="0">
              <a:solidFill>
                <a:schemeClr val="dk1"/>
              </a:solidFill>
              <a:effectLst/>
              <a:latin typeface="+mn-lt"/>
              <a:ea typeface="+mn-ea"/>
              <a:cs typeface="+mn-cs"/>
            </a:rPr>
            <a:t>1.85</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の</a:t>
          </a:r>
          <a:r>
            <a:rPr kumimoji="1" lang="en-US" altLang="ja-JP" sz="1100" b="0" i="0" baseline="0">
              <a:solidFill>
                <a:schemeClr val="dk1"/>
              </a:solidFill>
              <a:effectLst/>
              <a:latin typeface="+mn-lt"/>
              <a:ea typeface="+mn-ea"/>
              <a:cs typeface="+mn-cs"/>
            </a:rPr>
            <a:t>9.59</a:t>
          </a:r>
          <a:r>
            <a:rPr kumimoji="1" lang="ja-JP" altLang="ja-JP" sz="1100" b="0" i="0" baseline="0">
              <a:solidFill>
                <a:schemeClr val="dk1"/>
              </a:solidFill>
              <a:effectLst/>
              <a:latin typeface="+mn-lt"/>
              <a:ea typeface="+mn-ea"/>
              <a:cs typeface="+mn-cs"/>
            </a:rPr>
            <a:t>％となっている。また、積立ての増および取崩しの増により、実質単年度収支は、標準財政規模比で</a:t>
          </a:r>
          <a:r>
            <a:rPr kumimoji="1" lang="en-US" altLang="ja-JP" sz="1100" b="0" i="0" baseline="0">
              <a:solidFill>
                <a:schemeClr val="dk1"/>
              </a:solidFill>
              <a:effectLst/>
              <a:latin typeface="+mn-lt"/>
              <a:ea typeface="+mn-ea"/>
              <a:cs typeface="+mn-cs"/>
            </a:rPr>
            <a:t>5.78</a:t>
          </a:r>
          <a:r>
            <a:rPr kumimoji="1" lang="ja-JP" altLang="ja-JP" sz="1100" b="0" i="0" baseline="0">
              <a:solidFill>
                <a:schemeClr val="dk1"/>
              </a:solidFill>
              <a:effectLst/>
              <a:latin typeface="+mn-lt"/>
              <a:ea typeface="+mn-ea"/>
              <a:cs typeface="+mn-cs"/>
            </a:rPr>
            <a:t>ポイント減の</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0.69</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将来負担の軽減を図るため、事務事業の見直し・統廃合などの行財政改革を推進し、健全な財政運営に努めていく必要がある。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佐賀県有田町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令和５年度決算では、連結実質赤字比率算定に係る全会計において黒字となった。</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全会計の黒字率が上昇し、前年度と比べてそれぞれ一般会計は</a:t>
          </a:r>
          <a:r>
            <a:rPr kumimoji="1" lang="en-US" altLang="ja-JP" sz="1100" b="0" i="0" baseline="0">
              <a:solidFill>
                <a:schemeClr val="dk1"/>
              </a:solidFill>
              <a:effectLst/>
              <a:latin typeface="+mn-lt"/>
              <a:ea typeface="+mn-ea"/>
              <a:cs typeface="+mn-cs"/>
            </a:rPr>
            <a:t>1.85</a:t>
          </a:r>
          <a:r>
            <a:rPr kumimoji="1" lang="ja-JP" altLang="ja-JP" sz="1100" b="0" i="0" baseline="0">
              <a:solidFill>
                <a:schemeClr val="dk1"/>
              </a:solidFill>
              <a:effectLst/>
              <a:latin typeface="+mn-lt"/>
              <a:ea typeface="+mn-ea"/>
              <a:cs typeface="+mn-cs"/>
            </a:rPr>
            <a:t>ポイント、水道事業会計は</a:t>
          </a:r>
          <a:r>
            <a:rPr kumimoji="1" lang="en-US" altLang="ja-JP" sz="1100" b="0" i="0" baseline="0">
              <a:solidFill>
                <a:schemeClr val="dk1"/>
              </a:solidFill>
              <a:effectLst/>
              <a:latin typeface="+mn-lt"/>
              <a:ea typeface="+mn-ea"/>
              <a:cs typeface="+mn-cs"/>
            </a:rPr>
            <a:t>0.02</a:t>
          </a:r>
          <a:r>
            <a:rPr kumimoji="1" lang="ja-JP" altLang="ja-JP" sz="1100" b="0" i="0" baseline="0">
              <a:solidFill>
                <a:schemeClr val="dk1"/>
              </a:solidFill>
              <a:effectLst/>
              <a:latin typeface="+mn-lt"/>
              <a:ea typeface="+mn-ea"/>
              <a:cs typeface="+mn-cs"/>
            </a:rPr>
            <a:t>ポイント、浄化槽整備推進事業会計は</a:t>
          </a:r>
          <a:r>
            <a:rPr kumimoji="1" lang="en-US" altLang="ja-JP" sz="1100" b="0" i="0" baseline="0">
              <a:solidFill>
                <a:schemeClr val="dk1"/>
              </a:solidFill>
              <a:effectLst/>
              <a:latin typeface="+mn-lt"/>
              <a:ea typeface="+mn-ea"/>
              <a:cs typeface="+mn-cs"/>
            </a:rPr>
            <a:t>0.25</a:t>
          </a:r>
          <a:r>
            <a:rPr kumimoji="1" lang="ja-JP" altLang="ja-JP" sz="1100" b="0" i="0" baseline="0">
              <a:solidFill>
                <a:schemeClr val="dk1"/>
              </a:solidFill>
              <a:effectLst/>
              <a:latin typeface="+mn-lt"/>
              <a:ea typeface="+mn-ea"/>
              <a:cs typeface="+mn-cs"/>
            </a:rPr>
            <a:t>ポイント、公共下水道事業会計は</a:t>
          </a:r>
          <a:r>
            <a:rPr kumimoji="1" lang="en-US" altLang="ja-JP" sz="1100" b="0" i="0" baseline="0">
              <a:solidFill>
                <a:schemeClr val="dk1"/>
              </a:solidFill>
              <a:effectLst/>
              <a:latin typeface="+mn-lt"/>
              <a:ea typeface="+mn-ea"/>
              <a:cs typeface="+mn-cs"/>
            </a:rPr>
            <a:t>0.31</a:t>
          </a:r>
          <a:r>
            <a:rPr kumimoji="1" lang="ja-JP" altLang="ja-JP" sz="1100" b="0" i="0" baseline="0">
              <a:solidFill>
                <a:schemeClr val="dk1"/>
              </a:solidFill>
              <a:effectLst/>
              <a:latin typeface="+mn-lt"/>
              <a:ea typeface="+mn-ea"/>
              <a:cs typeface="+mn-cs"/>
            </a:rPr>
            <a:t>ポイント、介護保険特別会計は</a:t>
          </a:r>
          <a:r>
            <a:rPr kumimoji="1" lang="en-US" altLang="ja-JP" sz="1100" b="0" i="0" baseline="0">
              <a:solidFill>
                <a:schemeClr val="dk1"/>
              </a:solidFill>
              <a:effectLst/>
              <a:latin typeface="+mn-lt"/>
              <a:ea typeface="+mn-ea"/>
              <a:cs typeface="+mn-cs"/>
            </a:rPr>
            <a:t>0.01</a:t>
          </a:r>
          <a:r>
            <a:rPr kumimoji="1" lang="ja-JP" altLang="ja-JP" sz="1100" b="0" i="0" baseline="0">
              <a:solidFill>
                <a:schemeClr val="dk1"/>
              </a:solidFill>
              <a:effectLst/>
              <a:latin typeface="+mn-lt"/>
              <a:ea typeface="+mn-ea"/>
              <a:cs typeface="+mn-cs"/>
            </a:rPr>
            <a:t>ポイント、国民健康保険特別会計は</a:t>
          </a:r>
          <a:r>
            <a:rPr kumimoji="1" lang="en-US" altLang="ja-JP" sz="1100" b="0" i="0" baseline="0">
              <a:solidFill>
                <a:schemeClr val="dk1"/>
              </a:solidFill>
              <a:effectLst/>
              <a:latin typeface="+mn-lt"/>
              <a:ea typeface="+mn-ea"/>
              <a:cs typeface="+mn-cs"/>
            </a:rPr>
            <a:t>0.27</a:t>
          </a:r>
          <a:r>
            <a:rPr kumimoji="1" lang="ja-JP" altLang="ja-JP" sz="1100" b="0" i="0" baseline="0">
              <a:solidFill>
                <a:schemeClr val="dk1"/>
              </a:solidFill>
              <a:effectLst/>
              <a:latin typeface="+mn-lt"/>
              <a:ea typeface="+mn-ea"/>
              <a:cs typeface="+mn-cs"/>
            </a:rPr>
            <a:t>ポイント、農業集落排水事業会計は</a:t>
          </a:r>
          <a:r>
            <a:rPr kumimoji="1" lang="en-US" altLang="ja-JP" sz="1100" b="0" i="0" baseline="0">
              <a:solidFill>
                <a:schemeClr val="dk1"/>
              </a:solidFill>
              <a:effectLst/>
              <a:latin typeface="+mn-lt"/>
              <a:ea typeface="+mn-ea"/>
              <a:cs typeface="+mn-cs"/>
            </a:rPr>
            <a:t>0.03</a:t>
          </a:r>
          <a:r>
            <a:rPr kumimoji="1" lang="ja-JP" altLang="ja-JP" sz="1100" b="0" i="0" baseline="0">
              <a:solidFill>
                <a:schemeClr val="dk1"/>
              </a:solidFill>
              <a:effectLst/>
              <a:latin typeface="+mn-lt"/>
              <a:ea typeface="+mn-ea"/>
              <a:cs typeface="+mn-cs"/>
            </a:rPr>
            <a:t>ポイントの上昇となっている。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「その他会計」に属する有田南部工業団地造成事業特別会計については、用地の取得が完了しており、今後は起債の償還などが発生する予定である。</a:t>
          </a:r>
          <a:endParaRPr lang="ja-JP" altLang="ja-JP">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70" zoomScaleNormal="70" workbookViewId="0">
      <selection activeCell="W6" sqref="W6:AB8"/>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13759034</v>
      </c>
      <c r="BO4" s="485"/>
      <c r="BP4" s="485"/>
      <c r="BQ4" s="485"/>
      <c r="BR4" s="485"/>
      <c r="BS4" s="485"/>
      <c r="BT4" s="485"/>
      <c r="BU4" s="486"/>
      <c r="BV4" s="484">
        <v>13113621</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9.6</v>
      </c>
      <c r="CU4" s="625"/>
      <c r="CV4" s="625"/>
      <c r="CW4" s="625"/>
      <c r="CX4" s="625"/>
      <c r="CY4" s="625"/>
      <c r="CZ4" s="625"/>
      <c r="DA4" s="626"/>
      <c r="DB4" s="624">
        <v>7.7</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13100473</v>
      </c>
      <c r="BO5" s="456"/>
      <c r="BP5" s="456"/>
      <c r="BQ5" s="456"/>
      <c r="BR5" s="456"/>
      <c r="BS5" s="456"/>
      <c r="BT5" s="456"/>
      <c r="BU5" s="457"/>
      <c r="BV5" s="455">
        <v>12585617</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92.6</v>
      </c>
      <c r="CU5" s="453"/>
      <c r="CV5" s="453"/>
      <c r="CW5" s="453"/>
      <c r="CX5" s="453"/>
      <c r="CY5" s="453"/>
      <c r="CZ5" s="453"/>
      <c r="DA5" s="454"/>
      <c r="DB5" s="452">
        <v>89.2</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658561</v>
      </c>
      <c r="BO6" s="456"/>
      <c r="BP6" s="456"/>
      <c r="BQ6" s="456"/>
      <c r="BR6" s="456"/>
      <c r="BS6" s="456"/>
      <c r="BT6" s="456"/>
      <c r="BU6" s="457"/>
      <c r="BV6" s="455">
        <v>528004</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93.1</v>
      </c>
      <c r="CU6" s="599"/>
      <c r="CV6" s="599"/>
      <c r="CW6" s="599"/>
      <c r="CX6" s="599"/>
      <c r="CY6" s="599"/>
      <c r="CZ6" s="599"/>
      <c r="DA6" s="600"/>
      <c r="DB6" s="598">
        <v>90.2</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74799</v>
      </c>
      <c r="BO7" s="456"/>
      <c r="BP7" s="456"/>
      <c r="BQ7" s="456"/>
      <c r="BR7" s="456"/>
      <c r="BS7" s="456"/>
      <c r="BT7" s="456"/>
      <c r="BU7" s="457"/>
      <c r="BV7" s="455">
        <v>57753</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6086692</v>
      </c>
      <c r="CU7" s="456"/>
      <c r="CV7" s="456"/>
      <c r="CW7" s="456"/>
      <c r="CX7" s="456"/>
      <c r="CY7" s="456"/>
      <c r="CZ7" s="456"/>
      <c r="DA7" s="457"/>
      <c r="DB7" s="455">
        <v>6072806</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583762</v>
      </c>
      <c r="BO8" s="456"/>
      <c r="BP8" s="456"/>
      <c r="BQ8" s="456"/>
      <c r="BR8" s="456"/>
      <c r="BS8" s="456"/>
      <c r="BT8" s="456"/>
      <c r="BU8" s="457"/>
      <c r="BV8" s="455">
        <v>470251</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0.35</v>
      </c>
      <c r="CU8" s="559"/>
      <c r="CV8" s="559"/>
      <c r="CW8" s="559"/>
      <c r="CX8" s="559"/>
      <c r="CY8" s="559"/>
      <c r="CZ8" s="559"/>
      <c r="DA8" s="560"/>
      <c r="DB8" s="558">
        <v>0.35</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19010</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113511</v>
      </c>
      <c r="BO9" s="456"/>
      <c r="BP9" s="456"/>
      <c r="BQ9" s="456"/>
      <c r="BR9" s="456"/>
      <c r="BS9" s="456"/>
      <c r="BT9" s="456"/>
      <c r="BU9" s="457"/>
      <c r="BV9" s="455">
        <v>-13587</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11.6</v>
      </c>
      <c r="CU9" s="453"/>
      <c r="CV9" s="453"/>
      <c r="CW9" s="453"/>
      <c r="CX9" s="453"/>
      <c r="CY9" s="453"/>
      <c r="CZ9" s="453"/>
      <c r="DA9" s="454"/>
      <c r="DB9" s="452">
        <v>14.6</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20148</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239736</v>
      </c>
      <c r="BO10" s="456"/>
      <c r="BP10" s="456"/>
      <c r="BQ10" s="456"/>
      <c r="BR10" s="456"/>
      <c r="BS10" s="456"/>
      <c r="BT10" s="456"/>
      <c r="BU10" s="457"/>
      <c r="BV10" s="455">
        <v>246479</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223532</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18840</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114</v>
      </c>
      <c r="AV12" s="514"/>
      <c r="AW12" s="514"/>
      <c r="AX12" s="514"/>
      <c r="AY12" s="469" t="s">
        <v>128</v>
      </c>
      <c r="AZ12" s="470"/>
      <c r="BA12" s="470"/>
      <c r="BB12" s="470"/>
      <c r="BC12" s="470"/>
      <c r="BD12" s="470"/>
      <c r="BE12" s="470"/>
      <c r="BF12" s="470"/>
      <c r="BG12" s="470"/>
      <c r="BH12" s="470"/>
      <c r="BI12" s="470"/>
      <c r="BJ12" s="470"/>
      <c r="BK12" s="470"/>
      <c r="BL12" s="470"/>
      <c r="BM12" s="471"/>
      <c r="BN12" s="455">
        <v>395024</v>
      </c>
      <c r="BO12" s="456"/>
      <c r="BP12" s="456"/>
      <c r="BQ12" s="456"/>
      <c r="BR12" s="456"/>
      <c r="BS12" s="456"/>
      <c r="BT12" s="456"/>
      <c r="BU12" s="457"/>
      <c r="BV12" s="455">
        <v>147157</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18657</v>
      </c>
      <c r="S13" s="543"/>
      <c r="T13" s="543"/>
      <c r="U13" s="543"/>
      <c r="V13" s="544"/>
      <c r="W13" s="545" t="s">
        <v>131</v>
      </c>
      <c r="X13" s="441"/>
      <c r="Y13" s="441"/>
      <c r="Z13" s="441"/>
      <c r="AA13" s="441"/>
      <c r="AB13" s="442"/>
      <c r="AC13" s="408">
        <v>377</v>
      </c>
      <c r="AD13" s="409"/>
      <c r="AE13" s="409"/>
      <c r="AF13" s="409"/>
      <c r="AG13" s="410"/>
      <c r="AH13" s="408">
        <v>406</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-41777</v>
      </c>
      <c r="BO13" s="456"/>
      <c r="BP13" s="456"/>
      <c r="BQ13" s="456"/>
      <c r="BR13" s="456"/>
      <c r="BS13" s="456"/>
      <c r="BT13" s="456"/>
      <c r="BU13" s="457"/>
      <c r="BV13" s="455">
        <v>309267</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8.5</v>
      </c>
      <c r="CU13" s="453"/>
      <c r="CV13" s="453"/>
      <c r="CW13" s="453"/>
      <c r="CX13" s="453"/>
      <c r="CY13" s="453"/>
      <c r="CZ13" s="453"/>
      <c r="DA13" s="454"/>
      <c r="DB13" s="452">
        <v>8.4</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19051</v>
      </c>
      <c r="S14" s="543"/>
      <c r="T14" s="543"/>
      <c r="U14" s="543"/>
      <c r="V14" s="544"/>
      <c r="W14" s="546"/>
      <c r="X14" s="444"/>
      <c r="Y14" s="444"/>
      <c r="Z14" s="444"/>
      <c r="AA14" s="444"/>
      <c r="AB14" s="445"/>
      <c r="AC14" s="535">
        <v>3.9</v>
      </c>
      <c r="AD14" s="536"/>
      <c r="AE14" s="536"/>
      <c r="AF14" s="536"/>
      <c r="AG14" s="537"/>
      <c r="AH14" s="535">
        <v>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18894</v>
      </c>
      <c r="S15" s="543"/>
      <c r="T15" s="543"/>
      <c r="U15" s="543"/>
      <c r="V15" s="544"/>
      <c r="W15" s="545" t="s">
        <v>137</v>
      </c>
      <c r="X15" s="441"/>
      <c r="Y15" s="441"/>
      <c r="Z15" s="441"/>
      <c r="AA15" s="441"/>
      <c r="AB15" s="442"/>
      <c r="AC15" s="408">
        <v>3208</v>
      </c>
      <c r="AD15" s="409"/>
      <c r="AE15" s="409"/>
      <c r="AF15" s="409"/>
      <c r="AG15" s="410"/>
      <c r="AH15" s="408">
        <v>3499</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1990940</v>
      </c>
      <c r="BO15" s="485"/>
      <c r="BP15" s="485"/>
      <c r="BQ15" s="485"/>
      <c r="BR15" s="485"/>
      <c r="BS15" s="485"/>
      <c r="BT15" s="485"/>
      <c r="BU15" s="486"/>
      <c r="BV15" s="484">
        <v>1912707</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33.1</v>
      </c>
      <c r="AD16" s="536"/>
      <c r="AE16" s="536"/>
      <c r="AF16" s="536"/>
      <c r="AG16" s="537"/>
      <c r="AH16" s="535">
        <v>34.799999999999997</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5565374</v>
      </c>
      <c r="BO16" s="456"/>
      <c r="BP16" s="456"/>
      <c r="BQ16" s="456"/>
      <c r="BR16" s="456"/>
      <c r="BS16" s="456"/>
      <c r="BT16" s="456"/>
      <c r="BU16" s="457"/>
      <c r="BV16" s="455">
        <v>5513445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6112</v>
      </c>
      <c r="AD17" s="409"/>
      <c r="AE17" s="409"/>
      <c r="AF17" s="409"/>
      <c r="AG17" s="410"/>
      <c r="AH17" s="408">
        <v>6164</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2478819</v>
      </c>
      <c r="BO17" s="456"/>
      <c r="BP17" s="456"/>
      <c r="BQ17" s="456"/>
      <c r="BR17" s="456"/>
      <c r="BS17" s="456"/>
      <c r="BT17" s="456"/>
      <c r="BU17" s="457"/>
      <c r="BV17" s="455">
        <v>2381045</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65.849999999999994</v>
      </c>
      <c r="M18" s="508"/>
      <c r="N18" s="508"/>
      <c r="O18" s="508"/>
      <c r="P18" s="508"/>
      <c r="Q18" s="508"/>
      <c r="R18" s="509"/>
      <c r="S18" s="509"/>
      <c r="T18" s="509"/>
      <c r="U18" s="509"/>
      <c r="V18" s="510"/>
      <c r="W18" s="526"/>
      <c r="X18" s="527"/>
      <c r="Y18" s="527"/>
      <c r="Z18" s="527"/>
      <c r="AA18" s="527"/>
      <c r="AB18" s="551"/>
      <c r="AC18" s="425">
        <v>63</v>
      </c>
      <c r="AD18" s="426"/>
      <c r="AE18" s="426"/>
      <c r="AF18" s="426"/>
      <c r="AG18" s="511"/>
      <c r="AH18" s="425">
        <v>61.2</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5695383</v>
      </c>
      <c r="BO18" s="456"/>
      <c r="BP18" s="456"/>
      <c r="BQ18" s="456"/>
      <c r="BR18" s="456"/>
      <c r="BS18" s="456"/>
      <c r="BT18" s="456"/>
      <c r="BU18" s="457"/>
      <c r="BV18" s="455">
        <v>5526599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289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7820514</v>
      </c>
      <c r="BO19" s="456"/>
      <c r="BP19" s="456"/>
      <c r="BQ19" s="456"/>
      <c r="BR19" s="456"/>
      <c r="BS19" s="456"/>
      <c r="BT19" s="456"/>
      <c r="BU19" s="457"/>
      <c r="BV19" s="455">
        <v>7706694</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6981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10203192</v>
      </c>
      <c r="BO22" s="485"/>
      <c r="BP22" s="485"/>
      <c r="BQ22" s="485"/>
      <c r="BR22" s="485"/>
      <c r="BS22" s="485"/>
      <c r="BT22" s="485"/>
      <c r="BU22" s="486"/>
      <c r="BV22" s="484">
        <v>10578593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7772530</v>
      </c>
      <c r="BO23" s="456"/>
      <c r="BP23" s="456"/>
      <c r="BQ23" s="456"/>
      <c r="BR23" s="456"/>
      <c r="BS23" s="456"/>
      <c r="BT23" s="456"/>
      <c r="BU23" s="457"/>
      <c r="BV23" s="455">
        <v>7944282</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7770</v>
      </c>
      <c r="R24" s="409"/>
      <c r="S24" s="409"/>
      <c r="T24" s="409"/>
      <c r="U24" s="409"/>
      <c r="V24" s="410"/>
      <c r="W24" s="498"/>
      <c r="X24" s="435"/>
      <c r="Y24" s="436"/>
      <c r="Z24" s="411" t="s">
        <v>162</v>
      </c>
      <c r="AA24" s="412"/>
      <c r="AB24" s="412"/>
      <c r="AC24" s="412"/>
      <c r="AD24" s="412"/>
      <c r="AE24" s="412"/>
      <c r="AF24" s="412"/>
      <c r="AG24" s="413"/>
      <c r="AH24" s="408">
        <v>146</v>
      </c>
      <c r="AI24" s="409"/>
      <c r="AJ24" s="409"/>
      <c r="AK24" s="409"/>
      <c r="AL24" s="410"/>
      <c r="AM24" s="408">
        <v>467346</v>
      </c>
      <c r="AN24" s="409"/>
      <c r="AO24" s="409"/>
      <c r="AP24" s="409"/>
      <c r="AQ24" s="409"/>
      <c r="AR24" s="410"/>
      <c r="AS24" s="408">
        <v>3201</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7051579</v>
      </c>
      <c r="BO24" s="456"/>
      <c r="BP24" s="456"/>
      <c r="BQ24" s="456"/>
      <c r="BR24" s="456"/>
      <c r="BS24" s="456"/>
      <c r="BT24" s="456"/>
      <c r="BU24" s="457"/>
      <c r="BV24" s="455">
        <v>7114814</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6300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3096424</v>
      </c>
      <c r="BO25" s="485"/>
      <c r="BP25" s="485"/>
      <c r="BQ25" s="485"/>
      <c r="BR25" s="485"/>
      <c r="BS25" s="485"/>
      <c r="BT25" s="485"/>
      <c r="BU25" s="486"/>
      <c r="BV25" s="484">
        <v>1560730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5230</v>
      </c>
      <c r="R26" s="409"/>
      <c r="S26" s="409"/>
      <c r="T26" s="409"/>
      <c r="U26" s="409"/>
      <c r="V26" s="410"/>
      <c r="W26" s="498"/>
      <c r="X26" s="435"/>
      <c r="Y26" s="436"/>
      <c r="Z26" s="411" t="s">
        <v>168</v>
      </c>
      <c r="AA26" s="466"/>
      <c r="AB26" s="466"/>
      <c r="AC26" s="466"/>
      <c r="AD26" s="466"/>
      <c r="AE26" s="466"/>
      <c r="AF26" s="466"/>
      <c r="AG26" s="467"/>
      <c r="AH26" s="408">
        <v>12</v>
      </c>
      <c r="AI26" s="409"/>
      <c r="AJ26" s="409"/>
      <c r="AK26" s="409"/>
      <c r="AL26" s="410"/>
      <c r="AM26" s="408">
        <v>37284</v>
      </c>
      <c r="AN26" s="409"/>
      <c r="AO26" s="409"/>
      <c r="AP26" s="409"/>
      <c r="AQ26" s="409"/>
      <c r="AR26" s="410"/>
      <c r="AS26" s="408">
        <v>3107</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3240</v>
      </c>
      <c r="R27" s="409"/>
      <c r="S27" s="409"/>
      <c r="T27" s="409"/>
      <c r="U27" s="409"/>
      <c r="V27" s="410"/>
      <c r="W27" s="498"/>
      <c r="X27" s="435"/>
      <c r="Y27" s="436"/>
      <c r="Z27" s="411" t="s">
        <v>171</v>
      </c>
      <c r="AA27" s="412"/>
      <c r="AB27" s="412"/>
      <c r="AC27" s="412"/>
      <c r="AD27" s="412"/>
      <c r="AE27" s="412"/>
      <c r="AF27" s="412"/>
      <c r="AG27" s="413"/>
      <c r="AH27" s="408">
        <v>1</v>
      </c>
      <c r="AI27" s="409"/>
      <c r="AJ27" s="409"/>
      <c r="AK27" s="409"/>
      <c r="AL27" s="410"/>
      <c r="AM27" s="408" t="s">
        <v>172</v>
      </c>
      <c r="AN27" s="409"/>
      <c r="AO27" s="409"/>
      <c r="AP27" s="409"/>
      <c r="AQ27" s="409"/>
      <c r="AR27" s="410"/>
      <c r="AS27" s="408" t="s">
        <v>172</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v>59087</v>
      </c>
      <c r="BO27" s="490"/>
      <c r="BP27" s="490"/>
      <c r="BQ27" s="490"/>
      <c r="BR27" s="490"/>
      <c r="BS27" s="490"/>
      <c r="BT27" s="490"/>
      <c r="BU27" s="491"/>
      <c r="BV27" s="489">
        <v>59087</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174</v>
      </c>
      <c r="F28" s="412"/>
      <c r="G28" s="412"/>
      <c r="H28" s="412"/>
      <c r="I28" s="412"/>
      <c r="J28" s="412"/>
      <c r="K28" s="413"/>
      <c r="L28" s="408">
        <v>1</v>
      </c>
      <c r="M28" s="409"/>
      <c r="N28" s="409"/>
      <c r="O28" s="409"/>
      <c r="P28" s="410"/>
      <c r="Q28" s="408">
        <v>2690</v>
      </c>
      <c r="R28" s="409"/>
      <c r="S28" s="409"/>
      <c r="T28" s="409"/>
      <c r="U28" s="409"/>
      <c r="V28" s="410"/>
      <c r="W28" s="498"/>
      <c r="X28" s="435"/>
      <c r="Y28" s="436"/>
      <c r="Z28" s="411" t="s">
        <v>175</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2323576</v>
      </c>
      <c r="BO28" s="485"/>
      <c r="BP28" s="485"/>
      <c r="BQ28" s="485"/>
      <c r="BR28" s="485"/>
      <c r="BS28" s="485"/>
      <c r="BT28" s="485"/>
      <c r="BU28" s="486"/>
      <c r="BV28" s="484">
        <v>2478864</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177</v>
      </c>
      <c r="F29" s="412"/>
      <c r="G29" s="412"/>
      <c r="H29" s="412"/>
      <c r="I29" s="412"/>
      <c r="J29" s="412"/>
      <c r="K29" s="413"/>
      <c r="L29" s="408">
        <v>14</v>
      </c>
      <c r="M29" s="409"/>
      <c r="N29" s="409"/>
      <c r="O29" s="409"/>
      <c r="P29" s="410"/>
      <c r="Q29" s="408">
        <v>2520</v>
      </c>
      <c r="R29" s="409"/>
      <c r="S29" s="409"/>
      <c r="T29" s="409"/>
      <c r="U29" s="409"/>
      <c r="V29" s="410"/>
      <c r="W29" s="499"/>
      <c r="X29" s="500"/>
      <c r="Y29" s="501"/>
      <c r="Z29" s="411" t="s">
        <v>178</v>
      </c>
      <c r="AA29" s="412"/>
      <c r="AB29" s="412"/>
      <c r="AC29" s="412"/>
      <c r="AD29" s="412"/>
      <c r="AE29" s="412"/>
      <c r="AF29" s="412"/>
      <c r="AG29" s="413"/>
      <c r="AH29" s="408">
        <v>147</v>
      </c>
      <c r="AI29" s="409"/>
      <c r="AJ29" s="409"/>
      <c r="AK29" s="409"/>
      <c r="AL29" s="410"/>
      <c r="AM29" s="408">
        <v>471807</v>
      </c>
      <c r="AN29" s="409"/>
      <c r="AO29" s="409"/>
      <c r="AP29" s="409"/>
      <c r="AQ29" s="409"/>
      <c r="AR29" s="410"/>
      <c r="AS29" s="408">
        <v>3210</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430925</v>
      </c>
      <c r="BO29" s="456"/>
      <c r="BP29" s="456"/>
      <c r="BQ29" s="456"/>
      <c r="BR29" s="456"/>
      <c r="BS29" s="456"/>
      <c r="BT29" s="456"/>
      <c r="BU29" s="457"/>
      <c r="BV29" s="455">
        <v>330669</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97.6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6334410</v>
      </c>
      <c r="BO30" s="490"/>
      <c r="BP30" s="490"/>
      <c r="BQ30" s="490"/>
      <c r="BR30" s="490"/>
      <c r="BS30" s="490"/>
      <c r="BT30" s="490"/>
      <c r="BU30" s="491"/>
      <c r="BV30" s="489">
        <v>6138634</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有田町国民健康保険特別会計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有田町水道事業会計</v>
      </c>
      <c r="AP34" s="404"/>
      <c r="AQ34" s="404"/>
      <c r="AR34" s="404"/>
      <c r="AS34" s="404"/>
      <c r="AT34" s="404"/>
      <c r="AU34" s="404"/>
      <c r="AV34" s="404"/>
      <c r="AW34" s="404"/>
      <c r="AX34" s="404"/>
      <c r="AY34" s="404"/>
      <c r="AZ34" s="404"/>
      <c r="BA34" s="404"/>
      <c r="BB34" s="404"/>
      <c r="BC34" s="404"/>
      <c r="BD34" s="181"/>
      <c r="BE34" s="403">
        <f>IF(BG34="","",MAX(C34:D43,U34:V43,AM34:AN43)+1)</f>
        <v>9</v>
      </c>
      <c r="BF34" s="403"/>
      <c r="BG34" s="404" t="str">
        <f>IF('各会計、関係団体の財政状況及び健全化判断比率'!B35="","",'各会計、関係団体の財政状況及び健全化判断比率'!B35)</f>
        <v>有田南部工業団地造成事業特別会計</v>
      </c>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有田磁石場組合</v>
      </c>
      <c r="BZ34" s="404"/>
      <c r="CA34" s="404"/>
      <c r="CB34" s="404"/>
      <c r="CC34" s="404"/>
      <c r="CD34" s="404"/>
      <c r="CE34" s="404"/>
      <c r="CF34" s="404"/>
      <c r="CG34" s="404"/>
      <c r="CH34" s="404"/>
      <c r="CI34" s="404"/>
      <c r="CJ34" s="404"/>
      <c r="CK34" s="404"/>
      <c r="CL34" s="404"/>
      <c r="CM34" s="404"/>
      <c r="CN34" s="181"/>
      <c r="CO34" s="403">
        <f>IF(CQ34="","",MAX(C34:D43,U34:V43,AM34:AN43,BE34:BF43,BW34:BX43)+1)</f>
        <v>20</v>
      </c>
      <c r="CP34" s="403"/>
      <c r="CQ34" s="404" t="str">
        <f>IF('各会計、関係団体の財政状況及び健全化判断比率'!BS7="","",'各会計、関係団体の財政状況及び健全化判断比率'!BS7)</f>
        <v>有田町土地開発公社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有田町介護保険特別会計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有田町公共下水道事業会計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伊万里・有田地区医療福祉組合（一般）</v>
      </c>
      <c r="BZ35" s="404"/>
      <c r="CA35" s="404"/>
      <c r="CB35" s="404"/>
      <c r="CC35" s="404"/>
      <c r="CD35" s="404"/>
      <c r="CE35" s="404"/>
      <c r="CF35" s="404"/>
      <c r="CG35" s="404"/>
      <c r="CH35" s="404"/>
      <c r="CI35" s="404"/>
      <c r="CJ35" s="404"/>
      <c r="CK35" s="404"/>
      <c r="CL35" s="404"/>
      <c r="CM35" s="404"/>
      <c r="CN35" s="181"/>
      <c r="CO35" s="403">
        <f t="shared" ref="CO35:CO43" si="3">IF(CQ35="","",CO34+1)</f>
        <v>21</v>
      </c>
      <c r="CP35" s="403"/>
      <c r="CQ35" s="404" t="str">
        <f>IF('各会計、関係団体の財政状況及び健全化判断比率'!BS8="","",'各会計、関係団体の財政状況及び健全化判断比率'!BS8)</f>
        <v>窯業教育振興会</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有田町後期高齢者医療特別会計</v>
      </c>
      <c r="X36" s="404"/>
      <c r="Y36" s="404"/>
      <c r="Z36" s="404"/>
      <c r="AA36" s="404"/>
      <c r="AB36" s="404"/>
      <c r="AC36" s="404"/>
      <c r="AD36" s="404"/>
      <c r="AE36" s="404"/>
      <c r="AF36" s="404"/>
      <c r="AG36" s="404"/>
      <c r="AH36" s="404"/>
      <c r="AI36" s="404"/>
      <c r="AJ36" s="404"/>
      <c r="AK36" s="404"/>
      <c r="AL36" s="181"/>
      <c r="AM36" s="403">
        <f t="shared" si="0"/>
        <v>7</v>
      </c>
      <c r="AN36" s="403"/>
      <c r="AO36" s="404" t="str">
        <f>IF('各会計、関係団体の財政状況及び健全化判断比率'!B33="","",'各会計、関係団体の財政状況及び健全化判断比率'!B33)</f>
        <v>有田町浄化槽整備推進事業会計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伊万里・有田地区医療福祉組合（医療）</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f t="shared" si="0"/>
        <v>8</v>
      </c>
      <c r="AN37" s="403"/>
      <c r="AO37" s="404" t="str">
        <f>IF('各会計、関係団体の財政状況及び健全化判断比率'!B34="","",'各会計、関係団体の財政状況及び健全化判断比率'!B34)</f>
        <v>有田町農業集落排水事業会計</v>
      </c>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伊万里・有田地区医療福祉組合（介護）</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伊万里・有田地区衛生組合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15</v>
      </c>
      <c r="BX39" s="403"/>
      <c r="BY39" s="404" t="str">
        <f>IF('各会計、関係団体の財政状況及び健全化判断比率'!B73="","",'各会計、関係団体の財政状況及び健全化判断比率'!B73)</f>
        <v>佐賀県後期高齢者医療広域連合（一般）</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16</v>
      </c>
      <c r="BX40" s="403"/>
      <c r="BY40" s="404" t="str">
        <f>IF('各会計、関係団体の財政状況及び健全化判断比率'!B74="","",'各会計、関係団体の財政状況及び健全化判断比率'!B74)</f>
        <v>佐賀県後期高齢者医療広域連合（医療）</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17</v>
      </c>
      <c r="BX41" s="403"/>
      <c r="BY41" s="404" t="str">
        <f>IF('各会計、関係団体の財政状況及び健全化判断比率'!B75="","",'各会計、関係団体の財政状況及び健全化判断比率'!B75)</f>
        <v>佐賀県市町総合事務組合（一般）</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18</v>
      </c>
      <c r="BX42" s="403"/>
      <c r="BY42" s="404" t="str">
        <f>IF('各会計、関係団体の財政状況及び健全化判断比率'!B76="","",'各会計、関係団体の財政状況及び健全化判断比率'!B76)</f>
        <v>佐賀県市町総合事務組合（交通災害）</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19</v>
      </c>
      <c r="BX43" s="403"/>
      <c r="BY43" s="404" t="str">
        <f>IF('各会計、関係団体の財政状況及び健全化判断比率'!B77="","",'各会計、関係団体の財政状況及び健全化判断比率'!B77)</f>
        <v>佐賀県西部広域環境組合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qCMC8lye9piEbfoALjWXStfOqTk+IVgAl3cReeIXI5WSsk1YJXk0JgmyDJ4b2q7g1G8W0QGFyF0EuJ683sXm6Q==" saltValue="sgibL73RJnakYGXur5JX+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87" t="s">
        <v>536</v>
      </c>
      <c r="D34" s="1187"/>
      <c r="E34" s="1188"/>
      <c r="F34" s="32">
        <v>13.8</v>
      </c>
      <c r="G34" s="33">
        <v>12.71</v>
      </c>
      <c r="H34" s="33">
        <v>12.67</v>
      </c>
      <c r="I34" s="33">
        <v>12.4</v>
      </c>
      <c r="J34" s="34">
        <v>12.42</v>
      </c>
      <c r="K34" s="22"/>
      <c r="L34" s="22"/>
      <c r="M34" s="22"/>
      <c r="N34" s="22"/>
      <c r="O34" s="22"/>
      <c r="P34" s="22"/>
    </row>
    <row r="35" spans="1:16" ht="39" customHeight="1" x14ac:dyDescent="0.15">
      <c r="A35" s="22"/>
      <c r="B35" s="35"/>
      <c r="C35" s="1181" t="s">
        <v>537</v>
      </c>
      <c r="D35" s="1182"/>
      <c r="E35" s="1183"/>
      <c r="F35" s="36">
        <v>2.62</v>
      </c>
      <c r="G35" s="37">
        <v>5.27</v>
      </c>
      <c r="H35" s="37">
        <v>7.89</v>
      </c>
      <c r="I35" s="37">
        <v>7.74</v>
      </c>
      <c r="J35" s="38">
        <v>9.59</v>
      </c>
      <c r="K35" s="22"/>
      <c r="L35" s="22"/>
      <c r="M35" s="22"/>
      <c r="N35" s="22"/>
      <c r="O35" s="22"/>
      <c r="P35" s="22"/>
    </row>
    <row r="36" spans="1:16" ht="39" customHeight="1" x14ac:dyDescent="0.15">
      <c r="A36" s="22"/>
      <c r="B36" s="35"/>
      <c r="C36" s="1181" t="s">
        <v>538</v>
      </c>
      <c r="D36" s="1182"/>
      <c r="E36" s="1183"/>
      <c r="F36" s="36">
        <v>3.74</v>
      </c>
      <c r="G36" s="37">
        <v>3.94</v>
      </c>
      <c r="H36" s="37">
        <v>4.0199999999999996</v>
      </c>
      <c r="I36" s="37">
        <v>4.25</v>
      </c>
      <c r="J36" s="38">
        <v>4.5</v>
      </c>
      <c r="K36" s="22"/>
      <c r="L36" s="22"/>
      <c r="M36" s="22"/>
      <c r="N36" s="22"/>
      <c r="O36" s="22"/>
      <c r="P36" s="22"/>
    </row>
    <row r="37" spans="1:16" ht="39" customHeight="1" x14ac:dyDescent="0.15">
      <c r="A37" s="22"/>
      <c r="B37" s="35"/>
      <c r="C37" s="1181" t="s">
        <v>539</v>
      </c>
      <c r="D37" s="1182"/>
      <c r="E37" s="1183"/>
      <c r="F37" s="36">
        <v>2.04</v>
      </c>
      <c r="G37" s="37">
        <v>2.94</v>
      </c>
      <c r="H37" s="37">
        <v>3.41</v>
      </c>
      <c r="I37" s="37">
        <v>3.91</v>
      </c>
      <c r="J37" s="38">
        <v>4.22</v>
      </c>
      <c r="K37" s="22"/>
      <c r="L37" s="22"/>
      <c r="M37" s="22"/>
      <c r="N37" s="22"/>
      <c r="O37" s="22"/>
      <c r="P37" s="22"/>
    </row>
    <row r="38" spans="1:16" ht="39" customHeight="1" x14ac:dyDescent="0.15">
      <c r="A38" s="22"/>
      <c r="B38" s="35"/>
      <c r="C38" s="1181" t="s">
        <v>540</v>
      </c>
      <c r="D38" s="1182"/>
      <c r="E38" s="1183"/>
      <c r="F38" s="36">
        <v>1.18</v>
      </c>
      <c r="G38" s="37">
        <v>1.63</v>
      </c>
      <c r="H38" s="37">
        <v>1.7</v>
      </c>
      <c r="I38" s="37">
        <v>1.74</v>
      </c>
      <c r="J38" s="38">
        <v>1.75</v>
      </c>
      <c r="K38" s="22"/>
      <c r="L38" s="22"/>
      <c r="M38" s="22"/>
      <c r="N38" s="22"/>
      <c r="O38" s="22"/>
      <c r="P38" s="22"/>
    </row>
    <row r="39" spans="1:16" ht="39" customHeight="1" x14ac:dyDescent="0.15">
      <c r="A39" s="22"/>
      <c r="B39" s="35"/>
      <c r="C39" s="1181" t="s">
        <v>541</v>
      </c>
      <c r="D39" s="1182"/>
      <c r="E39" s="1183"/>
      <c r="F39" s="36">
        <v>1.17</v>
      </c>
      <c r="G39" s="37">
        <v>1.1000000000000001</v>
      </c>
      <c r="H39" s="37">
        <v>0.77</v>
      </c>
      <c r="I39" s="37">
        <v>0.33</v>
      </c>
      <c r="J39" s="38">
        <v>0.6</v>
      </c>
      <c r="K39" s="22"/>
      <c r="L39" s="22"/>
      <c r="M39" s="22"/>
      <c r="N39" s="22"/>
      <c r="O39" s="22"/>
      <c r="P39" s="22"/>
    </row>
    <row r="40" spans="1:16" ht="39" customHeight="1" x14ac:dyDescent="0.15">
      <c r="A40" s="22"/>
      <c r="B40" s="35"/>
      <c r="C40" s="1181" t="s">
        <v>542</v>
      </c>
      <c r="D40" s="1182"/>
      <c r="E40" s="1183"/>
      <c r="F40" s="36">
        <v>0.26</v>
      </c>
      <c r="G40" s="37">
        <v>0.3</v>
      </c>
      <c r="H40" s="37">
        <v>0.37</v>
      </c>
      <c r="I40" s="37">
        <v>0.42</v>
      </c>
      <c r="J40" s="38">
        <v>0.45</v>
      </c>
      <c r="K40" s="22"/>
      <c r="L40" s="22"/>
      <c r="M40" s="22"/>
      <c r="N40" s="22"/>
      <c r="O40" s="22"/>
      <c r="P40" s="22"/>
    </row>
    <row r="41" spans="1:16" ht="39" customHeight="1" x14ac:dyDescent="0.15">
      <c r="A41" s="22"/>
      <c r="B41" s="35"/>
      <c r="C41" s="1181" t="s">
        <v>543</v>
      </c>
      <c r="D41" s="1182"/>
      <c r="E41" s="1183"/>
      <c r="F41" s="36">
        <v>0.01</v>
      </c>
      <c r="G41" s="37">
        <v>0</v>
      </c>
      <c r="H41" s="37">
        <v>0</v>
      </c>
      <c r="I41" s="37">
        <v>0</v>
      </c>
      <c r="J41" s="38">
        <v>0</v>
      </c>
      <c r="K41" s="22"/>
      <c r="L41" s="22"/>
      <c r="M41" s="22"/>
      <c r="N41" s="22"/>
      <c r="O41" s="22"/>
      <c r="P41" s="22"/>
    </row>
    <row r="42" spans="1:16" ht="39" customHeight="1" x14ac:dyDescent="0.15">
      <c r="A42" s="22"/>
      <c r="B42" s="39"/>
      <c r="C42" s="1181" t="s">
        <v>544</v>
      </c>
      <c r="D42" s="1182"/>
      <c r="E42" s="1183"/>
      <c r="F42" s="36" t="s">
        <v>491</v>
      </c>
      <c r="G42" s="37" t="s">
        <v>491</v>
      </c>
      <c r="H42" s="37" t="s">
        <v>491</v>
      </c>
      <c r="I42" s="37" t="s">
        <v>491</v>
      </c>
      <c r="J42" s="38" t="s">
        <v>491</v>
      </c>
      <c r="K42" s="22"/>
      <c r="L42" s="22"/>
      <c r="M42" s="22"/>
      <c r="N42" s="22"/>
      <c r="O42" s="22"/>
      <c r="P42" s="22"/>
    </row>
    <row r="43" spans="1:16" ht="39" customHeight="1" thickBot="1" x14ac:dyDescent="0.2">
      <c r="A43" s="22"/>
      <c r="B43" s="40"/>
      <c r="C43" s="1184" t="s">
        <v>545</v>
      </c>
      <c r="D43" s="1185"/>
      <c r="E43" s="1186"/>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g8OSR8iP6Lxum9mkh2C7RhlhsuuCJ++MEOgbhRX7zBc0HpdNddzlT1jsXh3svrG8tXVaMSfbGg/EMIt24lcDA==" saltValue="tMv0Msp7Ym5pvZh7/L//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860</v>
      </c>
      <c r="L45" s="60">
        <v>867</v>
      </c>
      <c r="M45" s="60">
        <v>869</v>
      </c>
      <c r="N45" s="60">
        <v>922</v>
      </c>
      <c r="O45" s="61">
        <v>925</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491</v>
      </c>
      <c r="L46" s="64" t="s">
        <v>491</v>
      </c>
      <c r="M46" s="64" t="s">
        <v>491</v>
      </c>
      <c r="N46" s="64" t="s">
        <v>491</v>
      </c>
      <c r="O46" s="65" t="s">
        <v>491</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491</v>
      </c>
      <c r="L47" s="64" t="s">
        <v>491</v>
      </c>
      <c r="M47" s="64" t="s">
        <v>491</v>
      </c>
      <c r="N47" s="64" t="s">
        <v>491</v>
      </c>
      <c r="O47" s="65" t="s">
        <v>491</v>
      </c>
      <c r="P47" s="48"/>
      <c r="Q47" s="48"/>
      <c r="R47" s="48"/>
      <c r="S47" s="48"/>
      <c r="T47" s="48"/>
      <c r="U47" s="48"/>
    </row>
    <row r="48" spans="1:21" ht="30.75" customHeight="1" x14ac:dyDescent="0.15">
      <c r="A48" s="48"/>
      <c r="B48" s="1214"/>
      <c r="C48" s="1215"/>
      <c r="D48" s="62"/>
      <c r="E48" s="1191" t="s">
        <v>13</v>
      </c>
      <c r="F48" s="1191"/>
      <c r="G48" s="1191"/>
      <c r="H48" s="1191"/>
      <c r="I48" s="1191"/>
      <c r="J48" s="1192"/>
      <c r="K48" s="63">
        <v>349</v>
      </c>
      <c r="L48" s="64">
        <v>342</v>
      </c>
      <c r="M48" s="64">
        <v>349</v>
      </c>
      <c r="N48" s="64">
        <v>351</v>
      </c>
      <c r="O48" s="65">
        <v>352</v>
      </c>
      <c r="P48" s="48"/>
      <c r="Q48" s="48"/>
      <c r="R48" s="48"/>
      <c r="S48" s="48"/>
      <c r="T48" s="48"/>
      <c r="U48" s="48"/>
    </row>
    <row r="49" spans="1:21" ht="30.75" customHeight="1" x14ac:dyDescent="0.15">
      <c r="A49" s="48"/>
      <c r="B49" s="1214"/>
      <c r="C49" s="1215"/>
      <c r="D49" s="62"/>
      <c r="E49" s="1191" t="s">
        <v>14</v>
      </c>
      <c r="F49" s="1191"/>
      <c r="G49" s="1191"/>
      <c r="H49" s="1191"/>
      <c r="I49" s="1191"/>
      <c r="J49" s="1192"/>
      <c r="K49" s="63">
        <v>156</v>
      </c>
      <c r="L49" s="64">
        <v>163</v>
      </c>
      <c r="M49" s="64">
        <v>156</v>
      </c>
      <c r="N49" s="64">
        <v>150</v>
      </c>
      <c r="O49" s="65">
        <v>174</v>
      </c>
      <c r="P49" s="48"/>
      <c r="Q49" s="48"/>
      <c r="R49" s="48"/>
      <c r="S49" s="48"/>
      <c r="T49" s="48"/>
      <c r="U49" s="48"/>
    </row>
    <row r="50" spans="1:21" ht="30.75" customHeight="1" x14ac:dyDescent="0.15">
      <c r="A50" s="48"/>
      <c r="B50" s="1214"/>
      <c r="C50" s="1215"/>
      <c r="D50" s="62"/>
      <c r="E50" s="1191" t="s">
        <v>15</v>
      </c>
      <c r="F50" s="1191"/>
      <c r="G50" s="1191"/>
      <c r="H50" s="1191"/>
      <c r="I50" s="1191"/>
      <c r="J50" s="1192"/>
      <c r="K50" s="63">
        <v>1</v>
      </c>
      <c r="L50" s="64">
        <v>0</v>
      </c>
      <c r="M50" s="64">
        <v>0</v>
      </c>
      <c r="N50" s="64">
        <v>1</v>
      </c>
      <c r="O50" s="65">
        <v>2</v>
      </c>
      <c r="P50" s="48"/>
      <c r="Q50" s="48"/>
      <c r="R50" s="48"/>
      <c r="S50" s="48"/>
      <c r="T50" s="48"/>
      <c r="U50" s="48"/>
    </row>
    <row r="51" spans="1:21" ht="30.75" customHeight="1" x14ac:dyDescent="0.15">
      <c r="A51" s="48"/>
      <c r="B51" s="1216"/>
      <c r="C51" s="1217"/>
      <c r="D51" s="66"/>
      <c r="E51" s="1191" t="s">
        <v>16</v>
      </c>
      <c r="F51" s="1191"/>
      <c r="G51" s="1191"/>
      <c r="H51" s="1191"/>
      <c r="I51" s="1191"/>
      <c r="J51" s="1192"/>
      <c r="K51" s="63">
        <v>0</v>
      </c>
      <c r="L51" s="64" t="s">
        <v>491</v>
      </c>
      <c r="M51" s="64" t="s">
        <v>491</v>
      </c>
      <c r="N51" s="64" t="s">
        <v>491</v>
      </c>
      <c r="O51" s="65" t="s">
        <v>491</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967</v>
      </c>
      <c r="L52" s="64">
        <v>959</v>
      </c>
      <c r="M52" s="64">
        <v>953</v>
      </c>
      <c r="N52" s="64">
        <v>974</v>
      </c>
      <c r="O52" s="65">
        <v>1001</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399</v>
      </c>
      <c r="L53" s="69">
        <v>413</v>
      </c>
      <c r="M53" s="69">
        <v>421</v>
      </c>
      <c r="N53" s="69">
        <v>450</v>
      </c>
      <c r="O53" s="70">
        <v>452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5zg6FOGXtQYsQe5GY8JUgvU4jbWjtRet8A9f4nh/vroPJ6HEOd+Qls+RYQpHwlsBZD35JDIS2nZrSm/qe51cQ==" saltValue="RdSNcf1rzlzt+NRBEvup0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232" t="s">
        <v>30</v>
      </c>
      <c r="C41" s="1233"/>
      <c r="D41" s="105"/>
      <c r="E41" s="1234" t="s">
        <v>31</v>
      </c>
      <c r="F41" s="1234"/>
      <c r="G41" s="1234"/>
      <c r="H41" s="1235"/>
      <c r="I41" s="355">
        <v>10498</v>
      </c>
      <c r="J41" s="356">
        <v>11225</v>
      </c>
      <c r="K41" s="356">
        <v>11256</v>
      </c>
      <c r="L41" s="356">
        <v>10579</v>
      </c>
      <c r="M41" s="357">
        <v>10203</v>
      </c>
    </row>
    <row r="42" spans="2:13" ht="27.75" customHeight="1" x14ac:dyDescent="0.15">
      <c r="B42" s="1222"/>
      <c r="C42" s="1223"/>
      <c r="D42" s="106"/>
      <c r="E42" s="1226" t="s">
        <v>32</v>
      </c>
      <c r="F42" s="1226"/>
      <c r="G42" s="1226"/>
      <c r="H42" s="1227"/>
      <c r="I42" s="358" t="s">
        <v>491</v>
      </c>
      <c r="J42" s="359" t="s">
        <v>491</v>
      </c>
      <c r="K42" s="359" t="s">
        <v>491</v>
      </c>
      <c r="L42" s="359" t="s">
        <v>491</v>
      </c>
      <c r="M42" s="360" t="s">
        <v>491</v>
      </c>
    </row>
    <row r="43" spans="2:13" ht="27.75" customHeight="1" x14ac:dyDescent="0.15">
      <c r="B43" s="1222"/>
      <c r="C43" s="1223"/>
      <c r="D43" s="106"/>
      <c r="E43" s="1226" t="s">
        <v>33</v>
      </c>
      <c r="F43" s="1226"/>
      <c r="G43" s="1226"/>
      <c r="H43" s="1227"/>
      <c r="I43" s="358">
        <v>5504</v>
      </c>
      <c r="J43" s="359">
        <v>5503</v>
      </c>
      <c r="K43" s="359">
        <v>5526</v>
      </c>
      <c r="L43" s="359">
        <v>5488</v>
      </c>
      <c r="M43" s="360">
        <v>5426</v>
      </c>
    </row>
    <row r="44" spans="2:13" ht="27.75" customHeight="1" x14ac:dyDescent="0.15">
      <c r="B44" s="1222"/>
      <c r="C44" s="1223"/>
      <c r="D44" s="106"/>
      <c r="E44" s="1226" t="s">
        <v>34</v>
      </c>
      <c r="F44" s="1226"/>
      <c r="G44" s="1226"/>
      <c r="H44" s="1227"/>
      <c r="I44" s="358">
        <v>1169</v>
      </c>
      <c r="J44" s="359">
        <v>1146</v>
      </c>
      <c r="K44" s="359">
        <v>1071</v>
      </c>
      <c r="L44" s="359">
        <v>975</v>
      </c>
      <c r="M44" s="360">
        <v>910</v>
      </c>
    </row>
    <row r="45" spans="2:13" ht="27.75" customHeight="1" x14ac:dyDescent="0.15">
      <c r="B45" s="1222"/>
      <c r="C45" s="1223"/>
      <c r="D45" s="106"/>
      <c r="E45" s="1226" t="s">
        <v>35</v>
      </c>
      <c r="F45" s="1226"/>
      <c r="G45" s="1226"/>
      <c r="H45" s="1227"/>
      <c r="I45" s="358">
        <v>1540</v>
      </c>
      <c r="J45" s="359">
        <v>1026</v>
      </c>
      <c r="K45" s="359">
        <v>752</v>
      </c>
      <c r="L45" s="359">
        <v>824</v>
      </c>
      <c r="M45" s="360">
        <v>809</v>
      </c>
    </row>
    <row r="46" spans="2:13" ht="27.75" customHeight="1" x14ac:dyDescent="0.15">
      <c r="B46" s="1222"/>
      <c r="C46" s="1223"/>
      <c r="D46" s="107"/>
      <c r="E46" s="1226" t="s">
        <v>36</v>
      </c>
      <c r="F46" s="1226"/>
      <c r="G46" s="1226"/>
      <c r="H46" s="1227"/>
      <c r="I46" s="358" t="s">
        <v>491</v>
      </c>
      <c r="J46" s="359" t="s">
        <v>491</v>
      </c>
      <c r="K46" s="359" t="s">
        <v>491</v>
      </c>
      <c r="L46" s="359" t="s">
        <v>491</v>
      </c>
      <c r="M46" s="360" t="s">
        <v>491</v>
      </c>
    </row>
    <row r="47" spans="2:13" ht="27.75" customHeight="1" x14ac:dyDescent="0.15">
      <c r="B47" s="1222"/>
      <c r="C47" s="1223"/>
      <c r="D47" s="108"/>
      <c r="E47" s="1236" t="s">
        <v>37</v>
      </c>
      <c r="F47" s="1237"/>
      <c r="G47" s="1237"/>
      <c r="H47" s="1238"/>
      <c r="I47" s="358" t="s">
        <v>491</v>
      </c>
      <c r="J47" s="359" t="s">
        <v>491</v>
      </c>
      <c r="K47" s="359" t="s">
        <v>491</v>
      </c>
      <c r="L47" s="359" t="s">
        <v>491</v>
      </c>
      <c r="M47" s="360" t="s">
        <v>491</v>
      </c>
    </row>
    <row r="48" spans="2:13" ht="27.75" customHeight="1" x14ac:dyDescent="0.15">
      <c r="B48" s="1222"/>
      <c r="C48" s="1223"/>
      <c r="D48" s="106"/>
      <c r="E48" s="1226" t="s">
        <v>38</v>
      </c>
      <c r="F48" s="1226"/>
      <c r="G48" s="1226"/>
      <c r="H48" s="1227"/>
      <c r="I48" s="358" t="s">
        <v>491</v>
      </c>
      <c r="J48" s="359" t="s">
        <v>491</v>
      </c>
      <c r="K48" s="359" t="s">
        <v>491</v>
      </c>
      <c r="L48" s="359" t="s">
        <v>491</v>
      </c>
      <c r="M48" s="360" t="s">
        <v>491</v>
      </c>
    </row>
    <row r="49" spans="2:13" ht="27.75" customHeight="1" x14ac:dyDescent="0.15">
      <c r="B49" s="1224"/>
      <c r="C49" s="1225"/>
      <c r="D49" s="106"/>
      <c r="E49" s="1226" t="s">
        <v>39</v>
      </c>
      <c r="F49" s="1226"/>
      <c r="G49" s="1226"/>
      <c r="H49" s="1227"/>
      <c r="I49" s="358" t="s">
        <v>491</v>
      </c>
      <c r="J49" s="359" t="s">
        <v>491</v>
      </c>
      <c r="K49" s="359" t="s">
        <v>491</v>
      </c>
      <c r="L49" s="359" t="s">
        <v>491</v>
      </c>
      <c r="M49" s="360" t="s">
        <v>491</v>
      </c>
    </row>
    <row r="50" spans="2:13" ht="27.75" customHeight="1" x14ac:dyDescent="0.15">
      <c r="B50" s="1220" t="s">
        <v>40</v>
      </c>
      <c r="C50" s="1221"/>
      <c r="D50" s="109"/>
      <c r="E50" s="1226" t="s">
        <v>41</v>
      </c>
      <c r="F50" s="1226"/>
      <c r="G50" s="1226"/>
      <c r="H50" s="1227"/>
      <c r="I50" s="358">
        <v>6912</v>
      </c>
      <c r="J50" s="359">
        <v>7453</v>
      </c>
      <c r="K50" s="359">
        <v>8216</v>
      </c>
      <c r="L50" s="359">
        <v>8905</v>
      </c>
      <c r="M50" s="360">
        <v>9068</v>
      </c>
    </row>
    <row r="51" spans="2:13" ht="27.75" customHeight="1" x14ac:dyDescent="0.15">
      <c r="B51" s="1222"/>
      <c r="C51" s="1223"/>
      <c r="D51" s="106"/>
      <c r="E51" s="1226" t="s">
        <v>42</v>
      </c>
      <c r="F51" s="1226"/>
      <c r="G51" s="1226"/>
      <c r="H51" s="1227"/>
      <c r="I51" s="358" t="s">
        <v>491</v>
      </c>
      <c r="J51" s="359" t="s">
        <v>491</v>
      </c>
      <c r="K51" s="359" t="s">
        <v>491</v>
      </c>
      <c r="L51" s="359" t="s">
        <v>491</v>
      </c>
      <c r="M51" s="360" t="s">
        <v>491</v>
      </c>
    </row>
    <row r="52" spans="2:13" ht="27.75" customHeight="1" x14ac:dyDescent="0.15">
      <c r="B52" s="1224"/>
      <c r="C52" s="1225"/>
      <c r="D52" s="106"/>
      <c r="E52" s="1226" t="s">
        <v>43</v>
      </c>
      <c r="F52" s="1226"/>
      <c r="G52" s="1226"/>
      <c r="H52" s="1227"/>
      <c r="I52" s="358">
        <v>11385</v>
      </c>
      <c r="J52" s="359">
        <v>11762</v>
      </c>
      <c r="K52" s="359">
        <v>11616</v>
      </c>
      <c r="L52" s="359">
        <v>11091</v>
      </c>
      <c r="M52" s="360">
        <v>10663</v>
      </c>
    </row>
    <row r="53" spans="2:13" ht="27.75" customHeight="1" thickBot="1" x14ac:dyDescent="0.2">
      <c r="B53" s="1228" t="s">
        <v>19</v>
      </c>
      <c r="C53" s="1229"/>
      <c r="D53" s="110"/>
      <c r="E53" s="1230" t="s">
        <v>44</v>
      </c>
      <c r="F53" s="1230"/>
      <c r="G53" s="1230"/>
      <c r="H53" s="1231"/>
      <c r="I53" s="361">
        <v>414</v>
      </c>
      <c r="J53" s="362">
        <v>-315</v>
      </c>
      <c r="K53" s="362">
        <v>-1228</v>
      </c>
      <c r="L53" s="362">
        <v>-2130</v>
      </c>
      <c r="M53" s="363">
        <v>-2383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YtsJj84SMFICXKKYHfUNHj1DvKavVypeBy1KNHJUQjGkFQaX43l13ptqVBK5Ltl1EomYbDmN20mh1PDpcO04Jg==" saltValue="rYWE6Sj1wV5udyuKEBIRm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47" t="s">
        <v>46</v>
      </c>
      <c r="D55" s="1247"/>
      <c r="E55" s="1248"/>
      <c r="F55" s="122">
        <v>2380</v>
      </c>
      <c r="G55" s="122">
        <v>2479</v>
      </c>
      <c r="H55" s="123">
        <v>2324</v>
      </c>
    </row>
    <row r="56" spans="2:8" ht="52.5" customHeight="1" x14ac:dyDescent="0.15">
      <c r="B56" s="124"/>
      <c r="C56" s="1249" t="s">
        <v>47</v>
      </c>
      <c r="D56" s="1249"/>
      <c r="E56" s="1250"/>
      <c r="F56" s="125">
        <v>330</v>
      </c>
      <c r="G56" s="125">
        <v>331</v>
      </c>
      <c r="H56" s="126">
        <v>431</v>
      </c>
    </row>
    <row r="57" spans="2:8" ht="53.25" customHeight="1" x14ac:dyDescent="0.15">
      <c r="B57" s="124"/>
      <c r="C57" s="1251" t="s">
        <v>48</v>
      </c>
      <c r="D57" s="1251"/>
      <c r="E57" s="1252"/>
      <c r="F57" s="127">
        <v>5607</v>
      </c>
      <c r="G57" s="127">
        <v>6139</v>
      </c>
      <c r="H57" s="128">
        <v>6334</v>
      </c>
    </row>
    <row r="58" spans="2:8" ht="45.75" customHeight="1" x14ac:dyDescent="0.15">
      <c r="B58" s="129"/>
      <c r="C58" s="1239" t="s">
        <v>554</v>
      </c>
      <c r="D58" s="1240"/>
      <c r="E58" s="1241"/>
      <c r="F58" s="130">
        <v>2233</v>
      </c>
      <c r="G58" s="130">
        <v>2542</v>
      </c>
      <c r="H58" s="131">
        <v>2581</v>
      </c>
    </row>
    <row r="59" spans="2:8" ht="45.75" customHeight="1" x14ac:dyDescent="0.15">
      <c r="B59" s="129"/>
      <c r="C59" s="1239" t="s">
        <v>555</v>
      </c>
      <c r="D59" s="1240"/>
      <c r="E59" s="1241"/>
      <c r="F59" s="130">
        <v>1215</v>
      </c>
      <c r="G59" s="130">
        <v>1216</v>
      </c>
      <c r="H59" s="131">
        <v>1217</v>
      </c>
    </row>
    <row r="60" spans="2:8" ht="45.75" customHeight="1" x14ac:dyDescent="0.15">
      <c r="B60" s="129"/>
      <c r="C60" s="1239" t="s">
        <v>556</v>
      </c>
      <c r="D60" s="1240"/>
      <c r="E60" s="1241"/>
      <c r="F60" s="130">
        <v>347</v>
      </c>
      <c r="G60" s="130">
        <v>547</v>
      </c>
      <c r="H60" s="131">
        <v>747</v>
      </c>
    </row>
    <row r="61" spans="2:8" ht="45.75" customHeight="1" x14ac:dyDescent="0.15">
      <c r="B61" s="129"/>
      <c r="C61" s="1239" t="s">
        <v>557</v>
      </c>
      <c r="D61" s="1240"/>
      <c r="E61" s="1241"/>
      <c r="F61" s="130">
        <v>540</v>
      </c>
      <c r="G61" s="130">
        <v>523</v>
      </c>
      <c r="H61" s="131">
        <v>506</v>
      </c>
    </row>
    <row r="62" spans="2:8" ht="45.75" customHeight="1" thickBot="1" x14ac:dyDescent="0.2">
      <c r="B62" s="132"/>
      <c r="C62" s="1242" t="s">
        <v>558</v>
      </c>
      <c r="D62" s="1243"/>
      <c r="E62" s="1244"/>
      <c r="F62" s="133">
        <v>327</v>
      </c>
      <c r="G62" s="133">
        <v>327</v>
      </c>
      <c r="H62" s="134">
        <v>328</v>
      </c>
    </row>
    <row r="63" spans="2:8" ht="52.5" customHeight="1" thickBot="1" x14ac:dyDescent="0.2">
      <c r="B63" s="135"/>
      <c r="C63" s="1245" t="s">
        <v>49</v>
      </c>
      <c r="D63" s="1245"/>
      <c r="E63" s="1246"/>
      <c r="F63" s="136">
        <v>8317</v>
      </c>
      <c r="G63" s="136">
        <v>8948</v>
      </c>
      <c r="H63" s="137">
        <v>9089</v>
      </c>
    </row>
    <row r="64" spans="2:8" x14ac:dyDescent="0.15"/>
  </sheetData>
  <sheetProtection algorithmName="SHA-512" hashValue="VDlhNo6GOtzT8GDT4eKUG9sb+dLuDeY0XVFzvFhG4BMntK2R4B5Y6qAglAIgxgFWsX5PjHA02NKZp4aovNmJxA==" saltValue="W8TLzEglWWnrB4qw/3PY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Normal="100" zoomScaleSheetLayoutView="55" workbookViewId="0">
      <selection activeCell="BK16" sqref="BK16"/>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582</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572</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529</v>
      </c>
      <c r="BQ50" s="1266"/>
      <c r="BR50" s="1266"/>
      <c r="BS50" s="1266"/>
      <c r="BT50" s="1266"/>
      <c r="BU50" s="1266"/>
      <c r="BV50" s="1266"/>
      <c r="BW50" s="1266"/>
      <c r="BX50" s="1266" t="s">
        <v>530</v>
      </c>
      <c r="BY50" s="1266"/>
      <c r="BZ50" s="1266"/>
      <c r="CA50" s="1266"/>
      <c r="CB50" s="1266"/>
      <c r="CC50" s="1266"/>
      <c r="CD50" s="1266"/>
      <c r="CE50" s="1266"/>
      <c r="CF50" s="1266" t="s">
        <v>531</v>
      </c>
      <c r="CG50" s="1266"/>
      <c r="CH50" s="1266"/>
      <c r="CI50" s="1266"/>
      <c r="CJ50" s="1266"/>
      <c r="CK50" s="1266"/>
      <c r="CL50" s="1266"/>
      <c r="CM50" s="1266"/>
      <c r="CN50" s="1266" t="s">
        <v>532</v>
      </c>
      <c r="CO50" s="1266"/>
      <c r="CP50" s="1266"/>
      <c r="CQ50" s="1266"/>
      <c r="CR50" s="1266"/>
      <c r="CS50" s="1266"/>
      <c r="CT50" s="1266"/>
      <c r="CU50" s="1266"/>
      <c r="CV50" s="1266" t="s">
        <v>533</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573</v>
      </c>
      <c r="AO51" s="1269"/>
      <c r="AP51" s="1269"/>
      <c r="AQ51" s="1269"/>
      <c r="AR51" s="1269"/>
      <c r="AS51" s="1269"/>
      <c r="AT51" s="1269"/>
      <c r="AU51" s="1269"/>
      <c r="AV51" s="1269"/>
      <c r="AW51" s="1269"/>
      <c r="AX51" s="1269"/>
      <c r="AY51" s="1269"/>
      <c r="AZ51" s="1269"/>
      <c r="BA51" s="1269"/>
      <c r="BB51" s="1269" t="s">
        <v>574</v>
      </c>
      <c r="BC51" s="1269"/>
      <c r="BD51" s="1269"/>
      <c r="BE51" s="1269"/>
      <c r="BF51" s="1269"/>
      <c r="BG51" s="1269"/>
      <c r="BH51" s="1269"/>
      <c r="BI51" s="1269"/>
      <c r="BJ51" s="1269"/>
      <c r="BK51" s="1269"/>
      <c r="BL51" s="1269"/>
      <c r="BM51" s="1269"/>
      <c r="BN51" s="1269"/>
      <c r="BO51" s="1269"/>
      <c r="BP51" s="1267">
        <v>8.6999999999999993</v>
      </c>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575</v>
      </c>
      <c r="BC53" s="1269"/>
      <c r="BD53" s="1269"/>
      <c r="BE53" s="1269"/>
      <c r="BF53" s="1269"/>
      <c r="BG53" s="1269"/>
      <c r="BH53" s="1269"/>
      <c r="BI53" s="1269"/>
      <c r="BJ53" s="1269"/>
      <c r="BK53" s="1269"/>
      <c r="BL53" s="1269"/>
      <c r="BM53" s="1269"/>
      <c r="BN53" s="1269"/>
      <c r="BO53" s="1269"/>
      <c r="BP53" s="1267">
        <v>63.6</v>
      </c>
      <c r="BQ53" s="1267"/>
      <c r="BR53" s="1267"/>
      <c r="BS53" s="1267"/>
      <c r="BT53" s="1267"/>
      <c r="BU53" s="1267"/>
      <c r="BV53" s="1267"/>
      <c r="BW53" s="1267"/>
      <c r="BX53" s="1267">
        <v>64.900000000000006</v>
      </c>
      <c r="BY53" s="1267"/>
      <c r="BZ53" s="1267"/>
      <c r="CA53" s="1267"/>
      <c r="CB53" s="1267"/>
      <c r="CC53" s="1267"/>
      <c r="CD53" s="1267"/>
      <c r="CE53" s="1267"/>
      <c r="CF53" s="1267">
        <v>65.7</v>
      </c>
      <c r="CG53" s="1267"/>
      <c r="CH53" s="1267"/>
      <c r="CI53" s="1267"/>
      <c r="CJ53" s="1267"/>
      <c r="CK53" s="1267"/>
      <c r="CL53" s="1267"/>
      <c r="CM53" s="1267"/>
      <c r="CN53" s="1267">
        <v>67.3</v>
      </c>
      <c r="CO53" s="1267"/>
      <c r="CP53" s="1267"/>
      <c r="CQ53" s="1267"/>
      <c r="CR53" s="1267"/>
      <c r="CS53" s="1267"/>
      <c r="CT53" s="1267"/>
      <c r="CU53" s="1267"/>
      <c r="CV53" s="1267">
        <v>68.099999999999994</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576</v>
      </c>
      <c r="AO55" s="1266"/>
      <c r="AP55" s="1266"/>
      <c r="AQ55" s="1266"/>
      <c r="AR55" s="1266"/>
      <c r="AS55" s="1266"/>
      <c r="AT55" s="1266"/>
      <c r="AU55" s="1266"/>
      <c r="AV55" s="1266"/>
      <c r="AW55" s="1266"/>
      <c r="AX55" s="1266"/>
      <c r="AY55" s="1266"/>
      <c r="AZ55" s="1266"/>
      <c r="BA55" s="1266"/>
      <c r="BB55" s="1269" t="s">
        <v>574</v>
      </c>
      <c r="BC55" s="1269"/>
      <c r="BD55" s="1269"/>
      <c r="BE55" s="1269"/>
      <c r="BF55" s="1269"/>
      <c r="BG55" s="1269"/>
      <c r="BH55" s="1269"/>
      <c r="BI55" s="1269"/>
      <c r="BJ55" s="1269"/>
      <c r="BK55" s="1269"/>
      <c r="BL55" s="1269"/>
      <c r="BM55" s="1269"/>
      <c r="BN55" s="1269"/>
      <c r="BO55" s="1269"/>
      <c r="BP55" s="1267">
        <v>20.3</v>
      </c>
      <c r="BQ55" s="1267"/>
      <c r="BR55" s="1267"/>
      <c r="BS55" s="1267"/>
      <c r="BT55" s="1267"/>
      <c r="BU55" s="1267"/>
      <c r="BV55" s="1267"/>
      <c r="BW55" s="1267"/>
      <c r="BX55" s="1267">
        <v>12.8</v>
      </c>
      <c r="BY55" s="1267"/>
      <c r="BZ55" s="1267"/>
      <c r="CA55" s="1267"/>
      <c r="CB55" s="1267"/>
      <c r="CC55" s="1267"/>
      <c r="CD55" s="1267"/>
      <c r="CE55" s="1267"/>
      <c r="CF55" s="1267">
        <v>0</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575</v>
      </c>
      <c r="BC57" s="1269"/>
      <c r="BD57" s="1269"/>
      <c r="BE57" s="1269"/>
      <c r="BF57" s="1269"/>
      <c r="BG57" s="1269"/>
      <c r="BH57" s="1269"/>
      <c r="BI57" s="1269"/>
      <c r="BJ57" s="1269"/>
      <c r="BK57" s="1269"/>
      <c r="BL57" s="1269"/>
      <c r="BM57" s="1269"/>
      <c r="BN57" s="1269"/>
      <c r="BO57" s="1269"/>
      <c r="BP57" s="1267">
        <v>60.4</v>
      </c>
      <c r="BQ57" s="1267"/>
      <c r="BR57" s="1267"/>
      <c r="BS57" s="1267"/>
      <c r="BT57" s="1267"/>
      <c r="BU57" s="1267"/>
      <c r="BV57" s="1267"/>
      <c r="BW57" s="1267"/>
      <c r="BX57" s="1267">
        <v>61.2</v>
      </c>
      <c r="BY57" s="1267"/>
      <c r="BZ57" s="1267"/>
      <c r="CA57" s="1267"/>
      <c r="CB57" s="1267"/>
      <c r="CC57" s="1267"/>
      <c r="CD57" s="1267"/>
      <c r="CE57" s="1267"/>
      <c r="CF57" s="1267">
        <v>63.1</v>
      </c>
      <c r="CG57" s="1267"/>
      <c r="CH57" s="1267"/>
      <c r="CI57" s="1267"/>
      <c r="CJ57" s="1267"/>
      <c r="CK57" s="1267"/>
      <c r="CL57" s="1267"/>
      <c r="CM57" s="1267"/>
      <c r="CN57" s="1267">
        <v>64.2</v>
      </c>
      <c r="CO57" s="1267"/>
      <c r="CP57" s="1267"/>
      <c r="CQ57" s="1267"/>
      <c r="CR57" s="1267"/>
      <c r="CS57" s="1267"/>
      <c r="CT57" s="1267"/>
      <c r="CU57" s="1267"/>
      <c r="CV57" s="1267">
        <v>64.400000000000006</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577</v>
      </c>
    </row>
    <row r="64" spans="1:109" x14ac:dyDescent="0.15">
      <c r="B64" s="372"/>
      <c r="G64" s="379"/>
      <c r="I64" s="392"/>
      <c r="J64" s="392"/>
      <c r="K64" s="392"/>
      <c r="L64" s="392"/>
      <c r="M64" s="392"/>
      <c r="N64" s="393"/>
      <c r="AM64" s="379"/>
      <c r="AN64" s="379" t="s">
        <v>571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5" customHeight="1" x14ac:dyDescent="0.15">
      <c r="B65" s="372"/>
      <c r="AN65" s="1273" t="s">
        <v>581</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5"/>
    </row>
    <row r="66" spans="2:107" x14ac:dyDescent="0.15">
      <c r="B66" s="372"/>
      <c r="AN66" s="1276"/>
      <c r="AO66" s="1277"/>
      <c r="AP66" s="1277"/>
      <c r="AQ66" s="1277"/>
      <c r="AR66" s="1277"/>
      <c r="AS66" s="1277"/>
      <c r="AT66" s="1277"/>
      <c r="AU66" s="1277"/>
      <c r="AV66" s="1277"/>
      <c r="AW66" s="1277"/>
      <c r="AX66" s="1277"/>
      <c r="AY66" s="1277"/>
      <c r="AZ66" s="1277"/>
      <c r="BA66" s="1277"/>
      <c r="BB66" s="1277"/>
      <c r="BC66" s="1277"/>
      <c r="BD66" s="1277"/>
      <c r="BE66" s="1277"/>
      <c r="BF66" s="1277"/>
      <c r="BG66" s="1277"/>
      <c r="BH66" s="1277"/>
      <c r="BI66" s="1277"/>
      <c r="BJ66" s="1277"/>
      <c r="BK66" s="1277"/>
      <c r="BL66" s="1277"/>
      <c r="BM66" s="1277"/>
      <c r="BN66" s="1277"/>
      <c r="BO66" s="1277"/>
      <c r="BP66" s="1277"/>
      <c r="BQ66" s="1277"/>
      <c r="BR66" s="1277"/>
      <c r="BS66" s="1277"/>
      <c r="BT66" s="1277"/>
      <c r="BU66" s="1277"/>
      <c r="BV66" s="1277"/>
      <c r="BW66" s="1277"/>
      <c r="BX66" s="1277"/>
      <c r="BY66" s="1277"/>
      <c r="BZ66" s="1277"/>
      <c r="CA66" s="1277"/>
      <c r="CB66" s="1277"/>
      <c r="CC66" s="1277"/>
      <c r="CD66" s="1277"/>
      <c r="CE66" s="1277"/>
      <c r="CF66" s="1277"/>
      <c r="CG66" s="1277"/>
      <c r="CH66" s="1277"/>
      <c r="CI66" s="1277"/>
      <c r="CJ66" s="1277"/>
      <c r="CK66" s="1277"/>
      <c r="CL66" s="1277"/>
      <c r="CM66" s="1277"/>
      <c r="CN66" s="1277"/>
      <c r="CO66" s="1277"/>
      <c r="CP66" s="1277"/>
      <c r="CQ66" s="1277"/>
      <c r="CR66" s="1277"/>
      <c r="CS66" s="1277"/>
      <c r="CT66" s="1277"/>
      <c r="CU66" s="1277"/>
      <c r="CV66" s="1277"/>
      <c r="CW66" s="1277"/>
      <c r="CX66" s="1277"/>
      <c r="CY66" s="1277"/>
      <c r="CZ66" s="1277"/>
      <c r="DA66" s="1277"/>
      <c r="DB66" s="1277"/>
      <c r="DC66" s="1278"/>
    </row>
    <row r="67" spans="2:107" x14ac:dyDescent="0.15">
      <c r="B67" s="372"/>
      <c r="AN67" s="1276"/>
      <c r="AO67" s="1277"/>
      <c r="AP67" s="1277"/>
      <c r="AQ67" s="1277"/>
      <c r="AR67" s="1277"/>
      <c r="AS67" s="1277"/>
      <c r="AT67" s="1277"/>
      <c r="AU67" s="1277"/>
      <c r="AV67" s="1277"/>
      <c r="AW67" s="1277"/>
      <c r="AX67" s="1277"/>
      <c r="AY67" s="1277"/>
      <c r="AZ67" s="1277"/>
      <c r="BA67" s="1277"/>
      <c r="BB67" s="1277"/>
      <c r="BC67" s="1277"/>
      <c r="BD67" s="1277"/>
      <c r="BE67" s="1277"/>
      <c r="BF67" s="1277"/>
      <c r="BG67" s="1277"/>
      <c r="BH67" s="1277"/>
      <c r="BI67" s="1277"/>
      <c r="BJ67" s="1277"/>
      <c r="BK67" s="1277"/>
      <c r="BL67" s="1277"/>
      <c r="BM67" s="1277"/>
      <c r="BN67" s="1277"/>
      <c r="BO67" s="1277"/>
      <c r="BP67" s="1277"/>
      <c r="BQ67" s="1277"/>
      <c r="BR67" s="1277"/>
      <c r="BS67" s="1277"/>
      <c r="BT67" s="1277"/>
      <c r="BU67" s="1277"/>
      <c r="BV67" s="1277"/>
      <c r="BW67" s="1277"/>
      <c r="BX67" s="1277"/>
      <c r="BY67" s="1277"/>
      <c r="BZ67" s="1277"/>
      <c r="CA67" s="1277"/>
      <c r="CB67" s="1277"/>
      <c r="CC67" s="1277"/>
      <c r="CD67" s="1277"/>
      <c r="CE67" s="1277"/>
      <c r="CF67" s="1277"/>
      <c r="CG67" s="1277"/>
      <c r="CH67" s="1277"/>
      <c r="CI67" s="1277"/>
      <c r="CJ67" s="1277"/>
      <c r="CK67" s="1277"/>
      <c r="CL67" s="1277"/>
      <c r="CM67" s="1277"/>
      <c r="CN67" s="1277"/>
      <c r="CO67" s="1277"/>
      <c r="CP67" s="1277"/>
      <c r="CQ67" s="1277"/>
      <c r="CR67" s="1277"/>
      <c r="CS67" s="1277"/>
      <c r="CT67" s="1277"/>
      <c r="CU67" s="1277"/>
      <c r="CV67" s="1277"/>
      <c r="CW67" s="1277"/>
      <c r="CX67" s="1277"/>
      <c r="CY67" s="1277"/>
      <c r="CZ67" s="1277"/>
      <c r="DA67" s="1277"/>
      <c r="DB67" s="1277"/>
      <c r="DC67" s="1278"/>
    </row>
    <row r="68" spans="2:107" x14ac:dyDescent="0.15">
      <c r="B68" s="372"/>
      <c r="AN68" s="1276"/>
      <c r="AO68" s="1277"/>
      <c r="AP68" s="1277"/>
      <c r="AQ68" s="1277"/>
      <c r="AR68" s="1277"/>
      <c r="AS68" s="1277"/>
      <c r="AT68" s="1277"/>
      <c r="AU68" s="1277"/>
      <c r="AV68" s="1277"/>
      <c r="AW68" s="1277"/>
      <c r="AX68" s="1277"/>
      <c r="AY68" s="1277"/>
      <c r="AZ68" s="1277"/>
      <c r="BA68" s="1277"/>
      <c r="BB68" s="1277"/>
      <c r="BC68" s="1277"/>
      <c r="BD68" s="1277"/>
      <c r="BE68" s="1277"/>
      <c r="BF68" s="1277"/>
      <c r="BG68" s="1277"/>
      <c r="BH68" s="1277"/>
      <c r="BI68" s="1277"/>
      <c r="BJ68" s="1277"/>
      <c r="BK68" s="1277"/>
      <c r="BL68" s="1277"/>
      <c r="BM68" s="1277"/>
      <c r="BN68" s="1277"/>
      <c r="BO68" s="1277"/>
      <c r="BP68" s="1277"/>
      <c r="BQ68" s="1277"/>
      <c r="BR68" s="1277"/>
      <c r="BS68" s="1277"/>
      <c r="BT68" s="1277"/>
      <c r="BU68" s="1277"/>
      <c r="BV68" s="1277"/>
      <c r="BW68" s="1277"/>
      <c r="BX68" s="1277"/>
      <c r="BY68" s="1277"/>
      <c r="BZ68" s="1277"/>
      <c r="CA68" s="1277"/>
      <c r="CB68" s="1277"/>
      <c r="CC68" s="1277"/>
      <c r="CD68" s="1277"/>
      <c r="CE68" s="1277"/>
      <c r="CF68" s="1277"/>
      <c r="CG68" s="1277"/>
      <c r="CH68" s="1277"/>
      <c r="CI68" s="1277"/>
      <c r="CJ68" s="1277"/>
      <c r="CK68" s="1277"/>
      <c r="CL68" s="1277"/>
      <c r="CM68" s="1277"/>
      <c r="CN68" s="1277"/>
      <c r="CO68" s="1277"/>
      <c r="CP68" s="1277"/>
      <c r="CQ68" s="1277"/>
      <c r="CR68" s="1277"/>
      <c r="CS68" s="1277"/>
      <c r="CT68" s="1277"/>
      <c r="CU68" s="1277"/>
      <c r="CV68" s="1277"/>
      <c r="CW68" s="1277"/>
      <c r="CX68" s="1277"/>
      <c r="CY68" s="1277"/>
      <c r="CZ68" s="1277"/>
      <c r="DA68" s="1277"/>
      <c r="DB68" s="1277"/>
      <c r="DC68" s="1278"/>
    </row>
    <row r="69" spans="2:107" x14ac:dyDescent="0.15">
      <c r="B69" s="372"/>
      <c r="AN69" s="1279"/>
      <c r="AO69" s="1280"/>
      <c r="AP69" s="1280"/>
      <c r="AQ69" s="1280"/>
      <c r="AR69" s="1280"/>
      <c r="AS69" s="1280"/>
      <c r="AT69" s="1280"/>
      <c r="AU69" s="1280"/>
      <c r="AV69" s="1280"/>
      <c r="AW69" s="1280"/>
      <c r="AX69" s="1280"/>
      <c r="AY69" s="1280"/>
      <c r="AZ69" s="1280"/>
      <c r="BA69" s="1280"/>
      <c r="BB69" s="1280"/>
      <c r="BC69" s="1280"/>
      <c r="BD69" s="1280"/>
      <c r="BE69" s="1280"/>
      <c r="BF69" s="1280"/>
      <c r="BG69" s="1280"/>
      <c r="BH69" s="1280"/>
      <c r="BI69" s="1280"/>
      <c r="BJ69" s="1280"/>
      <c r="BK69" s="1280"/>
      <c r="BL69" s="1280"/>
      <c r="BM69" s="1280"/>
      <c r="BN69" s="1280"/>
      <c r="BO69" s="1280"/>
      <c r="BP69" s="1280"/>
      <c r="BQ69" s="1280"/>
      <c r="BR69" s="1280"/>
      <c r="BS69" s="1280"/>
      <c r="BT69" s="1280"/>
      <c r="BU69" s="1280"/>
      <c r="BV69" s="1280"/>
      <c r="BW69" s="1280"/>
      <c r="BX69" s="1280"/>
      <c r="BY69" s="1280"/>
      <c r="BZ69" s="1280"/>
      <c r="CA69" s="1280"/>
      <c r="CB69" s="1280"/>
      <c r="CC69" s="1280"/>
      <c r="CD69" s="1280"/>
      <c r="CE69" s="1280"/>
      <c r="CF69" s="1280"/>
      <c r="CG69" s="1280"/>
      <c r="CH69" s="1280"/>
      <c r="CI69" s="1280"/>
      <c r="CJ69" s="1280"/>
      <c r="CK69" s="1280"/>
      <c r="CL69" s="1280"/>
      <c r="CM69" s="1280"/>
      <c r="CN69" s="1280"/>
      <c r="CO69" s="1280"/>
      <c r="CP69" s="1280"/>
      <c r="CQ69" s="1280"/>
      <c r="CR69" s="1280"/>
      <c r="CS69" s="1280"/>
      <c r="CT69" s="1280"/>
      <c r="CU69" s="1280"/>
      <c r="CV69" s="1280"/>
      <c r="CW69" s="1280"/>
      <c r="CX69" s="1280"/>
      <c r="CY69" s="1280"/>
      <c r="CZ69" s="1280"/>
      <c r="DA69" s="1280"/>
      <c r="DB69" s="1280"/>
      <c r="DC69" s="128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572</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529</v>
      </c>
      <c r="BQ72" s="1266"/>
      <c r="BR72" s="1266"/>
      <c r="BS72" s="1266"/>
      <c r="BT72" s="1266"/>
      <c r="BU72" s="1266"/>
      <c r="BV72" s="1266"/>
      <c r="BW72" s="1266"/>
      <c r="BX72" s="1266" t="s">
        <v>530</v>
      </c>
      <c r="BY72" s="1266"/>
      <c r="BZ72" s="1266"/>
      <c r="CA72" s="1266"/>
      <c r="CB72" s="1266"/>
      <c r="CC72" s="1266"/>
      <c r="CD72" s="1266"/>
      <c r="CE72" s="1266"/>
      <c r="CF72" s="1266" t="s">
        <v>531</v>
      </c>
      <c r="CG72" s="1266"/>
      <c r="CH72" s="1266"/>
      <c r="CI72" s="1266"/>
      <c r="CJ72" s="1266"/>
      <c r="CK72" s="1266"/>
      <c r="CL72" s="1266"/>
      <c r="CM72" s="1266"/>
      <c r="CN72" s="1266" t="s">
        <v>532</v>
      </c>
      <c r="CO72" s="1266"/>
      <c r="CP72" s="1266"/>
      <c r="CQ72" s="1266"/>
      <c r="CR72" s="1266"/>
      <c r="CS72" s="1266"/>
      <c r="CT72" s="1266"/>
      <c r="CU72" s="1266"/>
      <c r="CV72" s="1266" t="s">
        <v>533</v>
      </c>
      <c r="CW72" s="1266"/>
      <c r="CX72" s="1266"/>
      <c r="CY72" s="1266"/>
      <c r="CZ72" s="1266"/>
      <c r="DA72" s="1266"/>
      <c r="DB72" s="1266"/>
      <c r="DC72" s="1266"/>
    </row>
    <row r="73" spans="2:107" x14ac:dyDescent="0.15">
      <c r="B73" s="372"/>
      <c r="G73" s="1272"/>
      <c r="H73" s="1272"/>
      <c r="I73" s="1272"/>
      <c r="J73" s="1272"/>
      <c r="K73" s="1282"/>
      <c r="L73" s="1282"/>
      <c r="M73" s="1282"/>
      <c r="N73" s="1282"/>
      <c r="AM73" s="381"/>
      <c r="AN73" s="1269" t="s">
        <v>573</v>
      </c>
      <c r="AO73" s="1269"/>
      <c r="AP73" s="1269"/>
      <c r="AQ73" s="1269"/>
      <c r="AR73" s="1269"/>
      <c r="AS73" s="1269"/>
      <c r="AT73" s="1269"/>
      <c r="AU73" s="1269"/>
      <c r="AV73" s="1269"/>
      <c r="AW73" s="1269"/>
      <c r="AX73" s="1269"/>
      <c r="AY73" s="1269"/>
      <c r="AZ73" s="1269"/>
      <c r="BA73" s="1269"/>
      <c r="BB73" s="1269" t="s">
        <v>574</v>
      </c>
      <c r="BC73" s="1269"/>
      <c r="BD73" s="1269"/>
      <c r="BE73" s="1269"/>
      <c r="BF73" s="1269"/>
      <c r="BG73" s="1269"/>
      <c r="BH73" s="1269"/>
      <c r="BI73" s="1269"/>
      <c r="BJ73" s="1269"/>
      <c r="BK73" s="1269"/>
      <c r="BL73" s="1269"/>
      <c r="BM73" s="1269"/>
      <c r="BN73" s="1269"/>
      <c r="BO73" s="1269"/>
      <c r="BP73" s="1267">
        <v>8.6999999999999993</v>
      </c>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x14ac:dyDescent="0.15">
      <c r="B74" s="372"/>
      <c r="G74" s="1272"/>
      <c r="H74" s="1272"/>
      <c r="I74" s="1272"/>
      <c r="J74" s="1272"/>
      <c r="K74" s="1282"/>
      <c r="L74" s="1282"/>
      <c r="M74" s="1282"/>
      <c r="N74" s="1282"/>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578</v>
      </c>
      <c r="BC75" s="1269"/>
      <c r="BD75" s="1269"/>
      <c r="BE75" s="1269"/>
      <c r="BF75" s="1269"/>
      <c r="BG75" s="1269"/>
      <c r="BH75" s="1269"/>
      <c r="BI75" s="1269"/>
      <c r="BJ75" s="1269"/>
      <c r="BK75" s="1269"/>
      <c r="BL75" s="1269"/>
      <c r="BM75" s="1269"/>
      <c r="BN75" s="1269"/>
      <c r="BO75" s="1269"/>
      <c r="BP75" s="1267">
        <v>8.8000000000000007</v>
      </c>
      <c r="BQ75" s="1267"/>
      <c r="BR75" s="1267"/>
      <c r="BS75" s="1267"/>
      <c r="BT75" s="1267"/>
      <c r="BU75" s="1267"/>
      <c r="BV75" s="1267"/>
      <c r="BW75" s="1267"/>
      <c r="BX75" s="1267">
        <v>9.1</v>
      </c>
      <c r="BY75" s="1267"/>
      <c r="BZ75" s="1267"/>
      <c r="CA75" s="1267"/>
      <c r="CB75" s="1267"/>
      <c r="CC75" s="1267"/>
      <c r="CD75" s="1267"/>
      <c r="CE75" s="1267"/>
      <c r="CF75" s="1267">
        <v>8.3000000000000007</v>
      </c>
      <c r="CG75" s="1267"/>
      <c r="CH75" s="1267"/>
      <c r="CI75" s="1267"/>
      <c r="CJ75" s="1267"/>
      <c r="CK75" s="1267"/>
      <c r="CL75" s="1267"/>
      <c r="CM75" s="1267"/>
      <c r="CN75" s="1267">
        <v>8.4</v>
      </c>
      <c r="CO75" s="1267"/>
      <c r="CP75" s="1267"/>
      <c r="CQ75" s="1267"/>
      <c r="CR75" s="1267"/>
      <c r="CS75" s="1267"/>
      <c r="CT75" s="1267"/>
      <c r="CU75" s="1267"/>
      <c r="CV75" s="1267">
        <v>8.5</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82"/>
      <c r="L77" s="1282"/>
      <c r="M77" s="1282"/>
      <c r="N77" s="1282"/>
      <c r="AN77" s="1266" t="s">
        <v>576</v>
      </c>
      <c r="AO77" s="1266"/>
      <c r="AP77" s="1266"/>
      <c r="AQ77" s="1266"/>
      <c r="AR77" s="1266"/>
      <c r="AS77" s="1266"/>
      <c r="AT77" s="1266"/>
      <c r="AU77" s="1266"/>
      <c r="AV77" s="1266"/>
      <c r="AW77" s="1266"/>
      <c r="AX77" s="1266"/>
      <c r="AY77" s="1266"/>
      <c r="AZ77" s="1266"/>
      <c r="BA77" s="1266"/>
      <c r="BB77" s="1269" t="s">
        <v>574</v>
      </c>
      <c r="BC77" s="1269"/>
      <c r="BD77" s="1269"/>
      <c r="BE77" s="1269"/>
      <c r="BF77" s="1269"/>
      <c r="BG77" s="1269"/>
      <c r="BH77" s="1269"/>
      <c r="BI77" s="1269"/>
      <c r="BJ77" s="1269"/>
      <c r="BK77" s="1269"/>
      <c r="BL77" s="1269"/>
      <c r="BM77" s="1269"/>
      <c r="BN77" s="1269"/>
      <c r="BO77" s="1269"/>
      <c r="BP77" s="1267">
        <v>20.3</v>
      </c>
      <c r="BQ77" s="1267"/>
      <c r="BR77" s="1267"/>
      <c r="BS77" s="1267"/>
      <c r="BT77" s="1267"/>
      <c r="BU77" s="1267"/>
      <c r="BV77" s="1267"/>
      <c r="BW77" s="1267"/>
      <c r="BX77" s="1267">
        <v>12.8</v>
      </c>
      <c r="BY77" s="1267"/>
      <c r="BZ77" s="1267"/>
      <c r="CA77" s="1267"/>
      <c r="CB77" s="1267"/>
      <c r="CC77" s="1267"/>
      <c r="CD77" s="1267"/>
      <c r="CE77" s="1267"/>
      <c r="CF77" s="1267">
        <v>0</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x14ac:dyDescent="0.15">
      <c r="B78" s="372"/>
      <c r="G78" s="1262"/>
      <c r="H78" s="1262"/>
      <c r="I78" s="1262"/>
      <c r="J78" s="1262"/>
      <c r="K78" s="1282"/>
      <c r="L78" s="1282"/>
      <c r="M78" s="1282"/>
      <c r="N78" s="1282"/>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83"/>
      <c r="L79" s="1283"/>
      <c r="M79" s="1283"/>
      <c r="N79" s="1283"/>
      <c r="AN79" s="1266"/>
      <c r="AO79" s="1266"/>
      <c r="AP79" s="1266"/>
      <c r="AQ79" s="1266"/>
      <c r="AR79" s="1266"/>
      <c r="AS79" s="1266"/>
      <c r="AT79" s="1266"/>
      <c r="AU79" s="1266"/>
      <c r="AV79" s="1266"/>
      <c r="AW79" s="1266"/>
      <c r="AX79" s="1266"/>
      <c r="AY79" s="1266"/>
      <c r="AZ79" s="1266"/>
      <c r="BA79" s="1266"/>
      <c r="BB79" s="1269" t="s">
        <v>578</v>
      </c>
      <c r="BC79" s="1269"/>
      <c r="BD79" s="1269"/>
      <c r="BE79" s="1269"/>
      <c r="BF79" s="1269"/>
      <c r="BG79" s="1269"/>
      <c r="BH79" s="1269"/>
      <c r="BI79" s="1269"/>
      <c r="BJ79" s="1269"/>
      <c r="BK79" s="1269"/>
      <c r="BL79" s="1269"/>
      <c r="BM79" s="1269"/>
      <c r="BN79" s="1269"/>
      <c r="BO79" s="1269"/>
      <c r="BP79" s="1267">
        <v>6.6</v>
      </c>
      <c r="BQ79" s="1267"/>
      <c r="BR79" s="1267"/>
      <c r="BS79" s="1267"/>
      <c r="BT79" s="1267"/>
      <c r="BU79" s="1267"/>
      <c r="BV79" s="1267"/>
      <c r="BW79" s="1267"/>
      <c r="BX79" s="1267">
        <v>7.3</v>
      </c>
      <c r="BY79" s="1267"/>
      <c r="BZ79" s="1267"/>
      <c r="CA79" s="1267"/>
      <c r="CB79" s="1267"/>
      <c r="CC79" s="1267"/>
      <c r="CD79" s="1267"/>
      <c r="CE79" s="1267"/>
      <c r="CF79" s="1267">
        <v>7.2</v>
      </c>
      <c r="CG79" s="1267"/>
      <c r="CH79" s="1267"/>
      <c r="CI79" s="1267"/>
      <c r="CJ79" s="1267"/>
      <c r="CK79" s="1267"/>
      <c r="CL79" s="1267"/>
      <c r="CM79" s="1267"/>
      <c r="CN79" s="1267">
        <v>7.2</v>
      </c>
      <c r="CO79" s="1267"/>
      <c r="CP79" s="1267"/>
      <c r="CQ79" s="1267"/>
      <c r="CR79" s="1267"/>
      <c r="CS79" s="1267"/>
      <c r="CT79" s="1267"/>
      <c r="CU79" s="1267"/>
      <c r="CV79" s="1267">
        <v>7</v>
      </c>
      <c r="CW79" s="1267"/>
      <c r="CX79" s="1267"/>
      <c r="CY79" s="1267"/>
      <c r="CZ79" s="1267"/>
      <c r="DA79" s="1267"/>
      <c r="DB79" s="1267"/>
      <c r="DC79" s="1267"/>
    </row>
    <row r="80" spans="2:107" x14ac:dyDescent="0.15">
      <c r="B80" s="372"/>
      <c r="G80" s="1262"/>
      <c r="H80" s="1262"/>
      <c r="I80" s="1271"/>
      <c r="J80" s="1271"/>
      <c r="K80" s="1283"/>
      <c r="L80" s="1283"/>
      <c r="M80" s="1283"/>
      <c r="N80" s="1283"/>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pg/F6NQqRtT005sUPAGpAfaoIDEZjwMDR8vbvLeFCGqI6IDIrSOpbu3Avxy68x/7LRpZKSBhmIX2H1kTQqGUBw==" saltValue="fGTuTJ61sNboaUIf8Hvk8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579</v>
      </c>
    </row>
  </sheetData>
  <sheetProtection algorithmName="SHA-512" hashValue="BoWfdtWhZOctZteKHT3t4K1Y+kATnR2a+PLs3HPcOczFvSI34qAWyEJeFKAn86HJNnBPTiqjccHD5/xCeV2OSg==" saltValue="dBFzdsNHNM113TGMfaRKCQ=="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580</v>
      </c>
    </row>
  </sheetData>
  <sheetProtection algorithmName="SHA-512" hashValue="7BLoE4aq6thxtDDpHTF2rqYYcuJ63aZtQtIU5/KzSHILTzg5hTJt6xAhoPa+QmL7goFIuf2DZ/KAZDyreguSWw==" saltValue="oM6rZIxMo//MXTRVVUT7wg=="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528</v>
      </c>
      <c r="G2" s="151"/>
      <c r="H2" s="152"/>
    </row>
    <row r="3" spans="1:8" x14ac:dyDescent="0.15">
      <c r="A3" s="148" t="s">
        <v>521</v>
      </c>
      <c r="B3" s="153"/>
      <c r="C3" s="154"/>
      <c r="D3" s="155">
        <v>72123</v>
      </c>
      <c r="E3" s="156"/>
      <c r="F3" s="157">
        <v>51264</v>
      </c>
      <c r="G3" s="158"/>
      <c r="H3" s="159"/>
    </row>
    <row r="4" spans="1:8" x14ac:dyDescent="0.15">
      <c r="A4" s="160"/>
      <c r="B4" s="161"/>
      <c r="C4" s="162"/>
      <c r="D4" s="163">
        <v>19178</v>
      </c>
      <c r="E4" s="164"/>
      <c r="F4" s="165">
        <v>26040</v>
      </c>
      <c r="G4" s="166"/>
      <c r="H4" s="167"/>
    </row>
    <row r="5" spans="1:8" x14ac:dyDescent="0.15">
      <c r="A5" s="148" t="s">
        <v>523</v>
      </c>
      <c r="B5" s="153"/>
      <c r="C5" s="154"/>
      <c r="D5" s="155">
        <v>72760</v>
      </c>
      <c r="E5" s="156"/>
      <c r="F5" s="157">
        <v>96248</v>
      </c>
      <c r="G5" s="158"/>
      <c r="H5" s="159"/>
    </row>
    <row r="6" spans="1:8" x14ac:dyDescent="0.15">
      <c r="A6" s="160"/>
      <c r="B6" s="161"/>
      <c r="C6" s="162"/>
      <c r="D6" s="163">
        <v>37469</v>
      </c>
      <c r="E6" s="164"/>
      <c r="F6" s="165">
        <v>55768</v>
      </c>
      <c r="G6" s="166"/>
      <c r="H6" s="167"/>
    </row>
    <row r="7" spans="1:8" x14ac:dyDescent="0.15">
      <c r="A7" s="148" t="s">
        <v>524</v>
      </c>
      <c r="B7" s="153"/>
      <c r="C7" s="154"/>
      <c r="D7" s="155">
        <v>67453</v>
      </c>
      <c r="E7" s="156"/>
      <c r="F7" s="157">
        <v>76413</v>
      </c>
      <c r="G7" s="158"/>
      <c r="H7" s="159"/>
    </row>
    <row r="8" spans="1:8" x14ac:dyDescent="0.15">
      <c r="A8" s="160"/>
      <c r="B8" s="161"/>
      <c r="C8" s="162"/>
      <c r="D8" s="163">
        <v>44437</v>
      </c>
      <c r="E8" s="164"/>
      <c r="F8" s="165">
        <v>39658</v>
      </c>
      <c r="G8" s="166"/>
      <c r="H8" s="167"/>
    </row>
    <row r="9" spans="1:8" x14ac:dyDescent="0.15">
      <c r="A9" s="148" t="s">
        <v>525</v>
      </c>
      <c r="B9" s="153"/>
      <c r="C9" s="154"/>
      <c r="D9" s="155">
        <v>52521</v>
      </c>
      <c r="E9" s="156"/>
      <c r="F9" s="157">
        <v>66481</v>
      </c>
      <c r="G9" s="158"/>
      <c r="H9" s="159"/>
    </row>
    <row r="10" spans="1:8" x14ac:dyDescent="0.15">
      <c r="A10" s="160"/>
      <c r="B10" s="161"/>
      <c r="C10" s="162"/>
      <c r="D10" s="163">
        <v>25705</v>
      </c>
      <c r="E10" s="164"/>
      <c r="F10" s="165">
        <v>36120</v>
      </c>
      <c r="G10" s="166"/>
      <c r="H10" s="167"/>
    </row>
    <row r="11" spans="1:8" x14ac:dyDescent="0.15">
      <c r="A11" s="148" t="s">
        <v>526</v>
      </c>
      <c r="B11" s="153"/>
      <c r="C11" s="154"/>
      <c r="D11" s="155">
        <v>53527</v>
      </c>
      <c r="E11" s="156"/>
      <c r="F11" s="157">
        <v>67825</v>
      </c>
      <c r="G11" s="158"/>
      <c r="H11" s="159"/>
    </row>
    <row r="12" spans="1:8" x14ac:dyDescent="0.15">
      <c r="A12" s="160"/>
      <c r="B12" s="161"/>
      <c r="C12" s="168"/>
      <c r="D12" s="163">
        <v>31982</v>
      </c>
      <c r="E12" s="164"/>
      <c r="F12" s="165">
        <v>39417</v>
      </c>
      <c r="G12" s="166"/>
      <c r="H12" s="167"/>
    </row>
    <row r="13" spans="1:8" x14ac:dyDescent="0.15">
      <c r="A13" s="148"/>
      <c r="B13" s="153"/>
      <c r="C13" s="169"/>
      <c r="D13" s="170">
        <v>63677</v>
      </c>
      <c r="E13" s="171"/>
      <c r="F13" s="172">
        <v>71646</v>
      </c>
      <c r="G13" s="173"/>
      <c r="H13" s="159"/>
    </row>
    <row r="14" spans="1:8" x14ac:dyDescent="0.15">
      <c r="A14" s="160"/>
      <c r="B14" s="161"/>
      <c r="C14" s="162"/>
      <c r="D14" s="163">
        <v>31754</v>
      </c>
      <c r="E14" s="164"/>
      <c r="F14" s="165">
        <v>39401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2.63</v>
      </c>
      <c r="C19" s="174">
        <f>ROUND(VALUE(SUBSTITUTE(実質収支比率等に係る経年分析!G$48,"▲","-")),2)</f>
        <v>5.27</v>
      </c>
      <c r="D19" s="174">
        <f>ROUND(VALUE(SUBSTITUTE(実質収支比率等に係る経年分析!H$48,"▲","-")),2)</f>
        <v>7.89</v>
      </c>
      <c r="E19" s="174">
        <f>ROUND(VALUE(SUBSTITUTE(実質収支比率等に係る経年分析!I$48,"▲","-")),2)</f>
        <v>7.74</v>
      </c>
      <c r="F19" s="174">
        <f>ROUND(VALUE(SUBSTITUTE(実質収支比率等に係る経年分析!J$48,"▲","-")),2)</f>
        <v>9.59</v>
      </c>
    </row>
    <row r="20" spans="1:11" x14ac:dyDescent="0.15">
      <c r="A20" s="174" t="s">
        <v>53</v>
      </c>
      <c r="B20" s="174">
        <f>ROUND(VALUE(SUBSTITUTE(実質収支比率等に係る経年分析!F$47,"▲","-")),2)</f>
        <v>40.82</v>
      </c>
      <c r="C20" s="174">
        <f>ROUND(VALUE(SUBSTITUTE(実質収支比率等に係る経年分析!G$47,"▲","-")),2)</f>
        <v>38.01</v>
      </c>
      <c r="D20" s="174">
        <f>ROUND(VALUE(SUBSTITUTE(実質収支比率等に係る経年分析!H$47,"▲","-")),2)</f>
        <v>38.82</v>
      </c>
      <c r="E20" s="174">
        <f>ROUND(VALUE(SUBSTITUTE(実質収支比率等に係る経年分析!I$47,"▲","-")),2)</f>
        <v>40.82</v>
      </c>
      <c r="F20" s="174">
        <f>ROUND(VALUE(SUBSTITUTE(実質収支比率等に係る経年分析!J$47,"▲","-")),2)</f>
        <v>38.17</v>
      </c>
    </row>
    <row r="21" spans="1:11" x14ac:dyDescent="0.15">
      <c r="A21" s="174" t="s">
        <v>54</v>
      </c>
      <c r="B21" s="174">
        <f>IF(ISNUMBER(VALUE(SUBSTITUTE(実質収支比率等に係る経年分析!F$49,"▲","-"))),ROUND(VALUE(SUBSTITUTE(実質収支比率等に係る経年分析!F$49,"▲","-")),2),NA())</f>
        <v>-1.07</v>
      </c>
      <c r="C21" s="174">
        <f>IF(ISNUMBER(VALUE(SUBSTITUTE(実質収支比率等に係る経年分析!G$49,"▲","-"))),ROUND(VALUE(SUBSTITUTE(実質収支比率等に係る経年分析!G$49,"▲","-")),2),NA())</f>
        <v>0.94</v>
      </c>
      <c r="D21" s="174">
        <f>IF(ISNUMBER(VALUE(SUBSTITUTE(実質収支比率等に係る経年分析!H$49,"▲","-"))),ROUND(VALUE(SUBSTITUTE(実質収支比率等に係る経年分析!H$49,"▲","-")),2),NA())</f>
        <v>5.43</v>
      </c>
      <c r="E21" s="174">
        <f>IF(ISNUMBER(VALUE(SUBSTITUTE(実質収支比率等に係る経年分析!I$49,"▲","-"))),ROUND(VALUE(SUBSTITUTE(実質収支比率等に係る経年分析!I$49,"▲","-")),2),NA())</f>
        <v>5.09</v>
      </c>
      <c r="F21" s="174">
        <f>IF(ISNUMBER(VALUE(SUBSTITUTE(実質収支比率等に係る経年分析!J$49,"▲","-"))),ROUND(VALUE(SUBSTITUTE(実質収支比率等に係る経年分析!J$49,"▲","-")),2),NA())</f>
        <v>-0.69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有田町後期高齢者医療特別会計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有田町農業集落排水事業会計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0.37</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0.42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0.45</v>
      </c>
    </row>
    <row r="31" spans="1:11" x14ac:dyDescent="0.15">
      <c r="A31" s="175" t="str">
        <f>IF(連結実質赤字比率に係る赤字・黒字の構成分析!C$39="",NA(),連結実質赤字比率に係る赤字・黒字の構成分析!C$39)</f>
        <v>有田町国民健康保険特別会計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1.17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1.1000000000000001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0.77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0.6</v>
      </c>
    </row>
    <row r="32" spans="1:11" x14ac:dyDescent="0.15">
      <c r="A32" s="175" t="str">
        <f>IF(連結実質赤字比率に係る赤字・黒字の構成分析!C$38="",NA(),連結実質赤字比率に係る赤字・黒字の構成分析!C$38)</f>
        <v>有田町介護保険特別会計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1.18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1.63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1.74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1.75</v>
      </c>
    </row>
    <row r="33" spans="1:16" x14ac:dyDescent="0.15">
      <c r="A33" s="175" t="str">
        <f>IF(連結実質赤字比率に係る赤字・黒字の構成分析!C$37="",NA(),連結実質赤字比率に係る赤字・黒字の構成分析!C$37)</f>
        <v>有田町公共下水道事業会計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2.94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3.41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3.91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4.22</v>
      </c>
    </row>
    <row r="34" spans="1:16" x14ac:dyDescent="0.15">
      <c r="A34" s="175" t="str">
        <f>IF(連結実質赤字比率に係る赤字・黒字の構成分析!C$36="",NA(),連結実質赤字比率に係る赤字・黒字の構成分析!C$36)</f>
        <v>有田町浄化槽整備推進事業会計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3.74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3.94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4.0199999999999996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4.25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4.5</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2.62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5.27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7.89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7.74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9.59</v>
      </c>
    </row>
    <row r="36" spans="1:16" x14ac:dyDescent="0.15">
      <c r="A36" s="175" t="str">
        <f>IF(連結実質赤字比率に係る赤字・黒字の構成分析!C$34="",NA(),連結実質赤字比率に係る赤字・黒字の構成分析!C$34)</f>
        <v>有田町水道事業会計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12.71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12.67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12.42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967</v>
      </c>
      <c r="E42" s="176"/>
      <c r="F42" s="176"/>
      <c r="G42" s="176">
        <f>'実質公債費比率（分子）の構造'!L$52</f>
        <v>959</v>
      </c>
      <c r="H42" s="176"/>
      <c r="I42" s="176"/>
      <c r="J42" s="176">
        <f>'実質公債費比率（分子）の構造'!M$52</f>
        <v>953</v>
      </c>
      <c r="K42" s="176"/>
      <c r="L42" s="176"/>
      <c r="M42" s="176">
        <f>'実質公債費比率（分子）の構造'!N$52</f>
        <v>974</v>
      </c>
      <c r="N42" s="176"/>
      <c r="O42" s="176"/>
      <c r="P42" s="176">
        <f>'実質公債費比率（分子）の構造'!O$52</f>
        <v>1001</v>
      </c>
    </row>
    <row r="43" spans="1:16" x14ac:dyDescent="0.15">
      <c r="A43" s="176" t="s">
        <v>16</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v>
      </c>
      <c r="C44" s="176"/>
      <c r="D44" s="176"/>
      <c r="E44" s="176">
        <f>'実質公債費比率（分子）の構造'!L$50</f>
        <v>0</v>
      </c>
      <c r="F44" s="176"/>
      <c r="G44" s="176"/>
      <c r="H44" s="176">
        <f>'実質公債費比率（分子）の構造'!M$50</f>
        <v>0</v>
      </c>
      <c r="I44" s="176"/>
      <c r="J44" s="176"/>
      <c r="K44" s="176">
        <f>'実質公債費比率（分子）の構造'!N$50</f>
        <v>1</v>
      </c>
      <c r="L44" s="176"/>
      <c r="M44" s="176"/>
      <c r="N44" s="176">
        <f>'実質公債費比率（分子）の構造'!O$50</f>
        <v>2</v>
      </c>
      <c r="O44" s="176"/>
      <c r="P44" s="176"/>
    </row>
    <row r="45" spans="1:16" x14ac:dyDescent="0.15">
      <c r="A45" s="176" t="s">
        <v>63</v>
      </c>
      <c r="B45" s="176">
        <f>'実質公債費比率（分子）の構造'!K$49</f>
        <v>156</v>
      </c>
      <c r="C45" s="176"/>
      <c r="D45" s="176"/>
      <c r="E45" s="176">
        <f>'実質公債費比率（分子）の構造'!L$49</f>
        <v>163</v>
      </c>
      <c r="F45" s="176"/>
      <c r="G45" s="176"/>
      <c r="H45" s="176">
        <f>'実質公債費比率（分子）の構造'!M$49</f>
        <v>156</v>
      </c>
      <c r="I45" s="176"/>
      <c r="J45" s="176"/>
      <c r="K45" s="176">
        <f>'実質公債費比率（分子）の構造'!N$49</f>
        <v>150</v>
      </c>
      <c r="L45" s="176"/>
      <c r="M45" s="176"/>
      <c r="N45" s="176">
        <f>'実質公債費比率（分子）の構造'!O$49</f>
        <v>174</v>
      </c>
      <c r="O45" s="176"/>
      <c r="P45" s="176"/>
    </row>
    <row r="46" spans="1:16" x14ac:dyDescent="0.15">
      <c r="A46" s="176" t="s">
        <v>64</v>
      </c>
      <c r="B46" s="176">
        <f>'実質公債費比率（分子）の構造'!K$48</f>
        <v>349</v>
      </c>
      <c r="C46" s="176"/>
      <c r="D46" s="176"/>
      <c r="E46" s="176">
        <f>'実質公債費比率（分子）の構造'!L$48</f>
        <v>342</v>
      </c>
      <c r="F46" s="176"/>
      <c r="G46" s="176"/>
      <c r="H46" s="176">
        <f>'実質公債費比率（分子）の構造'!M$48</f>
        <v>349</v>
      </c>
      <c r="I46" s="176"/>
      <c r="J46" s="176"/>
      <c r="K46" s="176">
        <f>'実質公債費比率（分子）の構造'!N$48</f>
        <v>351</v>
      </c>
      <c r="L46" s="176"/>
      <c r="M46" s="176"/>
      <c r="N46" s="176">
        <f>'実質公債費比率（分子）の構造'!O$48</f>
        <v>352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860</v>
      </c>
      <c r="C49" s="176"/>
      <c r="D49" s="176"/>
      <c r="E49" s="176">
        <f>'実質公債費比率（分子）の構造'!L$45</f>
        <v>867</v>
      </c>
      <c r="F49" s="176"/>
      <c r="G49" s="176"/>
      <c r="H49" s="176">
        <f>'実質公債費比率（分子）の構造'!M$45</f>
        <v>869</v>
      </c>
      <c r="I49" s="176"/>
      <c r="J49" s="176"/>
      <c r="K49" s="176">
        <f>'実質公債費比率（分子）の構造'!N$45</f>
        <v>922</v>
      </c>
      <c r="L49" s="176"/>
      <c r="M49" s="176"/>
      <c r="N49" s="176">
        <f>'実質公債費比率（分子）の構造'!O$45</f>
        <v>925</v>
      </c>
      <c r="O49" s="176"/>
      <c r="P49" s="176"/>
    </row>
    <row r="50" spans="1:16" x14ac:dyDescent="0.15">
      <c r="A50" s="176" t="s">
        <v>67</v>
      </c>
      <c r="B50" s="176" t="e">
        <f>NA()</f>
        <v>#N/A</v>
      </c>
      <c r="C50" s="176">
        <f>IF(ISNUMBER('実質公債費比率（分子）の構造'!K$53),'実質公債費比率（分子）の構造'!K$53,NA())</f>
        <v>399</v>
      </c>
      <c r="D50" s="176" t="e">
        <f>NA()</f>
        <v>#N/A</v>
      </c>
      <c r="E50" s="176" t="e">
        <f>NA()</f>
        <v>#N/A</v>
      </c>
      <c r="F50" s="176">
        <f>IF(ISNUMBER('実質公債費比率（分子）の構造'!L$53),'実質公債費比率（分子）の構造'!L$53,NA())</f>
        <v>413</v>
      </c>
      <c r="G50" s="176" t="e">
        <f>NA()</f>
        <v>#N/A</v>
      </c>
      <c r="H50" s="176" t="e">
        <f>NA()</f>
        <v>#N/A</v>
      </c>
      <c r="I50" s="176">
        <f>IF(ISNUMBER('実質公債費比率（分子）の構造'!M$53),'実質公債費比率（分子）の構造'!M$53,NA())</f>
        <v>421</v>
      </c>
      <c r="J50" s="176" t="e">
        <f>NA()</f>
        <v>#N/A</v>
      </c>
      <c r="K50" s="176" t="e">
        <f>NA()</f>
        <v>#N/A</v>
      </c>
      <c r="L50" s="176">
        <f>IF(ISNUMBER('実質公債費比率（分子）の構造'!N$53),'実質公債費比率（分子）の構造'!N$53,NA())</f>
        <v>450</v>
      </c>
      <c r="M50" s="176" t="e">
        <f>NA()</f>
        <v>#N/A</v>
      </c>
      <c r="N50" s="176" t="e">
        <f>NA()</f>
        <v>#N/A</v>
      </c>
      <c r="O50" s="176">
        <f>IF(ISNUMBER('実質公債費比率（分子）の構造'!O$53),'実質公債費比率（分子）の構造'!O$53,NA())</f>
        <v>452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11385</v>
      </c>
      <c r="E56" s="175"/>
      <c r="F56" s="175"/>
      <c r="G56" s="175">
        <f>'将来負担比率（分子）の構造'!J$52</f>
        <v>11762</v>
      </c>
      <c r="H56" s="175"/>
      <c r="I56" s="175"/>
      <c r="J56" s="175">
        <f>'将来負担比率（分子）の構造'!K$52</f>
        <v>11616</v>
      </c>
      <c r="K56" s="175"/>
      <c r="L56" s="175"/>
      <c r="M56" s="175">
        <f>'将来負担比率（分子）の構造'!L$52</f>
        <v>11091</v>
      </c>
      <c r="N56" s="175"/>
      <c r="O56" s="175"/>
      <c r="P56" s="175">
        <f>'将来負担比率（分子）の構造'!M$52</f>
        <v>10663</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6912</v>
      </c>
      <c r="E58" s="175"/>
      <c r="F58" s="175"/>
      <c r="G58" s="175">
        <f>'将来負担比率（分子）の構造'!J$50</f>
        <v>7453</v>
      </c>
      <c r="H58" s="175"/>
      <c r="I58" s="175"/>
      <c r="J58" s="175">
        <f>'将来負担比率（分子）の構造'!K$50</f>
        <v>8216</v>
      </c>
      <c r="K58" s="175"/>
      <c r="L58" s="175"/>
      <c r="M58" s="175">
        <f>'将来負担比率（分子）の構造'!L$50</f>
        <v>8905</v>
      </c>
      <c r="N58" s="175"/>
      <c r="O58" s="175"/>
      <c r="P58" s="175">
        <f>'将来負担比率（分子）の構造'!M$50</f>
        <v>9068</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1540</v>
      </c>
      <c r="C62" s="175"/>
      <c r="D62" s="175"/>
      <c r="E62" s="175">
        <f>'将来負担比率（分子）の構造'!J$45</f>
        <v>1026</v>
      </c>
      <c r="F62" s="175"/>
      <c r="G62" s="175"/>
      <c r="H62" s="175">
        <f>'将来負担比率（分子）の構造'!K$45</f>
        <v>752</v>
      </c>
      <c r="I62" s="175"/>
      <c r="J62" s="175"/>
      <c r="K62" s="175">
        <f>'将来負担比率（分子）の構造'!L$45</f>
        <v>824</v>
      </c>
      <c r="L62" s="175"/>
      <c r="M62" s="175"/>
      <c r="N62" s="175">
        <f>'将来負担比率（分子）の構造'!M$45</f>
        <v>809</v>
      </c>
      <c r="O62" s="175"/>
      <c r="P62" s="175"/>
    </row>
    <row r="63" spans="1:16" x14ac:dyDescent="0.15">
      <c r="A63" s="175" t="s">
        <v>34</v>
      </c>
      <c r="B63" s="175">
        <f>'将来負担比率（分子）の構造'!I$44</f>
        <v>1169</v>
      </c>
      <c r="C63" s="175"/>
      <c r="D63" s="175"/>
      <c r="E63" s="175">
        <f>'将来負担比率（分子）の構造'!J$44</f>
        <v>1146</v>
      </c>
      <c r="F63" s="175"/>
      <c r="G63" s="175"/>
      <c r="H63" s="175">
        <f>'将来負担比率（分子）の構造'!K$44</f>
        <v>1071</v>
      </c>
      <c r="I63" s="175"/>
      <c r="J63" s="175"/>
      <c r="K63" s="175">
        <f>'将来負担比率（分子）の構造'!L$44</f>
        <v>975</v>
      </c>
      <c r="L63" s="175"/>
      <c r="M63" s="175"/>
      <c r="N63" s="175">
        <f>'将来負担比率（分子）の構造'!M$44</f>
        <v>910</v>
      </c>
      <c r="O63" s="175"/>
      <c r="P63" s="175"/>
    </row>
    <row r="64" spans="1:16" x14ac:dyDescent="0.15">
      <c r="A64" s="175" t="s">
        <v>33</v>
      </c>
      <c r="B64" s="175">
        <f>'将来負担比率（分子）の構造'!I$43</f>
        <v>5504</v>
      </c>
      <c r="C64" s="175"/>
      <c r="D64" s="175"/>
      <c r="E64" s="175">
        <f>'将来負担比率（分子）の構造'!J$43</f>
        <v>5503</v>
      </c>
      <c r="F64" s="175"/>
      <c r="G64" s="175"/>
      <c r="H64" s="175">
        <f>'将来負担比率（分子）の構造'!K$43</f>
        <v>5526</v>
      </c>
      <c r="I64" s="175"/>
      <c r="J64" s="175"/>
      <c r="K64" s="175">
        <f>'将来負担比率（分子）の構造'!L$43</f>
        <v>5488</v>
      </c>
      <c r="L64" s="175"/>
      <c r="M64" s="175"/>
      <c r="N64" s="175">
        <f>'将来負担比率（分子）の構造'!M$43</f>
        <v>5426</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10498</v>
      </c>
      <c r="C66" s="175"/>
      <c r="D66" s="175"/>
      <c r="E66" s="175">
        <f>'将来負担比率（分子）の構造'!J$41</f>
        <v>11225</v>
      </c>
      <c r="F66" s="175"/>
      <c r="G66" s="175"/>
      <c r="H66" s="175">
        <f>'将来負担比率（分子）の構造'!K$41</f>
        <v>11256</v>
      </c>
      <c r="I66" s="175"/>
      <c r="J66" s="175"/>
      <c r="K66" s="175">
        <f>'将来負担比率（分子）の構造'!L$41</f>
        <v>10579</v>
      </c>
      <c r="L66" s="175"/>
      <c r="M66" s="175"/>
      <c r="N66" s="175">
        <f>'将来負担比率（分子）の構造'!M$41</f>
        <v>10203</v>
      </c>
      <c r="O66" s="175"/>
      <c r="P66" s="175"/>
    </row>
    <row r="67" spans="1:16" x14ac:dyDescent="0.15">
      <c r="A67" s="175" t="s">
        <v>71</v>
      </c>
      <c r="B67" s="175" t="e">
        <f>NA()</f>
        <v>#N/A</v>
      </c>
      <c r="C67" s="175">
        <f>IF(ISNUMBER('将来負担比率（分子）の構造'!I$53), IF('将来負担比率（分子）の構造'!I$53 &lt; 0, 0, '将来負担比率（分子）の構造'!I$53), NA())</f>
        <v>414</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2380</v>
      </c>
      <c r="C72" s="179">
        <f>基金残高に係る経年分析!G55</f>
        <v>2479</v>
      </c>
      <c r="D72" s="179">
        <f>基金残高に係る経年分析!H55</f>
        <v>2324</v>
      </c>
    </row>
    <row r="73" spans="1:16" x14ac:dyDescent="0.15">
      <c r="A73" s="178" t="s">
        <v>74</v>
      </c>
      <c r="B73" s="179">
        <f>基金残高に係る経年分析!F56</f>
        <v>330</v>
      </c>
      <c r="C73" s="179">
        <f>基金残高に係る経年分析!G56</f>
        <v>331</v>
      </c>
      <c r="D73" s="179">
        <f>基金残高に係る経年分析!H56</f>
        <v>431</v>
      </c>
    </row>
    <row r="74" spans="1:16" x14ac:dyDescent="0.15">
      <c r="A74" s="178" t="s">
        <v>75</v>
      </c>
      <c r="B74" s="179">
        <f>基金残高に係る経年分析!F57</f>
        <v>5607</v>
      </c>
      <c r="C74" s="179">
        <f>基金残高に係る経年分析!G57</f>
        <v>6139</v>
      </c>
      <c r="D74" s="179">
        <f>基金残高に係る経年分析!H57</f>
        <v>6334</v>
      </c>
    </row>
  </sheetData>
  <sheetProtection algorithmName="SHA-512" hashValue="lltZABPBMWDxvLv/AHGFe2+O09OQhhXv/u18JGI0G9XVn49UxhjuAs7QBAU71vtblwfpGW1jDLs3gWzuSnxKgg==" saltValue="bxRuy3qy5/6LhYle0yGe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216</v>
      </c>
      <c r="C5" s="716"/>
      <c r="D5" s="716"/>
      <c r="E5" s="716"/>
      <c r="F5" s="716"/>
      <c r="G5" s="716"/>
      <c r="H5" s="716"/>
      <c r="I5" s="716"/>
      <c r="J5" s="716"/>
      <c r="K5" s="716"/>
      <c r="L5" s="716"/>
      <c r="M5" s="716"/>
      <c r="N5" s="716"/>
      <c r="O5" s="716"/>
      <c r="P5" s="716"/>
      <c r="Q5" s="717"/>
      <c r="R5" s="712">
        <v>1859306</v>
      </c>
      <c r="S5" s="713"/>
      <c r="T5" s="713"/>
      <c r="U5" s="713"/>
      <c r="V5" s="713"/>
      <c r="W5" s="713"/>
      <c r="X5" s="713"/>
      <c r="Y5" s="738"/>
      <c r="Z5" s="751">
        <v>13.5</v>
      </c>
      <c r="AA5" s="751"/>
      <c r="AB5" s="751"/>
      <c r="AC5" s="751"/>
      <c r="AD5" s="752">
        <v>1859306</v>
      </c>
      <c r="AE5" s="752"/>
      <c r="AF5" s="752"/>
      <c r="AG5" s="752"/>
      <c r="AH5" s="752"/>
      <c r="AI5" s="752"/>
      <c r="AJ5" s="752"/>
      <c r="AK5" s="752"/>
      <c r="AL5" s="739">
        <v>30.4</v>
      </c>
      <c r="AM5" s="721"/>
      <c r="AN5" s="721"/>
      <c r="AO5" s="740"/>
      <c r="AP5" s="715" t="s">
        <v>217</v>
      </c>
      <c r="AQ5" s="716"/>
      <c r="AR5" s="716"/>
      <c r="AS5" s="716"/>
      <c r="AT5" s="716"/>
      <c r="AU5" s="716"/>
      <c r="AV5" s="716"/>
      <c r="AW5" s="716"/>
      <c r="AX5" s="716"/>
      <c r="AY5" s="716"/>
      <c r="AZ5" s="716"/>
      <c r="BA5" s="716"/>
      <c r="BB5" s="716"/>
      <c r="BC5" s="716"/>
      <c r="BD5" s="716"/>
      <c r="BE5" s="716"/>
      <c r="BF5" s="717"/>
      <c r="BG5" s="657">
        <v>1859114</v>
      </c>
      <c r="BH5" s="658"/>
      <c r="BI5" s="658"/>
      <c r="BJ5" s="658"/>
      <c r="BK5" s="658"/>
      <c r="BL5" s="658"/>
      <c r="BM5" s="658"/>
      <c r="BN5" s="659"/>
      <c r="BO5" s="695">
        <v>100</v>
      </c>
      <c r="BP5" s="695"/>
      <c r="BQ5" s="695"/>
      <c r="BR5" s="695"/>
      <c r="BS5" s="696" t="s">
        <v>122</v>
      </c>
      <c r="BT5" s="696"/>
      <c r="BU5" s="696"/>
      <c r="BV5" s="696"/>
      <c r="BW5" s="696"/>
      <c r="BX5" s="696"/>
      <c r="BY5" s="696"/>
      <c r="BZ5" s="696"/>
      <c r="CA5" s="696"/>
      <c r="CB5" s="736"/>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15">
      <c r="B6" s="654" t="s">
        <v>221</v>
      </c>
      <c r="C6" s="655"/>
      <c r="D6" s="655"/>
      <c r="E6" s="655"/>
      <c r="F6" s="655"/>
      <c r="G6" s="655"/>
      <c r="H6" s="655"/>
      <c r="I6" s="655"/>
      <c r="J6" s="655"/>
      <c r="K6" s="655"/>
      <c r="L6" s="655"/>
      <c r="M6" s="655"/>
      <c r="N6" s="655"/>
      <c r="O6" s="655"/>
      <c r="P6" s="655"/>
      <c r="Q6" s="656"/>
      <c r="R6" s="657">
        <v>98925</v>
      </c>
      <c r="S6" s="658"/>
      <c r="T6" s="658"/>
      <c r="U6" s="658"/>
      <c r="V6" s="658"/>
      <c r="W6" s="658"/>
      <c r="X6" s="658"/>
      <c r="Y6" s="659"/>
      <c r="Z6" s="695">
        <v>0.7</v>
      </c>
      <c r="AA6" s="695"/>
      <c r="AB6" s="695"/>
      <c r="AC6" s="695"/>
      <c r="AD6" s="696">
        <v>98925</v>
      </c>
      <c r="AE6" s="696"/>
      <c r="AF6" s="696"/>
      <c r="AG6" s="696"/>
      <c r="AH6" s="696"/>
      <c r="AI6" s="696"/>
      <c r="AJ6" s="696"/>
      <c r="AK6" s="696"/>
      <c r="AL6" s="660">
        <v>1.6</v>
      </c>
      <c r="AM6" s="661"/>
      <c r="AN6" s="661"/>
      <c r="AO6" s="697"/>
      <c r="AP6" s="654" t="s">
        <v>222</v>
      </c>
      <c r="AQ6" s="655"/>
      <c r="AR6" s="655"/>
      <c r="AS6" s="655"/>
      <c r="AT6" s="655"/>
      <c r="AU6" s="655"/>
      <c r="AV6" s="655"/>
      <c r="AW6" s="655"/>
      <c r="AX6" s="655"/>
      <c r="AY6" s="655"/>
      <c r="AZ6" s="655"/>
      <c r="BA6" s="655"/>
      <c r="BB6" s="655"/>
      <c r="BC6" s="655"/>
      <c r="BD6" s="655"/>
      <c r="BE6" s="655"/>
      <c r="BF6" s="656"/>
      <c r="BG6" s="657">
        <v>1859114</v>
      </c>
      <c r="BH6" s="658"/>
      <c r="BI6" s="658"/>
      <c r="BJ6" s="658"/>
      <c r="BK6" s="658"/>
      <c r="BL6" s="658"/>
      <c r="BM6" s="658"/>
      <c r="BN6" s="659"/>
      <c r="BO6" s="695">
        <v>100</v>
      </c>
      <c r="BP6" s="695"/>
      <c r="BQ6" s="695"/>
      <c r="BR6" s="695"/>
      <c r="BS6" s="696" t="s">
        <v>122</v>
      </c>
      <c r="BT6" s="696"/>
      <c r="BU6" s="696"/>
      <c r="BV6" s="696"/>
      <c r="BW6" s="696"/>
      <c r="BX6" s="696"/>
      <c r="BY6" s="696"/>
      <c r="BZ6" s="696"/>
      <c r="CA6" s="696"/>
      <c r="CB6" s="736"/>
      <c r="CD6" s="715" t="s">
        <v>223</v>
      </c>
      <c r="CE6" s="716"/>
      <c r="CF6" s="716"/>
      <c r="CG6" s="716"/>
      <c r="CH6" s="716"/>
      <c r="CI6" s="716"/>
      <c r="CJ6" s="716"/>
      <c r="CK6" s="716"/>
      <c r="CL6" s="716"/>
      <c r="CM6" s="716"/>
      <c r="CN6" s="716"/>
      <c r="CO6" s="716"/>
      <c r="CP6" s="716"/>
      <c r="CQ6" s="717"/>
      <c r="CR6" s="657">
        <v>117769</v>
      </c>
      <c r="CS6" s="658"/>
      <c r="CT6" s="658"/>
      <c r="CU6" s="658"/>
      <c r="CV6" s="658"/>
      <c r="CW6" s="658"/>
      <c r="CX6" s="658"/>
      <c r="CY6" s="659"/>
      <c r="CZ6" s="739">
        <v>0.9</v>
      </c>
      <c r="DA6" s="721"/>
      <c r="DB6" s="721"/>
      <c r="DC6" s="741"/>
      <c r="DD6" s="663" t="s">
        <v>122</v>
      </c>
      <c r="DE6" s="658"/>
      <c r="DF6" s="658"/>
      <c r="DG6" s="658"/>
      <c r="DH6" s="658"/>
      <c r="DI6" s="658"/>
      <c r="DJ6" s="658"/>
      <c r="DK6" s="658"/>
      <c r="DL6" s="658"/>
      <c r="DM6" s="658"/>
      <c r="DN6" s="658"/>
      <c r="DO6" s="658"/>
      <c r="DP6" s="659"/>
      <c r="DQ6" s="663">
        <v>117769</v>
      </c>
      <c r="DR6" s="658"/>
      <c r="DS6" s="658"/>
      <c r="DT6" s="658"/>
      <c r="DU6" s="658"/>
      <c r="DV6" s="658"/>
      <c r="DW6" s="658"/>
      <c r="DX6" s="658"/>
      <c r="DY6" s="658"/>
      <c r="DZ6" s="658"/>
      <c r="EA6" s="658"/>
      <c r="EB6" s="658"/>
      <c r="EC6" s="694"/>
    </row>
    <row r="7" spans="2:143" ht="11.25" customHeight="1" x14ac:dyDescent="0.15">
      <c r="B7" s="654" t="s">
        <v>224</v>
      </c>
      <c r="C7" s="655"/>
      <c r="D7" s="655"/>
      <c r="E7" s="655"/>
      <c r="F7" s="655"/>
      <c r="G7" s="655"/>
      <c r="H7" s="655"/>
      <c r="I7" s="655"/>
      <c r="J7" s="655"/>
      <c r="K7" s="655"/>
      <c r="L7" s="655"/>
      <c r="M7" s="655"/>
      <c r="N7" s="655"/>
      <c r="O7" s="655"/>
      <c r="P7" s="655"/>
      <c r="Q7" s="656"/>
      <c r="R7" s="657">
        <v>603</v>
      </c>
      <c r="S7" s="658"/>
      <c r="T7" s="658"/>
      <c r="U7" s="658"/>
      <c r="V7" s="658"/>
      <c r="W7" s="658"/>
      <c r="X7" s="658"/>
      <c r="Y7" s="659"/>
      <c r="Z7" s="695">
        <v>0</v>
      </c>
      <c r="AA7" s="695"/>
      <c r="AB7" s="695"/>
      <c r="AC7" s="695"/>
      <c r="AD7" s="696">
        <v>603</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794038</v>
      </c>
      <c r="BH7" s="658"/>
      <c r="BI7" s="658"/>
      <c r="BJ7" s="658"/>
      <c r="BK7" s="658"/>
      <c r="BL7" s="658"/>
      <c r="BM7" s="658"/>
      <c r="BN7" s="659"/>
      <c r="BO7" s="695">
        <v>42.7</v>
      </c>
      <c r="BP7" s="695"/>
      <c r="BQ7" s="695"/>
      <c r="BR7" s="695"/>
      <c r="BS7" s="696" t="s">
        <v>122</v>
      </c>
      <c r="BT7" s="696"/>
      <c r="BU7" s="696"/>
      <c r="BV7" s="696"/>
      <c r="BW7" s="696"/>
      <c r="BX7" s="696"/>
      <c r="BY7" s="696"/>
      <c r="BZ7" s="696"/>
      <c r="CA7" s="696"/>
      <c r="CB7" s="736"/>
      <c r="CD7" s="654" t="s">
        <v>226</v>
      </c>
      <c r="CE7" s="655"/>
      <c r="CF7" s="655"/>
      <c r="CG7" s="655"/>
      <c r="CH7" s="655"/>
      <c r="CI7" s="655"/>
      <c r="CJ7" s="655"/>
      <c r="CK7" s="655"/>
      <c r="CL7" s="655"/>
      <c r="CM7" s="655"/>
      <c r="CN7" s="655"/>
      <c r="CO7" s="655"/>
      <c r="CP7" s="655"/>
      <c r="CQ7" s="656"/>
      <c r="CR7" s="657">
        <v>3595464</v>
      </c>
      <c r="CS7" s="658"/>
      <c r="CT7" s="658"/>
      <c r="CU7" s="658"/>
      <c r="CV7" s="658"/>
      <c r="CW7" s="658"/>
      <c r="CX7" s="658"/>
      <c r="CY7" s="659"/>
      <c r="CZ7" s="695">
        <v>27.4</v>
      </c>
      <c r="DA7" s="695"/>
      <c r="DB7" s="695"/>
      <c r="DC7" s="695"/>
      <c r="DD7" s="663">
        <v>27199</v>
      </c>
      <c r="DE7" s="658"/>
      <c r="DF7" s="658"/>
      <c r="DG7" s="658"/>
      <c r="DH7" s="658"/>
      <c r="DI7" s="658"/>
      <c r="DJ7" s="658"/>
      <c r="DK7" s="658"/>
      <c r="DL7" s="658"/>
      <c r="DM7" s="658"/>
      <c r="DN7" s="658"/>
      <c r="DO7" s="658"/>
      <c r="DP7" s="659"/>
      <c r="DQ7" s="663">
        <v>1259797</v>
      </c>
      <c r="DR7" s="658"/>
      <c r="DS7" s="658"/>
      <c r="DT7" s="658"/>
      <c r="DU7" s="658"/>
      <c r="DV7" s="658"/>
      <c r="DW7" s="658"/>
      <c r="DX7" s="658"/>
      <c r="DY7" s="658"/>
      <c r="DZ7" s="658"/>
      <c r="EA7" s="658"/>
      <c r="EB7" s="658"/>
      <c r="EC7" s="694"/>
    </row>
    <row r="8" spans="2:143" ht="11.25" customHeight="1" x14ac:dyDescent="0.15">
      <c r="B8" s="654" t="s">
        <v>227</v>
      </c>
      <c r="C8" s="655"/>
      <c r="D8" s="655"/>
      <c r="E8" s="655"/>
      <c r="F8" s="655"/>
      <c r="G8" s="655"/>
      <c r="H8" s="655"/>
      <c r="I8" s="655"/>
      <c r="J8" s="655"/>
      <c r="K8" s="655"/>
      <c r="L8" s="655"/>
      <c r="M8" s="655"/>
      <c r="N8" s="655"/>
      <c r="O8" s="655"/>
      <c r="P8" s="655"/>
      <c r="Q8" s="656"/>
      <c r="R8" s="657">
        <v>6988</v>
      </c>
      <c r="S8" s="658"/>
      <c r="T8" s="658"/>
      <c r="U8" s="658"/>
      <c r="V8" s="658"/>
      <c r="W8" s="658"/>
      <c r="X8" s="658"/>
      <c r="Y8" s="659"/>
      <c r="Z8" s="695">
        <v>0.1</v>
      </c>
      <c r="AA8" s="695"/>
      <c r="AB8" s="695"/>
      <c r="AC8" s="695"/>
      <c r="AD8" s="696">
        <v>6988</v>
      </c>
      <c r="AE8" s="696"/>
      <c r="AF8" s="696"/>
      <c r="AG8" s="696"/>
      <c r="AH8" s="696"/>
      <c r="AI8" s="696"/>
      <c r="AJ8" s="696"/>
      <c r="AK8" s="696"/>
      <c r="AL8" s="660">
        <v>0.1</v>
      </c>
      <c r="AM8" s="661"/>
      <c r="AN8" s="661"/>
      <c r="AO8" s="697"/>
      <c r="AP8" s="654" t="s">
        <v>228</v>
      </c>
      <c r="AQ8" s="655"/>
      <c r="AR8" s="655"/>
      <c r="AS8" s="655"/>
      <c r="AT8" s="655"/>
      <c r="AU8" s="655"/>
      <c r="AV8" s="655"/>
      <c r="AW8" s="655"/>
      <c r="AX8" s="655"/>
      <c r="AY8" s="655"/>
      <c r="AZ8" s="655"/>
      <c r="BA8" s="655"/>
      <c r="BB8" s="655"/>
      <c r="BC8" s="655"/>
      <c r="BD8" s="655"/>
      <c r="BE8" s="655"/>
      <c r="BF8" s="656"/>
      <c r="BG8" s="657">
        <v>33602</v>
      </c>
      <c r="BH8" s="658"/>
      <c r="BI8" s="658"/>
      <c r="BJ8" s="658"/>
      <c r="BK8" s="658"/>
      <c r="BL8" s="658"/>
      <c r="BM8" s="658"/>
      <c r="BN8" s="659"/>
      <c r="BO8" s="695">
        <v>1.8</v>
      </c>
      <c r="BP8" s="695"/>
      <c r="BQ8" s="695"/>
      <c r="BR8" s="695"/>
      <c r="BS8" s="696" t="s">
        <v>122</v>
      </c>
      <c r="BT8" s="696"/>
      <c r="BU8" s="696"/>
      <c r="BV8" s="696"/>
      <c r="BW8" s="696"/>
      <c r="BX8" s="696"/>
      <c r="BY8" s="696"/>
      <c r="BZ8" s="696"/>
      <c r="CA8" s="696"/>
      <c r="CB8" s="736"/>
      <c r="CD8" s="654" t="s">
        <v>229</v>
      </c>
      <c r="CE8" s="655"/>
      <c r="CF8" s="655"/>
      <c r="CG8" s="655"/>
      <c r="CH8" s="655"/>
      <c r="CI8" s="655"/>
      <c r="CJ8" s="655"/>
      <c r="CK8" s="655"/>
      <c r="CL8" s="655"/>
      <c r="CM8" s="655"/>
      <c r="CN8" s="655"/>
      <c r="CO8" s="655"/>
      <c r="CP8" s="655"/>
      <c r="CQ8" s="656"/>
      <c r="CR8" s="657">
        <v>3604528</v>
      </c>
      <c r="CS8" s="658"/>
      <c r="CT8" s="658"/>
      <c r="CU8" s="658"/>
      <c r="CV8" s="658"/>
      <c r="CW8" s="658"/>
      <c r="CX8" s="658"/>
      <c r="CY8" s="659"/>
      <c r="CZ8" s="695">
        <v>27.5</v>
      </c>
      <c r="DA8" s="695"/>
      <c r="DB8" s="695"/>
      <c r="DC8" s="695"/>
      <c r="DD8" s="663">
        <v>1994</v>
      </c>
      <c r="DE8" s="658"/>
      <c r="DF8" s="658"/>
      <c r="DG8" s="658"/>
      <c r="DH8" s="658"/>
      <c r="DI8" s="658"/>
      <c r="DJ8" s="658"/>
      <c r="DK8" s="658"/>
      <c r="DL8" s="658"/>
      <c r="DM8" s="658"/>
      <c r="DN8" s="658"/>
      <c r="DO8" s="658"/>
      <c r="DP8" s="659"/>
      <c r="DQ8" s="663">
        <v>1805391</v>
      </c>
      <c r="DR8" s="658"/>
      <c r="DS8" s="658"/>
      <c r="DT8" s="658"/>
      <c r="DU8" s="658"/>
      <c r="DV8" s="658"/>
      <c r="DW8" s="658"/>
      <c r="DX8" s="658"/>
      <c r="DY8" s="658"/>
      <c r="DZ8" s="658"/>
      <c r="EA8" s="658"/>
      <c r="EB8" s="658"/>
      <c r="EC8" s="694"/>
    </row>
    <row r="9" spans="2:143" ht="11.25" customHeight="1" x14ac:dyDescent="0.15">
      <c r="B9" s="654" t="s">
        <v>230</v>
      </c>
      <c r="C9" s="655"/>
      <c r="D9" s="655"/>
      <c r="E9" s="655"/>
      <c r="F9" s="655"/>
      <c r="G9" s="655"/>
      <c r="H9" s="655"/>
      <c r="I9" s="655"/>
      <c r="J9" s="655"/>
      <c r="K9" s="655"/>
      <c r="L9" s="655"/>
      <c r="M9" s="655"/>
      <c r="N9" s="655"/>
      <c r="O9" s="655"/>
      <c r="P9" s="655"/>
      <c r="Q9" s="656"/>
      <c r="R9" s="657">
        <v>7881</v>
      </c>
      <c r="S9" s="658"/>
      <c r="T9" s="658"/>
      <c r="U9" s="658"/>
      <c r="V9" s="658"/>
      <c r="W9" s="658"/>
      <c r="X9" s="658"/>
      <c r="Y9" s="659"/>
      <c r="Z9" s="695">
        <v>0.1</v>
      </c>
      <c r="AA9" s="695"/>
      <c r="AB9" s="695"/>
      <c r="AC9" s="695"/>
      <c r="AD9" s="696">
        <v>7881</v>
      </c>
      <c r="AE9" s="696"/>
      <c r="AF9" s="696"/>
      <c r="AG9" s="696"/>
      <c r="AH9" s="696"/>
      <c r="AI9" s="696"/>
      <c r="AJ9" s="696"/>
      <c r="AK9" s="696"/>
      <c r="AL9" s="660">
        <v>0.1</v>
      </c>
      <c r="AM9" s="661"/>
      <c r="AN9" s="661"/>
      <c r="AO9" s="697"/>
      <c r="AP9" s="654" t="s">
        <v>231</v>
      </c>
      <c r="AQ9" s="655"/>
      <c r="AR9" s="655"/>
      <c r="AS9" s="655"/>
      <c r="AT9" s="655"/>
      <c r="AU9" s="655"/>
      <c r="AV9" s="655"/>
      <c r="AW9" s="655"/>
      <c r="AX9" s="655"/>
      <c r="AY9" s="655"/>
      <c r="AZ9" s="655"/>
      <c r="BA9" s="655"/>
      <c r="BB9" s="655"/>
      <c r="BC9" s="655"/>
      <c r="BD9" s="655"/>
      <c r="BE9" s="655"/>
      <c r="BF9" s="656"/>
      <c r="BG9" s="657">
        <v>672804</v>
      </c>
      <c r="BH9" s="658"/>
      <c r="BI9" s="658"/>
      <c r="BJ9" s="658"/>
      <c r="BK9" s="658"/>
      <c r="BL9" s="658"/>
      <c r="BM9" s="658"/>
      <c r="BN9" s="659"/>
      <c r="BO9" s="695">
        <v>36.200000000000003</v>
      </c>
      <c r="BP9" s="695"/>
      <c r="BQ9" s="695"/>
      <c r="BR9" s="695"/>
      <c r="BS9" s="696" t="s">
        <v>122</v>
      </c>
      <c r="BT9" s="696"/>
      <c r="BU9" s="696"/>
      <c r="BV9" s="696"/>
      <c r="BW9" s="696"/>
      <c r="BX9" s="696"/>
      <c r="BY9" s="696"/>
      <c r="BZ9" s="696"/>
      <c r="CA9" s="696"/>
      <c r="CB9" s="736"/>
      <c r="CD9" s="654" t="s">
        <v>232</v>
      </c>
      <c r="CE9" s="655"/>
      <c r="CF9" s="655"/>
      <c r="CG9" s="655"/>
      <c r="CH9" s="655"/>
      <c r="CI9" s="655"/>
      <c r="CJ9" s="655"/>
      <c r="CK9" s="655"/>
      <c r="CL9" s="655"/>
      <c r="CM9" s="655"/>
      <c r="CN9" s="655"/>
      <c r="CO9" s="655"/>
      <c r="CP9" s="655"/>
      <c r="CQ9" s="656"/>
      <c r="CR9" s="657">
        <v>1298359</v>
      </c>
      <c r="CS9" s="658"/>
      <c r="CT9" s="658"/>
      <c r="CU9" s="658"/>
      <c r="CV9" s="658"/>
      <c r="CW9" s="658"/>
      <c r="CX9" s="658"/>
      <c r="CY9" s="659"/>
      <c r="CZ9" s="695">
        <v>9.9</v>
      </c>
      <c r="DA9" s="695"/>
      <c r="DB9" s="695"/>
      <c r="DC9" s="695"/>
      <c r="DD9" s="663">
        <v>196693</v>
      </c>
      <c r="DE9" s="658"/>
      <c r="DF9" s="658"/>
      <c r="DG9" s="658"/>
      <c r="DH9" s="658"/>
      <c r="DI9" s="658"/>
      <c r="DJ9" s="658"/>
      <c r="DK9" s="658"/>
      <c r="DL9" s="658"/>
      <c r="DM9" s="658"/>
      <c r="DN9" s="658"/>
      <c r="DO9" s="658"/>
      <c r="DP9" s="659"/>
      <c r="DQ9" s="663">
        <v>911371</v>
      </c>
      <c r="DR9" s="658"/>
      <c r="DS9" s="658"/>
      <c r="DT9" s="658"/>
      <c r="DU9" s="658"/>
      <c r="DV9" s="658"/>
      <c r="DW9" s="658"/>
      <c r="DX9" s="658"/>
      <c r="DY9" s="658"/>
      <c r="DZ9" s="658"/>
      <c r="EA9" s="658"/>
      <c r="EB9" s="658"/>
      <c r="EC9" s="694"/>
    </row>
    <row r="10" spans="2:143" ht="11.25" customHeight="1" x14ac:dyDescent="0.15">
      <c r="B10" s="654" t="s">
        <v>233</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50074</v>
      </c>
      <c r="BH10" s="658"/>
      <c r="BI10" s="658"/>
      <c r="BJ10" s="658"/>
      <c r="BK10" s="658"/>
      <c r="BL10" s="658"/>
      <c r="BM10" s="658"/>
      <c r="BN10" s="659"/>
      <c r="BO10" s="695">
        <v>2.7</v>
      </c>
      <c r="BP10" s="695"/>
      <c r="BQ10" s="695"/>
      <c r="BR10" s="695"/>
      <c r="BS10" s="696" t="s">
        <v>122</v>
      </c>
      <c r="BT10" s="696"/>
      <c r="BU10" s="696"/>
      <c r="BV10" s="696"/>
      <c r="BW10" s="696"/>
      <c r="BX10" s="696"/>
      <c r="BY10" s="696"/>
      <c r="BZ10" s="696"/>
      <c r="CA10" s="696"/>
      <c r="CB10" s="736"/>
      <c r="CD10" s="654" t="s">
        <v>235</v>
      </c>
      <c r="CE10" s="655"/>
      <c r="CF10" s="655"/>
      <c r="CG10" s="655"/>
      <c r="CH10" s="655"/>
      <c r="CI10" s="655"/>
      <c r="CJ10" s="655"/>
      <c r="CK10" s="655"/>
      <c r="CL10" s="655"/>
      <c r="CM10" s="655"/>
      <c r="CN10" s="655"/>
      <c r="CO10" s="655"/>
      <c r="CP10" s="655"/>
      <c r="CQ10" s="656"/>
      <c r="CR10" s="657">
        <v>18476</v>
      </c>
      <c r="CS10" s="658"/>
      <c r="CT10" s="658"/>
      <c r="CU10" s="658"/>
      <c r="CV10" s="658"/>
      <c r="CW10" s="658"/>
      <c r="CX10" s="658"/>
      <c r="CY10" s="659"/>
      <c r="CZ10" s="695">
        <v>0.1</v>
      </c>
      <c r="DA10" s="695"/>
      <c r="DB10" s="695"/>
      <c r="DC10" s="695"/>
      <c r="DD10" s="663">
        <v>1875</v>
      </c>
      <c r="DE10" s="658"/>
      <c r="DF10" s="658"/>
      <c r="DG10" s="658"/>
      <c r="DH10" s="658"/>
      <c r="DI10" s="658"/>
      <c r="DJ10" s="658"/>
      <c r="DK10" s="658"/>
      <c r="DL10" s="658"/>
      <c r="DM10" s="658"/>
      <c r="DN10" s="658"/>
      <c r="DO10" s="658"/>
      <c r="DP10" s="659"/>
      <c r="DQ10" s="663">
        <v>11566</v>
      </c>
      <c r="DR10" s="658"/>
      <c r="DS10" s="658"/>
      <c r="DT10" s="658"/>
      <c r="DU10" s="658"/>
      <c r="DV10" s="658"/>
      <c r="DW10" s="658"/>
      <c r="DX10" s="658"/>
      <c r="DY10" s="658"/>
      <c r="DZ10" s="658"/>
      <c r="EA10" s="658"/>
      <c r="EB10" s="658"/>
      <c r="EC10" s="694"/>
    </row>
    <row r="11" spans="2:143" ht="11.25" customHeight="1" x14ac:dyDescent="0.15">
      <c r="B11" s="654" t="s">
        <v>236</v>
      </c>
      <c r="C11" s="655"/>
      <c r="D11" s="655"/>
      <c r="E11" s="655"/>
      <c r="F11" s="655"/>
      <c r="G11" s="655"/>
      <c r="H11" s="655"/>
      <c r="I11" s="655"/>
      <c r="J11" s="655"/>
      <c r="K11" s="655"/>
      <c r="L11" s="655"/>
      <c r="M11" s="655"/>
      <c r="N11" s="655"/>
      <c r="O11" s="655"/>
      <c r="P11" s="655"/>
      <c r="Q11" s="656"/>
      <c r="R11" s="657">
        <v>462378</v>
      </c>
      <c r="S11" s="658"/>
      <c r="T11" s="658"/>
      <c r="U11" s="658"/>
      <c r="V11" s="658"/>
      <c r="W11" s="658"/>
      <c r="X11" s="658"/>
      <c r="Y11" s="659"/>
      <c r="Z11" s="660">
        <v>3.4</v>
      </c>
      <c r="AA11" s="661"/>
      <c r="AB11" s="661"/>
      <c r="AC11" s="662"/>
      <c r="AD11" s="663">
        <v>462378</v>
      </c>
      <c r="AE11" s="658"/>
      <c r="AF11" s="658"/>
      <c r="AG11" s="658"/>
      <c r="AH11" s="658"/>
      <c r="AI11" s="658"/>
      <c r="AJ11" s="658"/>
      <c r="AK11" s="659"/>
      <c r="AL11" s="660">
        <v>7.6</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37558</v>
      </c>
      <c r="BH11" s="658"/>
      <c r="BI11" s="658"/>
      <c r="BJ11" s="658"/>
      <c r="BK11" s="658"/>
      <c r="BL11" s="658"/>
      <c r="BM11" s="658"/>
      <c r="BN11" s="659"/>
      <c r="BO11" s="695">
        <v>2</v>
      </c>
      <c r="BP11" s="695"/>
      <c r="BQ11" s="695"/>
      <c r="BR11" s="695"/>
      <c r="BS11" s="696" t="s">
        <v>122</v>
      </c>
      <c r="BT11" s="696"/>
      <c r="BU11" s="696"/>
      <c r="BV11" s="696"/>
      <c r="BW11" s="696"/>
      <c r="BX11" s="696"/>
      <c r="BY11" s="696"/>
      <c r="BZ11" s="696"/>
      <c r="CA11" s="696"/>
      <c r="CB11" s="736"/>
      <c r="CD11" s="654" t="s">
        <v>238</v>
      </c>
      <c r="CE11" s="655"/>
      <c r="CF11" s="655"/>
      <c r="CG11" s="655"/>
      <c r="CH11" s="655"/>
      <c r="CI11" s="655"/>
      <c r="CJ11" s="655"/>
      <c r="CK11" s="655"/>
      <c r="CL11" s="655"/>
      <c r="CM11" s="655"/>
      <c r="CN11" s="655"/>
      <c r="CO11" s="655"/>
      <c r="CP11" s="655"/>
      <c r="CQ11" s="656"/>
      <c r="CR11" s="657">
        <v>550644</v>
      </c>
      <c r="CS11" s="658"/>
      <c r="CT11" s="658"/>
      <c r="CU11" s="658"/>
      <c r="CV11" s="658"/>
      <c r="CW11" s="658"/>
      <c r="CX11" s="658"/>
      <c r="CY11" s="659"/>
      <c r="CZ11" s="695">
        <v>4.2</v>
      </c>
      <c r="DA11" s="695"/>
      <c r="DB11" s="695"/>
      <c r="DC11" s="695"/>
      <c r="DD11" s="663">
        <v>76890</v>
      </c>
      <c r="DE11" s="658"/>
      <c r="DF11" s="658"/>
      <c r="DG11" s="658"/>
      <c r="DH11" s="658"/>
      <c r="DI11" s="658"/>
      <c r="DJ11" s="658"/>
      <c r="DK11" s="658"/>
      <c r="DL11" s="658"/>
      <c r="DM11" s="658"/>
      <c r="DN11" s="658"/>
      <c r="DO11" s="658"/>
      <c r="DP11" s="659"/>
      <c r="DQ11" s="663">
        <v>239978</v>
      </c>
      <c r="DR11" s="658"/>
      <c r="DS11" s="658"/>
      <c r="DT11" s="658"/>
      <c r="DU11" s="658"/>
      <c r="DV11" s="658"/>
      <c r="DW11" s="658"/>
      <c r="DX11" s="658"/>
      <c r="DY11" s="658"/>
      <c r="DZ11" s="658"/>
      <c r="EA11" s="658"/>
      <c r="EB11" s="658"/>
      <c r="EC11" s="694"/>
    </row>
    <row r="12" spans="2:143" ht="11.25" customHeight="1" x14ac:dyDescent="0.15">
      <c r="B12" s="654" t="s">
        <v>239</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842118</v>
      </c>
      <c r="BH12" s="658"/>
      <c r="BI12" s="658"/>
      <c r="BJ12" s="658"/>
      <c r="BK12" s="658"/>
      <c r="BL12" s="658"/>
      <c r="BM12" s="658"/>
      <c r="BN12" s="659"/>
      <c r="BO12" s="695">
        <v>45.3</v>
      </c>
      <c r="BP12" s="695"/>
      <c r="BQ12" s="695"/>
      <c r="BR12" s="695"/>
      <c r="BS12" s="696" t="s">
        <v>122</v>
      </c>
      <c r="BT12" s="696"/>
      <c r="BU12" s="696"/>
      <c r="BV12" s="696"/>
      <c r="BW12" s="696"/>
      <c r="BX12" s="696"/>
      <c r="BY12" s="696"/>
      <c r="BZ12" s="696"/>
      <c r="CA12" s="696"/>
      <c r="CB12" s="736"/>
      <c r="CD12" s="654" t="s">
        <v>241</v>
      </c>
      <c r="CE12" s="655"/>
      <c r="CF12" s="655"/>
      <c r="CG12" s="655"/>
      <c r="CH12" s="655"/>
      <c r="CI12" s="655"/>
      <c r="CJ12" s="655"/>
      <c r="CK12" s="655"/>
      <c r="CL12" s="655"/>
      <c r="CM12" s="655"/>
      <c r="CN12" s="655"/>
      <c r="CO12" s="655"/>
      <c r="CP12" s="655"/>
      <c r="CQ12" s="656"/>
      <c r="CR12" s="657">
        <v>317866</v>
      </c>
      <c r="CS12" s="658"/>
      <c r="CT12" s="658"/>
      <c r="CU12" s="658"/>
      <c r="CV12" s="658"/>
      <c r="CW12" s="658"/>
      <c r="CX12" s="658"/>
      <c r="CY12" s="659"/>
      <c r="CZ12" s="695">
        <v>2.4</v>
      </c>
      <c r="DA12" s="695"/>
      <c r="DB12" s="695"/>
      <c r="DC12" s="695"/>
      <c r="DD12" s="663">
        <v>36836</v>
      </c>
      <c r="DE12" s="658"/>
      <c r="DF12" s="658"/>
      <c r="DG12" s="658"/>
      <c r="DH12" s="658"/>
      <c r="DI12" s="658"/>
      <c r="DJ12" s="658"/>
      <c r="DK12" s="658"/>
      <c r="DL12" s="658"/>
      <c r="DM12" s="658"/>
      <c r="DN12" s="658"/>
      <c r="DO12" s="658"/>
      <c r="DP12" s="659"/>
      <c r="DQ12" s="663">
        <v>129722</v>
      </c>
      <c r="DR12" s="658"/>
      <c r="DS12" s="658"/>
      <c r="DT12" s="658"/>
      <c r="DU12" s="658"/>
      <c r="DV12" s="658"/>
      <c r="DW12" s="658"/>
      <c r="DX12" s="658"/>
      <c r="DY12" s="658"/>
      <c r="DZ12" s="658"/>
      <c r="EA12" s="658"/>
      <c r="EB12" s="658"/>
      <c r="EC12" s="694"/>
    </row>
    <row r="13" spans="2:143" ht="11.25" customHeight="1" x14ac:dyDescent="0.15">
      <c r="B13" s="654" t="s">
        <v>242</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832990</v>
      </c>
      <c r="BH13" s="658"/>
      <c r="BI13" s="658"/>
      <c r="BJ13" s="658"/>
      <c r="BK13" s="658"/>
      <c r="BL13" s="658"/>
      <c r="BM13" s="658"/>
      <c r="BN13" s="659"/>
      <c r="BO13" s="695">
        <v>44.8</v>
      </c>
      <c r="BP13" s="695"/>
      <c r="BQ13" s="695"/>
      <c r="BR13" s="695"/>
      <c r="BS13" s="696" t="s">
        <v>122</v>
      </c>
      <c r="BT13" s="696"/>
      <c r="BU13" s="696"/>
      <c r="BV13" s="696"/>
      <c r="BW13" s="696"/>
      <c r="BX13" s="696"/>
      <c r="BY13" s="696"/>
      <c r="BZ13" s="696"/>
      <c r="CA13" s="696"/>
      <c r="CB13" s="736"/>
      <c r="CD13" s="654" t="s">
        <v>244</v>
      </c>
      <c r="CE13" s="655"/>
      <c r="CF13" s="655"/>
      <c r="CG13" s="655"/>
      <c r="CH13" s="655"/>
      <c r="CI13" s="655"/>
      <c r="CJ13" s="655"/>
      <c r="CK13" s="655"/>
      <c r="CL13" s="655"/>
      <c r="CM13" s="655"/>
      <c r="CN13" s="655"/>
      <c r="CO13" s="655"/>
      <c r="CP13" s="655"/>
      <c r="CQ13" s="656"/>
      <c r="CR13" s="657">
        <v>898859</v>
      </c>
      <c r="CS13" s="658"/>
      <c r="CT13" s="658"/>
      <c r="CU13" s="658"/>
      <c r="CV13" s="658"/>
      <c r="CW13" s="658"/>
      <c r="CX13" s="658"/>
      <c r="CY13" s="659"/>
      <c r="CZ13" s="695">
        <v>6.9</v>
      </c>
      <c r="DA13" s="695"/>
      <c r="DB13" s="695"/>
      <c r="DC13" s="695"/>
      <c r="DD13" s="663">
        <v>459068</v>
      </c>
      <c r="DE13" s="658"/>
      <c r="DF13" s="658"/>
      <c r="DG13" s="658"/>
      <c r="DH13" s="658"/>
      <c r="DI13" s="658"/>
      <c r="DJ13" s="658"/>
      <c r="DK13" s="658"/>
      <c r="DL13" s="658"/>
      <c r="DM13" s="658"/>
      <c r="DN13" s="658"/>
      <c r="DO13" s="658"/>
      <c r="DP13" s="659"/>
      <c r="DQ13" s="663">
        <v>450996</v>
      </c>
      <c r="DR13" s="658"/>
      <c r="DS13" s="658"/>
      <c r="DT13" s="658"/>
      <c r="DU13" s="658"/>
      <c r="DV13" s="658"/>
      <c r="DW13" s="658"/>
      <c r="DX13" s="658"/>
      <c r="DY13" s="658"/>
      <c r="DZ13" s="658"/>
      <c r="EA13" s="658"/>
      <c r="EB13" s="658"/>
      <c r="EC13" s="694"/>
    </row>
    <row r="14" spans="2:143" ht="11.25" customHeight="1" x14ac:dyDescent="0.15">
      <c r="B14" s="654" t="s">
        <v>245</v>
      </c>
      <c r="C14" s="655"/>
      <c r="D14" s="655"/>
      <c r="E14" s="655"/>
      <c r="F14" s="655"/>
      <c r="G14" s="655"/>
      <c r="H14" s="655"/>
      <c r="I14" s="655"/>
      <c r="J14" s="655"/>
      <c r="K14" s="655"/>
      <c r="L14" s="655"/>
      <c r="M14" s="655"/>
      <c r="N14" s="655"/>
      <c r="O14" s="655"/>
      <c r="P14" s="655"/>
      <c r="Q14" s="656"/>
      <c r="R14" s="657">
        <v>595</v>
      </c>
      <c r="S14" s="658"/>
      <c r="T14" s="658"/>
      <c r="U14" s="658"/>
      <c r="V14" s="658"/>
      <c r="W14" s="658"/>
      <c r="X14" s="658"/>
      <c r="Y14" s="659"/>
      <c r="Z14" s="695">
        <v>0</v>
      </c>
      <c r="AA14" s="695"/>
      <c r="AB14" s="695"/>
      <c r="AC14" s="695"/>
      <c r="AD14" s="696">
        <v>595</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79709</v>
      </c>
      <c r="BH14" s="658"/>
      <c r="BI14" s="658"/>
      <c r="BJ14" s="658"/>
      <c r="BK14" s="658"/>
      <c r="BL14" s="658"/>
      <c r="BM14" s="658"/>
      <c r="BN14" s="659"/>
      <c r="BO14" s="695">
        <v>4.3</v>
      </c>
      <c r="BP14" s="695"/>
      <c r="BQ14" s="695"/>
      <c r="BR14" s="695"/>
      <c r="BS14" s="696" t="s">
        <v>122</v>
      </c>
      <c r="BT14" s="696"/>
      <c r="BU14" s="696"/>
      <c r="BV14" s="696"/>
      <c r="BW14" s="696"/>
      <c r="BX14" s="696"/>
      <c r="BY14" s="696"/>
      <c r="BZ14" s="696"/>
      <c r="CA14" s="696"/>
      <c r="CB14" s="736"/>
      <c r="CD14" s="654" t="s">
        <v>247</v>
      </c>
      <c r="CE14" s="655"/>
      <c r="CF14" s="655"/>
      <c r="CG14" s="655"/>
      <c r="CH14" s="655"/>
      <c r="CI14" s="655"/>
      <c r="CJ14" s="655"/>
      <c r="CK14" s="655"/>
      <c r="CL14" s="655"/>
      <c r="CM14" s="655"/>
      <c r="CN14" s="655"/>
      <c r="CO14" s="655"/>
      <c r="CP14" s="655"/>
      <c r="CQ14" s="656"/>
      <c r="CR14" s="657">
        <v>495615</v>
      </c>
      <c r="CS14" s="658"/>
      <c r="CT14" s="658"/>
      <c r="CU14" s="658"/>
      <c r="CV14" s="658"/>
      <c r="CW14" s="658"/>
      <c r="CX14" s="658"/>
      <c r="CY14" s="659"/>
      <c r="CZ14" s="695">
        <v>3.8</v>
      </c>
      <c r="DA14" s="695"/>
      <c r="DB14" s="695"/>
      <c r="DC14" s="695"/>
      <c r="DD14" s="663">
        <v>22658</v>
      </c>
      <c r="DE14" s="658"/>
      <c r="DF14" s="658"/>
      <c r="DG14" s="658"/>
      <c r="DH14" s="658"/>
      <c r="DI14" s="658"/>
      <c r="DJ14" s="658"/>
      <c r="DK14" s="658"/>
      <c r="DL14" s="658"/>
      <c r="DM14" s="658"/>
      <c r="DN14" s="658"/>
      <c r="DO14" s="658"/>
      <c r="DP14" s="659"/>
      <c r="DQ14" s="663">
        <v>457383</v>
      </c>
      <c r="DR14" s="658"/>
      <c r="DS14" s="658"/>
      <c r="DT14" s="658"/>
      <c r="DU14" s="658"/>
      <c r="DV14" s="658"/>
      <c r="DW14" s="658"/>
      <c r="DX14" s="658"/>
      <c r="DY14" s="658"/>
      <c r="DZ14" s="658"/>
      <c r="EA14" s="658"/>
      <c r="EB14" s="658"/>
      <c r="EC14" s="694"/>
    </row>
    <row r="15" spans="2:143" ht="11.25" customHeight="1" x14ac:dyDescent="0.15">
      <c r="B15" s="654" t="s">
        <v>248</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143249</v>
      </c>
      <c r="BH15" s="658"/>
      <c r="BI15" s="658"/>
      <c r="BJ15" s="658"/>
      <c r="BK15" s="658"/>
      <c r="BL15" s="658"/>
      <c r="BM15" s="658"/>
      <c r="BN15" s="659"/>
      <c r="BO15" s="695">
        <v>7.7</v>
      </c>
      <c r="BP15" s="695"/>
      <c r="BQ15" s="695"/>
      <c r="BR15" s="695"/>
      <c r="BS15" s="696" t="s">
        <v>122</v>
      </c>
      <c r="BT15" s="696"/>
      <c r="BU15" s="696"/>
      <c r="BV15" s="696"/>
      <c r="BW15" s="696"/>
      <c r="BX15" s="696"/>
      <c r="BY15" s="696"/>
      <c r="BZ15" s="696"/>
      <c r="CA15" s="696"/>
      <c r="CB15" s="736"/>
      <c r="CD15" s="654" t="s">
        <v>250</v>
      </c>
      <c r="CE15" s="655"/>
      <c r="CF15" s="655"/>
      <c r="CG15" s="655"/>
      <c r="CH15" s="655"/>
      <c r="CI15" s="655"/>
      <c r="CJ15" s="655"/>
      <c r="CK15" s="655"/>
      <c r="CL15" s="655"/>
      <c r="CM15" s="655"/>
      <c r="CN15" s="655"/>
      <c r="CO15" s="655"/>
      <c r="CP15" s="655"/>
      <c r="CQ15" s="656"/>
      <c r="CR15" s="657">
        <v>1164506</v>
      </c>
      <c r="CS15" s="658"/>
      <c r="CT15" s="658"/>
      <c r="CU15" s="658"/>
      <c r="CV15" s="658"/>
      <c r="CW15" s="658"/>
      <c r="CX15" s="658"/>
      <c r="CY15" s="659"/>
      <c r="CZ15" s="695">
        <v>8.9</v>
      </c>
      <c r="DA15" s="695"/>
      <c r="DB15" s="695"/>
      <c r="DC15" s="695"/>
      <c r="DD15" s="663">
        <v>185232</v>
      </c>
      <c r="DE15" s="658"/>
      <c r="DF15" s="658"/>
      <c r="DG15" s="658"/>
      <c r="DH15" s="658"/>
      <c r="DI15" s="658"/>
      <c r="DJ15" s="658"/>
      <c r="DK15" s="658"/>
      <c r="DL15" s="658"/>
      <c r="DM15" s="658"/>
      <c r="DN15" s="658"/>
      <c r="DO15" s="658"/>
      <c r="DP15" s="659"/>
      <c r="DQ15" s="663">
        <v>854281</v>
      </c>
      <c r="DR15" s="658"/>
      <c r="DS15" s="658"/>
      <c r="DT15" s="658"/>
      <c r="DU15" s="658"/>
      <c r="DV15" s="658"/>
      <c r="DW15" s="658"/>
      <c r="DX15" s="658"/>
      <c r="DY15" s="658"/>
      <c r="DZ15" s="658"/>
      <c r="EA15" s="658"/>
      <c r="EB15" s="658"/>
      <c r="EC15" s="694"/>
    </row>
    <row r="16" spans="2:143" ht="11.25" customHeight="1" x14ac:dyDescent="0.15">
      <c r="B16" s="654" t="s">
        <v>251</v>
      </c>
      <c r="C16" s="655"/>
      <c r="D16" s="655"/>
      <c r="E16" s="655"/>
      <c r="F16" s="655"/>
      <c r="G16" s="655"/>
      <c r="H16" s="655"/>
      <c r="I16" s="655"/>
      <c r="J16" s="655"/>
      <c r="K16" s="655"/>
      <c r="L16" s="655"/>
      <c r="M16" s="655"/>
      <c r="N16" s="655"/>
      <c r="O16" s="655"/>
      <c r="P16" s="655"/>
      <c r="Q16" s="656"/>
      <c r="R16" s="657">
        <v>8221</v>
      </c>
      <c r="S16" s="658"/>
      <c r="T16" s="658"/>
      <c r="U16" s="658"/>
      <c r="V16" s="658"/>
      <c r="W16" s="658"/>
      <c r="X16" s="658"/>
      <c r="Y16" s="659"/>
      <c r="Z16" s="695">
        <v>0.1</v>
      </c>
      <c r="AA16" s="695"/>
      <c r="AB16" s="695"/>
      <c r="AC16" s="695"/>
      <c r="AD16" s="696">
        <v>8221</v>
      </c>
      <c r="AE16" s="696"/>
      <c r="AF16" s="696"/>
      <c r="AG16" s="696"/>
      <c r="AH16" s="696"/>
      <c r="AI16" s="696"/>
      <c r="AJ16" s="696"/>
      <c r="AK16" s="696"/>
      <c r="AL16" s="660">
        <v>0.1</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253</v>
      </c>
      <c r="CE16" s="655"/>
      <c r="CF16" s="655"/>
      <c r="CG16" s="655"/>
      <c r="CH16" s="655"/>
      <c r="CI16" s="655"/>
      <c r="CJ16" s="655"/>
      <c r="CK16" s="655"/>
      <c r="CL16" s="655"/>
      <c r="CM16" s="655"/>
      <c r="CN16" s="655"/>
      <c r="CO16" s="655"/>
      <c r="CP16" s="655"/>
      <c r="CQ16" s="656"/>
      <c r="CR16" s="657">
        <v>113864</v>
      </c>
      <c r="CS16" s="658"/>
      <c r="CT16" s="658"/>
      <c r="CU16" s="658"/>
      <c r="CV16" s="658"/>
      <c r="CW16" s="658"/>
      <c r="CX16" s="658"/>
      <c r="CY16" s="659"/>
      <c r="CZ16" s="695">
        <v>0.9</v>
      </c>
      <c r="DA16" s="695"/>
      <c r="DB16" s="695"/>
      <c r="DC16" s="695"/>
      <c r="DD16" s="663" t="s">
        <v>122</v>
      </c>
      <c r="DE16" s="658"/>
      <c r="DF16" s="658"/>
      <c r="DG16" s="658"/>
      <c r="DH16" s="658"/>
      <c r="DI16" s="658"/>
      <c r="DJ16" s="658"/>
      <c r="DK16" s="658"/>
      <c r="DL16" s="658"/>
      <c r="DM16" s="658"/>
      <c r="DN16" s="658"/>
      <c r="DO16" s="658"/>
      <c r="DP16" s="659"/>
      <c r="DQ16" s="663">
        <v>16772</v>
      </c>
      <c r="DR16" s="658"/>
      <c r="DS16" s="658"/>
      <c r="DT16" s="658"/>
      <c r="DU16" s="658"/>
      <c r="DV16" s="658"/>
      <c r="DW16" s="658"/>
      <c r="DX16" s="658"/>
      <c r="DY16" s="658"/>
      <c r="DZ16" s="658"/>
      <c r="EA16" s="658"/>
      <c r="EB16" s="658"/>
      <c r="EC16" s="694"/>
    </row>
    <row r="17" spans="2:133" ht="11.25" customHeight="1" x14ac:dyDescent="0.15">
      <c r="B17" s="654" t="s">
        <v>254</v>
      </c>
      <c r="C17" s="655"/>
      <c r="D17" s="655"/>
      <c r="E17" s="655"/>
      <c r="F17" s="655"/>
      <c r="G17" s="655"/>
      <c r="H17" s="655"/>
      <c r="I17" s="655"/>
      <c r="J17" s="655"/>
      <c r="K17" s="655"/>
      <c r="L17" s="655"/>
      <c r="M17" s="655"/>
      <c r="N17" s="655"/>
      <c r="O17" s="655"/>
      <c r="P17" s="655"/>
      <c r="Q17" s="656"/>
      <c r="R17" s="657">
        <v>39787</v>
      </c>
      <c r="S17" s="658"/>
      <c r="T17" s="658"/>
      <c r="U17" s="658"/>
      <c r="V17" s="658"/>
      <c r="W17" s="658"/>
      <c r="X17" s="658"/>
      <c r="Y17" s="659"/>
      <c r="Z17" s="695">
        <v>0.3</v>
      </c>
      <c r="AA17" s="695"/>
      <c r="AB17" s="695"/>
      <c r="AC17" s="695"/>
      <c r="AD17" s="696">
        <v>39787</v>
      </c>
      <c r="AE17" s="696"/>
      <c r="AF17" s="696"/>
      <c r="AG17" s="696"/>
      <c r="AH17" s="696"/>
      <c r="AI17" s="696"/>
      <c r="AJ17" s="696"/>
      <c r="AK17" s="696"/>
      <c r="AL17" s="660">
        <v>0.7</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256</v>
      </c>
      <c r="CE17" s="655"/>
      <c r="CF17" s="655"/>
      <c r="CG17" s="655"/>
      <c r="CH17" s="655"/>
      <c r="CI17" s="655"/>
      <c r="CJ17" s="655"/>
      <c r="CK17" s="655"/>
      <c r="CL17" s="655"/>
      <c r="CM17" s="655"/>
      <c r="CN17" s="655"/>
      <c r="CO17" s="655"/>
      <c r="CP17" s="655"/>
      <c r="CQ17" s="656"/>
      <c r="CR17" s="657">
        <v>924523</v>
      </c>
      <c r="CS17" s="658"/>
      <c r="CT17" s="658"/>
      <c r="CU17" s="658"/>
      <c r="CV17" s="658"/>
      <c r="CW17" s="658"/>
      <c r="CX17" s="658"/>
      <c r="CY17" s="659"/>
      <c r="CZ17" s="695">
        <v>7.1</v>
      </c>
      <c r="DA17" s="695"/>
      <c r="DB17" s="695"/>
      <c r="DC17" s="695"/>
      <c r="DD17" s="663" t="s">
        <v>122</v>
      </c>
      <c r="DE17" s="658"/>
      <c r="DF17" s="658"/>
      <c r="DG17" s="658"/>
      <c r="DH17" s="658"/>
      <c r="DI17" s="658"/>
      <c r="DJ17" s="658"/>
      <c r="DK17" s="658"/>
      <c r="DL17" s="658"/>
      <c r="DM17" s="658"/>
      <c r="DN17" s="658"/>
      <c r="DO17" s="658"/>
      <c r="DP17" s="659"/>
      <c r="DQ17" s="663">
        <v>906927</v>
      </c>
      <c r="DR17" s="658"/>
      <c r="DS17" s="658"/>
      <c r="DT17" s="658"/>
      <c r="DU17" s="658"/>
      <c r="DV17" s="658"/>
      <c r="DW17" s="658"/>
      <c r="DX17" s="658"/>
      <c r="DY17" s="658"/>
      <c r="DZ17" s="658"/>
      <c r="EA17" s="658"/>
      <c r="EB17" s="658"/>
      <c r="EC17" s="694"/>
    </row>
    <row r="18" spans="2:133" ht="11.25" customHeight="1" x14ac:dyDescent="0.15">
      <c r="B18" s="654" t="s">
        <v>257</v>
      </c>
      <c r="C18" s="655"/>
      <c r="D18" s="655"/>
      <c r="E18" s="655"/>
      <c r="F18" s="655"/>
      <c r="G18" s="655"/>
      <c r="H18" s="655"/>
      <c r="I18" s="655"/>
      <c r="J18" s="655"/>
      <c r="K18" s="655"/>
      <c r="L18" s="655"/>
      <c r="M18" s="655"/>
      <c r="N18" s="655"/>
      <c r="O18" s="655"/>
      <c r="P18" s="655"/>
      <c r="Q18" s="656"/>
      <c r="R18" s="657">
        <v>16259</v>
      </c>
      <c r="S18" s="658"/>
      <c r="T18" s="658"/>
      <c r="U18" s="658"/>
      <c r="V18" s="658"/>
      <c r="W18" s="658"/>
      <c r="X18" s="658"/>
      <c r="Y18" s="659"/>
      <c r="Z18" s="695">
        <v>0.1</v>
      </c>
      <c r="AA18" s="695"/>
      <c r="AB18" s="695"/>
      <c r="AC18" s="695"/>
      <c r="AD18" s="696">
        <v>16259</v>
      </c>
      <c r="AE18" s="696"/>
      <c r="AF18" s="696"/>
      <c r="AG18" s="696"/>
      <c r="AH18" s="696"/>
      <c r="AI18" s="696"/>
      <c r="AJ18" s="696"/>
      <c r="AK18" s="696"/>
      <c r="AL18" s="660">
        <v>0.3</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259</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260</v>
      </c>
      <c r="C19" s="655"/>
      <c r="D19" s="655"/>
      <c r="E19" s="655"/>
      <c r="F19" s="655"/>
      <c r="G19" s="655"/>
      <c r="H19" s="655"/>
      <c r="I19" s="655"/>
      <c r="J19" s="655"/>
      <c r="K19" s="655"/>
      <c r="L19" s="655"/>
      <c r="M19" s="655"/>
      <c r="N19" s="655"/>
      <c r="O19" s="655"/>
      <c r="P19" s="655"/>
      <c r="Q19" s="656"/>
      <c r="R19" s="657">
        <v>16259</v>
      </c>
      <c r="S19" s="658"/>
      <c r="T19" s="658"/>
      <c r="U19" s="658"/>
      <c r="V19" s="658"/>
      <c r="W19" s="658"/>
      <c r="X19" s="658"/>
      <c r="Y19" s="659"/>
      <c r="Z19" s="695">
        <v>0.1</v>
      </c>
      <c r="AA19" s="695"/>
      <c r="AB19" s="695"/>
      <c r="AC19" s="695"/>
      <c r="AD19" s="696">
        <v>16259</v>
      </c>
      <c r="AE19" s="696"/>
      <c r="AF19" s="696"/>
      <c r="AG19" s="696"/>
      <c r="AH19" s="696"/>
      <c r="AI19" s="696"/>
      <c r="AJ19" s="696"/>
      <c r="AK19" s="696"/>
      <c r="AL19" s="660">
        <v>0.3</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v>192</v>
      </c>
      <c r="BH19" s="658"/>
      <c r="BI19" s="658"/>
      <c r="BJ19" s="658"/>
      <c r="BK19" s="658"/>
      <c r="BL19" s="658"/>
      <c r="BM19" s="658"/>
      <c r="BN19" s="659"/>
      <c r="BO19" s="695">
        <v>0</v>
      </c>
      <c r="BP19" s="695"/>
      <c r="BQ19" s="695"/>
      <c r="BR19" s="695"/>
      <c r="BS19" s="696" t="s">
        <v>122</v>
      </c>
      <c r="BT19" s="696"/>
      <c r="BU19" s="696"/>
      <c r="BV19" s="696"/>
      <c r="BW19" s="696"/>
      <c r="BX19" s="696"/>
      <c r="BY19" s="696"/>
      <c r="BZ19" s="696"/>
      <c r="CA19" s="696"/>
      <c r="CB19" s="736"/>
      <c r="CD19" s="654" t="s">
        <v>262</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263</v>
      </c>
      <c r="C20" s="725"/>
      <c r="D20" s="725"/>
      <c r="E20" s="725"/>
      <c r="F20" s="725"/>
      <c r="G20" s="725"/>
      <c r="H20" s="725"/>
      <c r="I20" s="725"/>
      <c r="J20" s="725"/>
      <c r="K20" s="725"/>
      <c r="L20" s="725"/>
      <c r="M20" s="725"/>
      <c r="N20" s="725"/>
      <c r="O20" s="725"/>
      <c r="P20" s="725"/>
      <c r="Q20" s="726"/>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v>192</v>
      </c>
      <c r="BH20" s="658"/>
      <c r="BI20" s="658"/>
      <c r="BJ20" s="658"/>
      <c r="BK20" s="658"/>
      <c r="BL20" s="658"/>
      <c r="BM20" s="658"/>
      <c r="BN20" s="659"/>
      <c r="BO20" s="695">
        <v>0</v>
      </c>
      <c r="BP20" s="695"/>
      <c r="BQ20" s="695"/>
      <c r="BR20" s="695"/>
      <c r="BS20" s="696" t="s">
        <v>122</v>
      </c>
      <c r="BT20" s="696"/>
      <c r="BU20" s="696"/>
      <c r="BV20" s="696"/>
      <c r="BW20" s="696"/>
      <c r="BX20" s="696"/>
      <c r="BY20" s="696"/>
      <c r="BZ20" s="696"/>
      <c r="CA20" s="696"/>
      <c r="CB20" s="736"/>
      <c r="CD20" s="654" t="s">
        <v>265</v>
      </c>
      <c r="CE20" s="655"/>
      <c r="CF20" s="655"/>
      <c r="CG20" s="655"/>
      <c r="CH20" s="655"/>
      <c r="CI20" s="655"/>
      <c r="CJ20" s="655"/>
      <c r="CK20" s="655"/>
      <c r="CL20" s="655"/>
      <c r="CM20" s="655"/>
      <c r="CN20" s="655"/>
      <c r="CO20" s="655"/>
      <c r="CP20" s="655"/>
      <c r="CQ20" s="656"/>
      <c r="CR20" s="657">
        <v>13100473</v>
      </c>
      <c r="CS20" s="658"/>
      <c r="CT20" s="658"/>
      <c r="CU20" s="658"/>
      <c r="CV20" s="658"/>
      <c r="CW20" s="658"/>
      <c r="CX20" s="658"/>
      <c r="CY20" s="659"/>
      <c r="CZ20" s="695">
        <v>100</v>
      </c>
      <c r="DA20" s="695"/>
      <c r="DB20" s="695"/>
      <c r="DC20" s="695"/>
      <c r="DD20" s="663">
        <v>1008445</v>
      </c>
      <c r="DE20" s="658"/>
      <c r="DF20" s="658"/>
      <c r="DG20" s="658"/>
      <c r="DH20" s="658"/>
      <c r="DI20" s="658"/>
      <c r="DJ20" s="658"/>
      <c r="DK20" s="658"/>
      <c r="DL20" s="658"/>
      <c r="DM20" s="658"/>
      <c r="DN20" s="658"/>
      <c r="DO20" s="658"/>
      <c r="DP20" s="659"/>
      <c r="DQ20" s="663">
        <v>7161953</v>
      </c>
      <c r="DR20" s="658"/>
      <c r="DS20" s="658"/>
      <c r="DT20" s="658"/>
      <c r="DU20" s="658"/>
      <c r="DV20" s="658"/>
      <c r="DW20" s="658"/>
      <c r="DX20" s="658"/>
      <c r="DY20" s="658"/>
      <c r="DZ20" s="658"/>
      <c r="EA20" s="658"/>
      <c r="EB20" s="658"/>
      <c r="EC20" s="694"/>
    </row>
    <row r="21" spans="2:133" ht="11.25" customHeight="1" x14ac:dyDescent="0.15">
      <c r="B21" s="654" t="s">
        <v>266</v>
      </c>
      <c r="C21" s="655"/>
      <c r="D21" s="655"/>
      <c r="E21" s="655"/>
      <c r="F21" s="655"/>
      <c r="G21" s="655"/>
      <c r="H21" s="655"/>
      <c r="I21" s="655"/>
      <c r="J21" s="655"/>
      <c r="K21" s="655"/>
      <c r="L21" s="655"/>
      <c r="M21" s="655"/>
      <c r="N21" s="655"/>
      <c r="O21" s="655"/>
      <c r="P21" s="655"/>
      <c r="Q21" s="656"/>
      <c r="R21" s="657">
        <v>3904477</v>
      </c>
      <c r="S21" s="658"/>
      <c r="T21" s="658"/>
      <c r="U21" s="658"/>
      <c r="V21" s="658"/>
      <c r="W21" s="658"/>
      <c r="X21" s="658"/>
      <c r="Y21" s="659"/>
      <c r="Z21" s="695">
        <v>28.4</v>
      </c>
      <c r="AA21" s="695"/>
      <c r="AB21" s="695"/>
      <c r="AC21" s="695"/>
      <c r="AD21" s="696">
        <v>3574434</v>
      </c>
      <c r="AE21" s="696"/>
      <c r="AF21" s="696"/>
      <c r="AG21" s="696"/>
      <c r="AH21" s="696"/>
      <c r="AI21" s="696"/>
      <c r="AJ21" s="696"/>
      <c r="AK21" s="696"/>
      <c r="AL21" s="660">
        <v>58.5</v>
      </c>
      <c r="AM21" s="661"/>
      <c r="AN21" s="661"/>
      <c r="AO21" s="697"/>
      <c r="AP21" s="654" t="s">
        <v>267</v>
      </c>
      <c r="AQ21" s="734"/>
      <c r="AR21" s="734"/>
      <c r="AS21" s="734"/>
      <c r="AT21" s="734"/>
      <c r="AU21" s="734"/>
      <c r="AV21" s="734"/>
      <c r="AW21" s="734"/>
      <c r="AX21" s="734"/>
      <c r="AY21" s="734"/>
      <c r="AZ21" s="734"/>
      <c r="BA21" s="734"/>
      <c r="BB21" s="734"/>
      <c r="BC21" s="734"/>
      <c r="BD21" s="734"/>
      <c r="BE21" s="734"/>
      <c r="BF21" s="735"/>
      <c r="BG21" s="657">
        <v>192</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268</v>
      </c>
      <c r="C22" s="655"/>
      <c r="D22" s="655"/>
      <c r="E22" s="655"/>
      <c r="F22" s="655"/>
      <c r="G22" s="655"/>
      <c r="H22" s="655"/>
      <c r="I22" s="655"/>
      <c r="J22" s="655"/>
      <c r="K22" s="655"/>
      <c r="L22" s="655"/>
      <c r="M22" s="655"/>
      <c r="N22" s="655"/>
      <c r="O22" s="655"/>
      <c r="P22" s="655"/>
      <c r="Q22" s="656"/>
      <c r="R22" s="657">
        <v>3574434</v>
      </c>
      <c r="S22" s="658"/>
      <c r="T22" s="658"/>
      <c r="U22" s="658"/>
      <c r="V22" s="658"/>
      <c r="W22" s="658"/>
      <c r="X22" s="658"/>
      <c r="Y22" s="659"/>
      <c r="Z22" s="695">
        <v>26</v>
      </c>
      <c r="AA22" s="695"/>
      <c r="AB22" s="695"/>
      <c r="AC22" s="695"/>
      <c r="AD22" s="696">
        <v>3574434</v>
      </c>
      <c r="AE22" s="696"/>
      <c r="AF22" s="696"/>
      <c r="AG22" s="696"/>
      <c r="AH22" s="696"/>
      <c r="AI22" s="696"/>
      <c r="AJ22" s="696"/>
      <c r="AK22" s="696"/>
      <c r="AL22" s="660">
        <v>58.5</v>
      </c>
      <c r="AM22" s="661"/>
      <c r="AN22" s="661"/>
      <c r="AO22" s="697"/>
      <c r="AP22" s="654" t="s">
        <v>269</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271</v>
      </c>
      <c r="C23" s="655"/>
      <c r="D23" s="655"/>
      <c r="E23" s="655"/>
      <c r="F23" s="655"/>
      <c r="G23" s="655"/>
      <c r="H23" s="655"/>
      <c r="I23" s="655"/>
      <c r="J23" s="655"/>
      <c r="K23" s="655"/>
      <c r="L23" s="655"/>
      <c r="M23" s="655"/>
      <c r="N23" s="655"/>
      <c r="O23" s="655"/>
      <c r="P23" s="655"/>
      <c r="Q23" s="656"/>
      <c r="R23" s="657">
        <v>330043</v>
      </c>
      <c r="S23" s="658"/>
      <c r="T23" s="658"/>
      <c r="U23" s="658"/>
      <c r="V23" s="658"/>
      <c r="W23" s="658"/>
      <c r="X23" s="658"/>
      <c r="Y23" s="659"/>
      <c r="Z23" s="695">
        <v>2.4</v>
      </c>
      <c r="AA23" s="695"/>
      <c r="AB23" s="695"/>
      <c r="AC23" s="695"/>
      <c r="AD23" s="696" t="s">
        <v>122</v>
      </c>
      <c r="AE23" s="696"/>
      <c r="AF23" s="696"/>
      <c r="AG23" s="696"/>
      <c r="AH23" s="696"/>
      <c r="AI23" s="696"/>
      <c r="AJ23" s="696"/>
      <c r="AK23" s="696"/>
      <c r="AL23" s="660" t="s">
        <v>122</v>
      </c>
      <c r="AM23" s="661"/>
      <c r="AN23" s="661"/>
      <c r="AO23" s="697"/>
      <c r="AP23" s="654" t="s">
        <v>272</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15">
      <c r="B24" s="654" t="s">
        <v>278</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279</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280</v>
      </c>
      <c r="CE24" s="716"/>
      <c r="CF24" s="716"/>
      <c r="CG24" s="716"/>
      <c r="CH24" s="716"/>
      <c r="CI24" s="716"/>
      <c r="CJ24" s="716"/>
      <c r="CK24" s="716"/>
      <c r="CL24" s="716"/>
      <c r="CM24" s="716"/>
      <c r="CN24" s="716"/>
      <c r="CO24" s="716"/>
      <c r="CP24" s="716"/>
      <c r="CQ24" s="717"/>
      <c r="CR24" s="712">
        <v>3942058</v>
      </c>
      <c r="CS24" s="713"/>
      <c r="CT24" s="713"/>
      <c r="CU24" s="713"/>
      <c r="CV24" s="713"/>
      <c r="CW24" s="713"/>
      <c r="CX24" s="713"/>
      <c r="CY24" s="738"/>
      <c r="CZ24" s="739">
        <v>30.1</v>
      </c>
      <c r="DA24" s="721"/>
      <c r="DB24" s="721"/>
      <c r="DC24" s="741"/>
      <c r="DD24" s="737">
        <v>2722566</v>
      </c>
      <c r="DE24" s="713"/>
      <c r="DF24" s="713"/>
      <c r="DG24" s="713"/>
      <c r="DH24" s="713"/>
      <c r="DI24" s="713"/>
      <c r="DJ24" s="713"/>
      <c r="DK24" s="738"/>
      <c r="DL24" s="737">
        <v>2709842</v>
      </c>
      <c r="DM24" s="713"/>
      <c r="DN24" s="713"/>
      <c r="DO24" s="713"/>
      <c r="DP24" s="713"/>
      <c r="DQ24" s="713"/>
      <c r="DR24" s="713"/>
      <c r="DS24" s="713"/>
      <c r="DT24" s="713"/>
      <c r="DU24" s="713"/>
      <c r="DV24" s="738"/>
      <c r="DW24" s="739">
        <v>44.1</v>
      </c>
      <c r="DX24" s="721"/>
      <c r="DY24" s="721"/>
      <c r="DZ24" s="721"/>
      <c r="EA24" s="721"/>
      <c r="EB24" s="721"/>
      <c r="EC24" s="740"/>
    </row>
    <row r="25" spans="2:133" ht="11.25" customHeight="1" x14ac:dyDescent="0.15">
      <c r="B25" s="654" t="s">
        <v>281</v>
      </c>
      <c r="C25" s="655"/>
      <c r="D25" s="655"/>
      <c r="E25" s="655"/>
      <c r="F25" s="655"/>
      <c r="G25" s="655"/>
      <c r="H25" s="655"/>
      <c r="I25" s="655"/>
      <c r="J25" s="655"/>
      <c r="K25" s="655"/>
      <c r="L25" s="655"/>
      <c r="M25" s="655"/>
      <c r="N25" s="655"/>
      <c r="O25" s="655"/>
      <c r="P25" s="655"/>
      <c r="Q25" s="656"/>
      <c r="R25" s="657">
        <v>6405420</v>
      </c>
      <c r="S25" s="658"/>
      <c r="T25" s="658"/>
      <c r="U25" s="658"/>
      <c r="V25" s="658"/>
      <c r="W25" s="658"/>
      <c r="X25" s="658"/>
      <c r="Y25" s="659"/>
      <c r="Z25" s="695">
        <v>46.6</v>
      </c>
      <c r="AA25" s="695"/>
      <c r="AB25" s="695"/>
      <c r="AC25" s="695"/>
      <c r="AD25" s="696">
        <v>6075377</v>
      </c>
      <c r="AE25" s="696"/>
      <c r="AF25" s="696"/>
      <c r="AG25" s="696"/>
      <c r="AH25" s="696"/>
      <c r="AI25" s="696"/>
      <c r="AJ25" s="696"/>
      <c r="AK25" s="696"/>
      <c r="AL25" s="660">
        <v>99.4</v>
      </c>
      <c r="AM25" s="661"/>
      <c r="AN25" s="661"/>
      <c r="AO25" s="697"/>
      <c r="AP25" s="654" t="s">
        <v>282</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283</v>
      </c>
      <c r="CE25" s="655"/>
      <c r="CF25" s="655"/>
      <c r="CG25" s="655"/>
      <c r="CH25" s="655"/>
      <c r="CI25" s="655"/>
      <c r="CJ25" s="655"/>
      <c r="CK25" s="655"/>
      <c r="CL25" s="655"/>
      <c r="CM25" s="655"/>
      <c r="CN25" s="655"/>
      <c r="CO25" s="655"/>
      <c r="CP25" s="655"/>
      <c r="CQ25" s="656"/>
      <c r="CR25" s="657">
        <v>1455992</v>
      </c>
      <c r="CS25" s="670"/>
      <c r="CT25" s="670"/>
      <c r="CU25" s="670"/>
      <c r="CV25" s="670"/>
      <c r="CW25" s="670"/>
      <c r="CX25" s="670"/>
      <c r="CY25" s="671"/>
      <c r="CZ25" s="660">
        <v>11.1</v>
      </c>
      <c r="DA25" s="672"/>
      <c r="DB25" s="672"/>
      <c r="DC25" s="673"/>
      <c r="DD25" s="663">
        <v>1419212</v>
      </c>
      <c r="DE25" s="670"/>
      <c r="DF25" s="670"/>
      <c r="DG25" s="670"/>
      <c r="DH25" s="670"/>
      <c r="DI25" s="670"/>
      <c r="DJ25" s="670"/>
      <c r="DK25" s="671"/>
      <c r="DL25" s="663">
        <v>1406578</v>
      </c>
      <c r="DM25" s="670"/>
      <c r="DN25" s="670"/>
      <c r="DO25" s="670"/>
      <c r="DP25" s="670"/>
      <c r="DQ25" s="670"/>
      <c r="DR25" s="670"/>
      <c r="DS25" s="670"/>
      <c r="DT25" s="670"/>
      <c r="DU25" s="670"/>
      <c r="DV25" s="671"/>
      <c r="DW25" s="660">
        <v>22.9</v>
      </c>
      <c r="DX25" s="672"/>
      <c r="DY25" s="672"/>
      <c r="DZ25" s="672"/>
      <c r="EA25" s="672"/>
      <c r="EB25" s="672"/>
      <c r="EC25" s="684"/>
    </row>
    <row r="26" spans="2:133" ht="11.25" customHeight="1" x14ac:dyDescent="0.15">
      <c r="B26" s="654" t="s">
        <v>284</v>
      </c>
      <c r="C26" s="655"/>
      <c r="D26" s="655"/>
      <c r="E26" s="655"/>
      <c r="F26" s="655"/>
      <c r="G26" s="655"/>
      <c r="H26" s="655"/>
      <c r="I26" s="655"/>
      <c r="J26" s="655"/>
      <c r="K26" s="655"/>
      <c r="L26" s="655"/>
      <c r="M26" s="655"/>
      <c r="N26" s="655"/>
      <c r="O26" s="655"/>
      <c r="P26" s="655"/>
      <c r="Q26" s="656"/>
      <c r="R26" s="657">
        <v>1967</v>
      </c>
      <c r="S26" s="658"/>
      <c r="T26" s="658"/>
      <c r="U26" s="658"/>
      <c r="V26" s="658"/>
      <c r="W26" s="658"/>
      <c r="X26" s="658"/>
      <c r="Y26" s="659"/>
      <c r="Z26" s="695">
        <v>0</v>
      </c>
      <c r="AA26" s="695"/>
      <c r="AB26" s="695"/>
      <c r="AC26" s="695"/>
      <c r="AD26" s="696">
        <v>1967</v>
      </c>
      <c r="AE26" s="696"/>
      <c r="AF26" s="696"/>
      <c r="AG26" s="696"/>
      <c r="AH26" s="696"/>
      <c r="AI26" s="696"/>
      <c r="AJ26" s="696"/>
      <c r="AK26" s="696"/>
      <c r="AL26" s="660">
        <v>0</v>
      </c>
      <c r="AM26" s="661"/>
      <c r="AN26" s="661"/>
      <c r="AO26" s="697"/>
      <c r="AP26" s="654" t="s">
        <v>285</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286</v>
      </c>
      <c r="CE26" s="655"/>
      <c r="CF26" s="655"/>
      <c r="CG26" s="655"/>
      <c r="CH26" s="655"/>
      <c r="CI26" s="655"/>
      <c r="CJ26" s="655"/>
      <c r="CK26" s="655"/>
      <c r="CL26" s="655"/>
      <c r="CM26" s="655"/>
      <c r="CN26" s="655"/>
      <c r="CO26" s="655"/>
      <c r="CP26" s="655"/>
      <c r="CQ26" s="656"/>
      <c r="CR26" s="657">
        <v>897289</v>
      </c>
      <c r="CS26" s="658"/>
      <c r="CT26" s="658"/>
      <c r="CU26" s="658"/>
      <c r="CV26" s="658"/>
      <c r="CW26" s="658"/>
      <c r="CX26" s="658"/>
      <c r="CY26" s="659"/>
      <c r="CZ26" s="660">
        <v>6.8</v>
      </c>
      <c r="DA26" s="672"/>
      <c r="DB26" s="672"/>
      <c r="DC26" s="673"/>
      <c r="DD26" s="663">
        <v>882463</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287</v>
      </c>
      <c r="C27" s="655"/>
      <c r="D27" s="655"/>
      <c r="E27" s="655"/>
      <c r="F27" s="655"/>
      <c r="G27" s="655"/>
      <c r="H27" s="655"/>
      <c r="I27" s="655"/>
      <c r="J27" s="655"/>
      <c r="K27" s="655"/>
      <c r="L27" s="655"/>
      <c r="M27" s="655"/>
      <c r="N27" s="655"/>
      <c r="O27" s="655"/>
      <c r="P27" s="655"/>
      <c r="Q27" s="656"/>
      <c r="R27" s="657">
        <v>34595</v>
      </c>
      <c r="S27" s="658"/>
      <c r="T27" s="658"/>
      <c r="U27" s="658"/>
      <c r="V27" s="658"/>
      <c r="W27" s="658"/>
      <c r="X27" s="658"/>
      <c r="Y27" s="659"/>
      <c r="Z27" s="695">
        <v>0.3</v>
      </c>
      <c r="AA27" s="695"/>
      <c r="AB27" s="695"/>
      <c r="AC27" s="695"/>
      <c r="AD27" s="696" t="s">
        <v>122</v>
      </c>
      <c r="AE27" s="696"/>
      <c r="AF27" s="696"/>
      <c r="AG27" s="696"/>
      <c r="AH27" s="696"/>
      <c r="AI27" s="696"/>
      <c r="AJ27" s="696"/>
      <c r="AK27" s="696"/>
      <c r="AL27" s="660" t="s">
        <v>122</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1859306</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289</v>
      </c>
      <c r="CE27" s="655"/>
      <c r="CF27" s="655"/>
      <c r="CG27" s="655"/>
      <c r="CH27" s="655"/>
      <c r="CI27" s="655"/>
      <c r="CJ27" s="655"/>
      <c r="CK27" s="655"/>
      <c r="CL27" s="655"/>
      <c r="CM27" s="655"/>
      <c r="CN27" s="655"/>
      <c r="CO27" s="655"/>
      <c r="CP27" s="655"/>
      <c r="CQ27" s="656"/>
      <c r="CR27" s="657">
        <v>1561543</v>
      </c>
      <c r="CS27" s="670"/>
      <c r="CT27" s="670"/>
      <c r="CU27" s="670"/>
      <c r="CV27" s="670"/>
      <c r="CW27" s="670"/>
      <c r="CX27" s="670"/>
      <c r="CY27" s="671"/>
      <c r="CZ27" s="660">
        <v>11.9</v>
      </c>
      <c r="DA27" s="672"/>
      <c r="DB27" s="672"/>
      <c r="DC27" s="673"/>
      <c r="DD27" s="663">
        <v>396427</v>
      </c>
      <c r="DE27" s="670"/>
      <c r="DF27" s="670"/>
      <c r="DG27" s="670"/>
      <c r="DH27" s="670"/>
      <c r="DI27" s="670"/>
      <c r="DJ27" s="670"/>
      <c r="DK27" s="671"/>
      <c r="DL27" s="663">
        <v>396337</v>
      </c>
      <c r="DM27" s="670"/>
      <c r="DN27" s="670"/>
      <c r="DO27" s="670"/>
      <c r="DP27" s="670"/>
      <c r="DQ27" s="670"/>
      <c r="DR27" s="670"/>
      <c r="DS27" s="670"/>
      <c r="DT27" s="670"/>
      <c r="DU27" s="670"/>
      <c r="DV27" s="671"/>
      <c r="DW27" s="660">
        <v>6.4</v>
      </c>
      <c r="DX27" s="672"/>
      <c r="DY27" s="672"/>
      <c r="DZ27" s="672"/>
      <c r="EA27" s="672"/>
      <c r="EB27" s="672"/>
      <c r="EC27" s="684"/>
    </row>
    <row r="28" spans="2:133" ht="11.25" customHeight="1" x14ac:dyDescent="0.15">
      <c r="B28" s="654" t="s">
        <v>290</v>
      </c>
      <c r="C28" s="655"/>
      <c r="D28" s="655"/>
      <c r="E28" s="655"/>
      <c r="F28" s="655"/>
      <c r="G28" s="655"/>
      <c r="H28" s="655"/>
      <c r="I28" s="655"/>
      <c r="J28" s="655"/>
      <c r="K28" s="655"/>
      <c r="L28" s="655"/>
      <c r="M28" s="655"/>
      <c r="N28" s="655"/>
      <c r="O28" s="655"/>
      <c r="P28" s="655"/>
      <c r="Q28" s="656"/>
      <c r="R28" s="657">
        <v>54413</v>
      </c>
      <c r="S28" s="658"/>
      <c r="T28" s="658"/>
      <c r="U28" s="658"/>
      <c r="V28" s="658"/>
      <c r="W28" s="658"/>
      <c r="X28" s="658"/>
      <c r="Y28" s="659"/>
      <c r="Z28" s="695">
        <v>0.4</v>
      </c>
      <c r="AA28" s="695"/>
      <c r="AB28" s="695"/>
      <c r="AC28" s="695"/>
      <c r="AD28" s="696">
        <v>2985</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924523</v>
      </c>
      <c r="CS28" s="658"/>
      <c r="CT28" s="658"/>
      <c r="CU28" s="658"/>
      <c r="CV28" s="658"/>
      <c r="CW28" s="658"/>
      <c r="CX28" s="658"/>
      <c r="CY28" s="659"/>
      <c r="CZ28" s="660">
        <v>7.1</v>
      </c>
      <c r="DA28" s="672"/>
      <c r="DB28" s="672"/>
      <c r="DC28" s="673"/>
      <c r="DD28" s="663">
        <v>906927</v>
      </c>
      <c r="DE28" s="658"/>
      <c r="DF28" s="658"/>
      <c r="DG28" s="658"/>
      <c r="DH28" s="658"/>
      <c r="DI28" s="658"/>
      <c r="DJ28" s="658"/>
      <c r="DK28" s="659"/>
      <c r="DL28" s="663">
        <v>906927</v>
      </c>
      <c r="DM28" s="658"/>
      <c r="DN28" s="658"/>
      <c r="DO28" s="658"/>
      <c r="DP28" s="658"/>
      <c r="DQ28" s="658"/>
      <c r="DR28" s="658"/>
      <c r="DS28" s="658"/>
      <c r="DT28" s="658"/>
      <c r="DU28" s="658"/>
      <c r="DV28" s="659"/>
      <c r="DW28" s="660">
        <v>14.8</v>
      </c>
      <c r="DX28" s="672"/>
      <c r="DY28" s="672"/>
      <c r="DZ28" s="672"/>
      <c r="EA28" s="672"/>
      <c r="EB28" s="672"/>
      <c r="EC28" s="684"/>
    </row>
    <row r="29" spans="2:133" ht="11.25" customHeight="1" x14ac:dyDescent="0.15">
      <c r="B29" s="654" t="s">
        <v>292</v>
      </c>
      <c r="C29" s="655"/>
      <c r="D29" s="655"/>
      <c r="E29" s="655"/>
      <c r="F29" s="655"/>
      <c r="G29" s="655"/>
      <c r="H29" s="655"/>
      <c r="I29" s="655"/>
      <c r="J29" s="655"/>
      <c r="K29" s="655"/>
      <c r="L29" s="655"/>
      <c r="M29" s="655"/>
      <c r="N29" s="655"/>
      <c r="O29" s="655"/>
      <c r="P29" s="655"/>
      <c r="Q29" s="656"/>
      <c r="R29" s="657">
        <v>145578</v>
      </c>
      <c r="S29" s="658"/>
      <c r="T29" s="658"/>
      <c r="U29" s="658"/>
      <c r="V29" s="658"/>
      <c r="W29" s="658"/>
      <c r="X29" s="658"/>
      <c r="Y29" s="659"/>
      <c r="Z29" s="695">
        <v>1.1000000000000001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293</v>
      </c>
      <c r="CE29" s="677"/>
      <c r="CF29" s="654" t="s">
        <v>66</v>
      </c>
      <c r="CG29" s="655"/>
      <c r="CH29" s="655"/>
      <c r="CI29" s="655"/>
      <c r="CJ29" s="655"/>
      <c r="CK29" s="655"/>
      <c r="CL29" s="655"/>
      <c r="CM29" s="655"/>
      <c r="CN29" s="655"/>
      <c r="CO29" s="655"/>
      <c r="CP29" s="655"/>
      <c r="CQ29" s="656"/>
      <c r="CR29" s="657">
        <v>924523</v>
      </c>
      <c r="CS29" s="670"/>
      <c r="CT29" s="670"/>
      <c r="CU29" s="670"/>
      <c r="CV29" s="670"/>
      <c r="CW29" s="670"/>
      <c r="CX29" s="670"/>
      <c r="CY29" s="671"/>
      <c r="CZ29" s="660">
        <v>7.1</v>
      </c>
      <c r="DA29" s="672"/>
      <c r="DB29" s="672"/>
      <c r="DC29" s="673"/>
      <c r="DD29" s="663">
        <v>906927</v>
      </c>
      <c r="DE29" s="670"/>
      <c r="DF29" s="670"/>
      <c r="DG29" s="670"/>
      <c r="DH29" s="670"/>
      <c r="DI29" s="670"/>
      <c r="DJ29" s="670"/>
      <c r="DK29" s="671"/>
      <c r="DL29" s="663">
        <v>906927</v>
      </c>
      <c r="DM29" s="670"/>
      <c r="DN29" s="670"/>
      <c r="DO29" s="670"/>
      <c r="DP29" s="670"/>
      <c r="DQ29" s="670"/>
      <c r="DR29" s="670"/>
      <c r="DS29" s="670"/>
      <c r="DT29" s="670"/>
      <c r="DU29" s="670"/>
      <c r="DV29" s="671"/>
      <c r="DW29" s="660">
        <v>14.8</v>
      </c>
      <c r="DX29" s="672"/>
      <c r="DY29" s="672"/>
      <c r="DZ29" s="672"/>
      <c r="EA29" s="672"/>
      <c r="EB29" s="672"/>
      <c r="EC29" s="684"/>
    </row>
    <row r="30" spans="2:133" ht="11.25" customHeight="1" x14ac:dyDescent="0.15">
      <c r="B30" s="654" t="s">
        <v>294</v>
      </c>
      <c r="C30" s="655"/>
      <c r="D30" s="655"/>
      <c r="E30" s="655"/>
      <c r="F30" s="655"/>
      <c r="G30" s="655"/>
      <c r="H30" s="655"/>
      <c r="I30" s="655"/>
      <c r="J30" s="655"/>
      <c r="K30" s="655"/>
      <c r="L30" s="655"/>
      <c r="M30" s="655"/>
      <c r="N30" s="655"/>
      <c r="O30" s="655"/>
      <c r="P30" s="655"/>
      <c r="Q30" s="656"/>
      <c r="R30" s="657">
        <v>1770560</v>
      </c>
      <c r="S30" s="658"/>
      <c r="T30" s="658"/>
      <c r="U30" s="658"/>
      <c r="V30" s="658"/>
      <c r="W30" s="658"/>
      <c r="X30" s="658"/>
      <c r="Y30" s="659"/>
      <c r="Z30" s="695">
        <v>12.9</v>
      </c>
      <c r="AA30" s="695"/>
      <c r="AB30" s="695"/>
      <c r="AC30" s="695"/>
      <c r="AD30" s="696" t="s">
        <v>122</v>
      </c>
      <c r="AE30" s="696"/>
      <c r="AF30" s="696"/>
      <c r="AG30" s="696"/>
      <c r="AH30" s="696"/>
      <c r="AI30" s="696"/>
      <c r="AJ30" s="696"/>
      <c r="AK30" s="696"/>
      <c r="AL30" s="660" t="s">
        <v>122</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27"/>
      <c r="BI30" s="727"/>
      <c r="BJ30" s="727"/>
      <c r="BK30" s="727"/>
      <c r="BL30" s="727"/>
      <c r="BM30" s="727"/>
      <c r="BN30" s="727"/>
      <c r="BO30" s="727"/>
      <c r="BP30" s="727"/>
      <c r="BQ30" s="728"/>
      <c r="BR30" s="709" t="s">
        <v>296</v>
      </c>
      <c r="BS30" s="727"/>
      <c r="BT30" s="727"/>
      <c r="BU30" s="727"/>
      <c r="BV30" s="727"/>
      <c r="BW30" s="727"/>
      <c r="BX30" s="727"/>
      <c r="BY30" s="727"/>
      <c r="BZ30" s="727"/>
      <c r="CA30" s="727"/>
      <c r="CB30" s="728"/>
      <c r="CD30" s="678"/>
      <c r="CE30" s="679"/>
      <c r="CF30" s="654" t="s">
        <v>297</v>
      </c>
      <c r="CG30" s="655"/>
      <c r="CH30" s="655"/>
      <c r="CI30" s="655"/>
      <c r="CJ30" s="655"/>
      <c r="CK30" s="655"/>
      <c r="CL30" s="655"/>
      <c r="CM30" s="655"/>
      <c r="CN30" s="655"/>
      <c r="CO30" s="655"/>
      <c r="CP30" s="655"/>
      <c r="CQ30" s="656"/>
      <c r="CR30" s="657">
        <v>879315</v>
      </c>
      <c r="CS30" s="658"/>
      <c r="CT30" s="658"/>
      <c r="CU30" s="658"/>
      <c r="CV30" s="658"/>
      <c r="CW30" s="658"/>
      <c r="CX30" s="658"/>
      <c r="CY30" s="659"/>
      <c r="CZ30" s="660">
        <v>6.7</v>
      </c>
      <c r="DA30" s="672"/>
      <c r="DB30" s="672"/>
      <c r="DC30" s="673"/>
      <c r="DD30" s="663">
        <v>866334</v>
      </c>
      <c r="DE30" s="658"/>
      <c r="DF30" s="658"/>
      <c r="DG30" s="658"/>
      <c r="DH30" s="658"/>
      <c r="DI30" s="658"/>
      <c r="DJ30" s="658"/>
      <c r="DK30" s="659"/>
      <c r="DL30" s="663">
        <v>866334</v>
      </c>
      <c r="DM30" s="658"/>
      <c r="DN30" s="658"/>
      <c r="DO30" s="658"/>
      <c r="DP30" s="658"/>
      <c r="DQ30" s="658"/>
      <c r="DR30" s="658"/>
      <c r="DS30" s="658"/>
      <c r="DT30" s="658"/>
      <c r="DU30" s="658"/>
      <c r="DV30" s="659"/>
      <c r="DW30" s="660">
        <v>14.1</v>
      </c>
      <c r="DX30" s="672"/>
      <c r="DY30" s="672"/>
      <c r="DZ30" s="672"/>
      <c r="EA30" s="672"/>
      <c r="EB30" s="672"/>
      <c r="EC30" s="684"/>
    </row>
    <row r="31" spans="2:133" ht="11.25" customHeight="1" x14ac:dyDescent="0.15">
      <c r="B31" s="724" t="s">
        <v>298</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299</v>
      </c>
      <c r="AQ31" s="730"/>
      <c r="AR31" s="730"/>
      <c r="AS31" s="730"/>
      <c r="AT31" s="731" t="s">
        <v>300</v>
      </c>
      <c r="AU31" s="218"/>
      <c r="AV31" s="218"/>
      <c r="AW31" s="218"/>
      <c r="AX31" s="715" t="s">
        <v>178</v>
      </c>
      <c r="AY31" s="716"/>
      <c r="AZ31" s="716"/>
      <c r="BA31" s="716"/>
      <c r="BB31" s="716"/>
      <c r="BC31" s="716"/>
      <c r="BD31" s="716"/>
      <c r="BE31" s="716"/>
      <c r="BF31" s="717"/>
      <c r="BG31" s="719">
        <v>99.7</v>
      </c>
      <c r="BH31" s="720"/>
      <c r="BI31" s="720"/>
      <c r="BJ31" s="720"/>
      <c r="BK31" s="720"/>
      <c r="BL31" s="720"/>
      <c r="BM31" s="721">
        <v>98.3</v>
      </c>
      <c r="BN31" s="720"/>
      <c r="BO31" s="720"/>
      <c r="BP31" s="720"/>
      <c r="BQ31" s="722"/>
      <c r="BR31" s="719">
        <v>99.6</v>
      </c>
      <c r="BS31" s="720"/>
      <c r="BT31" s="720"/>
      <c r="BU31" s="720"/>
      <c r="BV31" s="720"/>
      <c r="BW31" s="720"/>
      <c r="BX31" s="721">
        <v>98</v>
      </c>
      <c r="BY31" s="720"/>
      <c r="BZ31" s="720"/>
      <c r="CA31" s="720"/>
      <c r="CB31" s="722"/>
      <c r="CD31" s="678"/>
      <c r="CE31" s="679"/>
      <c r="CF31" s="654" t="s">
        <v>301</v>
      </c>
      <c r="CG31" s="655"/>
      <c r="CH31" s="655"/>
      <c r="CI31" s="655"/>
      <c r="CJ31" s="655"/>
      <c r="CK31" s="655"/>
      <c r="CL31" s="655"/>
      <c r="CM31" s="655"/>
      <c r="CN31" s="655"/>
      <c r="CO31" s="655"/>
      <c r="CP31" s="655"/>
      <c r="CQ31" s="656"/>
      <c r="CR31" s="657">
        <v>45208</v>
      </c>
      <c r="CS31" s="670"/>
      <c r="CT31" s="670"/>
      <c r="CU31" s="670"/>
      <c r="CV31" s="670"/>
      <c r="CW31" s="670"/>
      <c r="CX31" s="670"/>
      <c r="CY31" s="671"/>
      <c r="CZ31" s="660">
        <v>0.3</v>
      </c>
      <c r="DA31" s="672"/>
      <c r="DB31" s="672"/>
      <c r="DC31" s="673"/>
      <c r="DD31" s="663">
        <v>40593</v>
      </c>
      <c r="DE31" s="670"/>
      <c r="DF31" s="670"/>
      <c r="DG31" s="670"/>
      <c r="DH31" s="670"/>
      <c r="DI31" s="670"/>
      <c r="DJ31" s="670"/>
      <c r="DK31" s="671"/>
      <c r="DL31" s="663">
        <v>40593</v>
      </c>
      <c r="DM31" s="670"/>
      <c r="DN31" s="670"/>
      <c r="DO31" s="670"/>
      <c r="DP31" s="670"/>
      <c r="DQ31" s="670"/>
      <c r="DR31" s="670"/>
      <c r="DS31" s="670"/>
      <c r="DT31" s="670"/>
      <c r="DU31" s="670"/>
      <c r="DV31" s="671"/>
      <c r="DW31" s="660">
        <v>0.7</v>
      </c>
      <c r="DX31" s="672"/>
      <c r="DY31" s="672"/>
      <c r="DZ31" s="672"/>
      <c r="EA31" s="672"/>
      <c r="EB31" s="672"/>
      <c r="EC31" s="684"/>
    </row>
    <row r="32" spans="2:133" ht="11.25" customHeight="1" x14ac:dyDescent="0.15">
      <c r="B32" s="654" t="s">
        <v>302</v>
      </c>
      <c r="C32" s="655"/>
      <c r="D32" s="655"/>
      <c r="E32" s="655"/>
      <c r="F32" s="655"/>
      <c r="G32" s="655"/>
      <c r="H32" s="655"/>
      <c r="I32" s="655"/>
      <c r="J32" s="655"/>
      <c r="K32" s="655"/>
      <c r="L32" s="655"/>
      <c r="M32" s="655"/>
      <c r="N32" s="655"/>
      <c r="O32" s="655"/>
      <c r="P32" s="655"/>
      <c r="Q32" s="656"/>
      <c r="R32" s="657">
        <v>1094820</v>
      </c>
      <c r="S32" s="658"/>
      <c r="T32" s="658"/>
      <c r="U32" s="658"/>
      <c r="V32" s="658"/>
      <c r="W32" s="658"/>
      <c r="X32" s="658"/>
      <c r="Y32" s="659"/>
      <c r="Z32" s="695">
        <v>8</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303</v>
      </c>
      <c r="AX32" s="654" t="s">
        <v>304</v>
      </c>
      <c r="AY32" s="655"/>
      <c r="AZ32" s="655"/>
      <c r="BA32" s="655"/>
      <c r="BB32" s="655"/>
      <c r="BC32" s="655"/>
      <c r="BD32" s="655"/>
      <c r="BE32" s="655"/>
      <c r="BF32" s="656"/>
      <c r="BG32" s="723">
        <v>99.6</v>
      </c>
      <c r="BH32" s="670"/>
      <c r="BI32" s="670"/>
      <c r="BJ32" s="670"/>
      <c r="BK32" s="670"/>
      <c r="BL32" s="670"/>
      <c r="BM32" s="661">
        <v>98.8</v>
      </c>
      <c r="BN32" s="670"/>
      <c r="BO32" s="670"/>
      <c r="BP32" s="670"/>
      <c r="BQ32" s="693"/>
      <c r="BR32" s="723">
        <v>99.5</v>
      </c>
      <c r="BS32" s="670"/>
      <c r="BT32" s="670"/>
      <c r="BU32" s="670"/>
      <c r="BV32" s="670"/>
      <c r="BW32" s="670"/>
      <c r="BX32" s="661">
        <v>98.7</v>
      </c>
      <c r="BY32" s="670"/>
      <c r="BZ32" s="670"/>
      <c r="CA32" s="670"/>
      <c r="CB32" s="693"/>
      <c r="CD32" s="680"/>
      <c r="CE32" s="681"/>
      <c r="CF32" s="654" t="s">
        <v>305</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306</v>
      </c>
      <c r="C33" s="655"/>
      <c r="D33" s="655"/>
      <c r="E33" s="655"/>
      <c r="F33" s="655"/>
      <c r="G33" s="655"/>
      <c r="H33" s="655"/>
      <c r="I33" s="655"/>
      <c r="J33" s="655"/>
      <c r="K33" s="655"/>
      <c r="L33" s="655"/>
      <c r="M33" s="655"/>
      <c r="N33" s="655"/>
      <c r="O33" s="655"/>
      <c r="P33" s="655"/>
      <c r="Q33" s="656"/>
      <c r="R33" s="657">
        <v>32106</v>
      </c>
      <c r="S33" s="658"/>
      <c r="T33" s="658"/>
      <c r="U33" s="658"/>
      <c r="V33" s="658"/>
      <c r="W33" s="658"/>
      <c r="X33" s="658"/>
      <c r="Y33" s="659"/>
      <c r="Z33" s="695">
        <v>0.2</v>
      </c>
      <c r="AA33" s="695"/>
      <c r="AB33" s="695"/>
      <c r="AC33" s="695"/>
      <c r="AD33" s="696">
        <v>12723</v>
      </c>
      <c r="AE33" s="696"/>
      <c r="AF33" s="696"/>
      <c r="AG33" s="696"/>
      <c r="AH33" s="696"/>
      <c r="AI33" s="696"/>
      <c r="AJ33" s="696"/>
      <c r="AK33" s="696"/>
      <c r="AL33" s="660">
        <v>0.2</v>
      </c>
      <c r="AM33" s="661"/>
      <c r="AN33" s="661"/>
      <c r="AO33" s="697"/>
      <c r="AP33" s="700"/>
      <c r="AQ33" s="701"/>
      <c r="AR33" s="701"/>
      <c r="AS33" s="701"/>
      <c r="AT33" s="733"/>
      <c r="AU33" s="219"/>
      <c r="AV33" s="219"/>
      <c r="AW33" s="219"/>
      <c r="AX33" s="638" t="s">
        <v>307</v>
      </c>
      <c r="AY33" s="639"/>
      <c r="AZ33" s="639"/>
      <c r="BA33" s="639"/>
      <c r="BB33" s="639"/>
      <c r="BC33" s="639"/>
      <c r="BD33" s="639"/>
      <c r="BE33" s="639"/>
      <c r="BF33" s="640"/>
      <c r="BG33" s="718">
        <v>99.6</v>
      </c>
      <c r="BH33" s="642"/>
      <c r="BI33" s="642"/>
      <c r="BJ33" s="642"/>
      <c r="BK33" s="642"/>
      <c r="BL33" s="642"/>
      <c r="BM33" s="688">
        <v>97.4</v>
      </c>
      <c r="BN33" s="642"/>
      <c r="BO33" s="642"/>
      <c r="BP33" s="642"/>
      <c r="BQ33" s="705"/>
      <c r="BR33" s="718">
        <v>99.5</v>
      </c>
      <c r="BS33" s="642"/>
      <c r="BT33" s="642"/>
      <c r="BU33" s="642"/>
      <c r="BV33" s="642"/>
      <c r="BW33" s="642"/>
      <c r="BX33" s="688">
        <v>96.9</v>
      </c>
      <c r="BY33" s="642"/>
      <c r="BZ33" s="642"/>
      <c r="CA33" s="642"/>
      <c r="CB33" s="705"/>
      <c r="CD33" s="654" t="s">
        <v>308</v>
      </c>
      <c r="CE33" s="655"/>
      <c r="CF33" s="655"/>
      <c r="CG33" s="655"/>
      <c r="CH33" s="655"/>
      <c r="CI33" s="655"/>
      <c r="CJ33" s="655"/>
      <c r="CK33" s="655"/>
      <c r="CL33" s="655"/>
      <c r="CM33" s="655"/>
      <c r="CN33" s="655"/>
      <c r="CO33" s="655"/>
      <c r="CP33" s="655"/>
      <c r="CQ33" s="656"/>
      <c r="CR33" s="657">
        <v>8036106</v>
      </c>
      <c r="CS33" s="670"/>
      <c r="CT33" s="670"/>
      <c r="CU33" s="670"/>
      <c r="CV33" s="670"/>
      <c r="CW33" s="670"/>
      <c r="CX33" s="670"/>
      <c r="CY33" s="671"/>
      <c r="CZ33" s="660">
        <v>61.3</v>
      </c>
      <c r="DA33" s="672"/>
      <c r="DB33" s="672"/>
      <c r="DC33" s="673"/>
      <c r="DD33" s="663">
        <v>4344395</v>
      </c>
      <c r="DE33" s="670"/>
      <c r="DF33" s="670"/>
      <c r="DG33" s="670"/>
      <c r="DH33" s="670"/>
      <c r="DI33" s="670"/>
      <c r="DJ33" s="670"/>
      <c r="DK33" s="671"/>
      <c r="DL33" s="663">
        <v>2985541</v>
      </c>
      <c r="DM33" s="670"/>
      <c r="DN33" s="670"/>
      <c r="DO33" s="670"/>
      <c r="DP33" s="670"/>
      <c r="DQ33" s="670"/>
      <c r="DR33" s="670"/>
      <c r="DS33" s="670"/>
      <c r="DT33" s="670"/>
      <c r="DU33" s="670"/>
      <c r="DV33" s="671"/>
      <c r="DW33" s="660">
        <v>48.6</v>
      </c>
      <c r="DX33" s="672"/>
      <c r="DY33" s="672"/>
      <c r="DZ33" s="672"/>
      <c r="EA33" s="672"/>
      <c r="EB33" s="672"/>
      <c r="EC33" s="684"/>
    </row>
    <row r="34" spans="2:133" ht="11.25" customHeight="1" x14ac:dyDescent="0.15">
      <c r="B34" s="654" t="s">
        <v>309</v>
      </c>
      <c r="C34" s="655"/>
      <c r="D34" s="655"/>
      <c r="E34" s="655"/>
      <c r="F34" s="655"/>
      <c r="G34" s="655"/>
      <c r="H34" s="655"/>
      <c r="I34" s="655"/>
      <c r="J34" s="655"/>
      <c r="K34" s="655"/>
      <c r="L34" s="655"/>
      <c r="M34" s="655"/>
      <c r="N34" s="655"/>
      <c r="O34" s="655"/>
      <c r="P34" s="655"/>
      <c r="Q34" s="656"/>
      <c r="R34" s="657">
        <v>1268015</v>
      </c>
      <c r="S34" s="658"/>
      <c r="T34" s="658"/>
      <c r="U34" s="658"/>
      <c r="V34" s="658"/>
      <c r="W34" s="658"/>
      <c r="X34" s="658"/>
      <c r="Y34" s="659"/>
      <c r="Z34" s="695">
        <v>9.1999999999999993</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1846865</v>
      </c>
      <c r="CS34" s="658"/>
      <c r="CT34" s="658"/>
      <c r="CU34" s="658"/>
      <c r="CV34" s="658"/>
      <c r="CW34" s="658"/>
      <c r="CX34" s="658"/>
      <c r="CY34" s="659"/>
      <c r="CZ34" s="660">
        <v>14.1</v>
      </c>
      <c r="DA34" s="672"/>
      <c r="DB34" s="672"/>
      <c r="DC34" s="673"/>
      <c r="DD34" s="663">
        <v>815493</v>
      </c>
      <c r="DE34" s="658"/>
      <c r="DF34" s="658"/>
      <c r="DG34" s="658"/>
      <c r="DH34" s="658"/>
      <c r="DI34" s="658"/>
      <c r="DJ34" s="658"/>
      <c r="DK34" s="659"/>
      <c r="DL34" s="663">
        <v>714138</v>
      </c>
      <c r="DM34" s="658"/>
      <c r="DN34" s="658"/>
      <c r="DO34" s="658"/>
      <c r="DP34" s="658"/>
      <c r="DQ34" s="658"/>
      <c r="DR34" s="658"/>
      <c r="DS34" s="658"/>
      <c r="DT34" s="658"/>
      <c r="DU34" s="658"/>
      <c r="DV34" s="659"/>
      <c r="DW34" s="660">
        <v>11.6</v>
      </c>
      <c r="DX34" s="672"/>
      <c r="DY34" s="672"/>
      <c r="DZ34" s="672"/>
      <c r="EA34" s="672"/>
      <c r="EB34" s="672"/>
      <c r="EC34" s="684"/>
    </row>
    <row r="35" spans="2:133" ht="11.25" customHeight="1" x14ac:dyDescent="0.15">
      <c r="B35" s="654" t="s">
        <v>311</v>
      </c>
      <c r="C35" s="655"/>
      <c r="D35" s="655"/>
      <c r="E35" s="655"/>
      <c r="F35" s="655"/>
      <c r="G35" s="655"/>
      <c r="H35" s="655"/>
      <c r="I35" s="655"/>
      <c r="J35" s="655"/>
      <c r="K35" s="655"/>
      <c r="L35" s="655"/>
      <c r="M35" s="655"/>
      <c r="N35" s="655"/>
      <c r="O35" s="655"/>
      <c r="P35" s="655"/>
      <c r="Q35" s="656"/>
      <c r="R35" s="657">
        <v>1704570</v>
      </c>
      <c r="S35" s="658"/>
      <c r="T35" s="658"/>
      <c r="U35" s="658"/>
      <c r="V35" s="658"/>
      <c r="W35" s="658"/>
      <c r="X35" s="658"/>
      <c r="Y35" s="659"/>
      <c r="Z35" s="695">
        <v>12.4</v>
      </c>
      <c r="AA35" s="695"/>
      <c r="AB35" s="695"/>
      <c r="AC35" s="695"/>
      <c r="AD35" s="696" t="s">
        <v>122</v>
      </c>
      <c r="AE35" s="696"/>
      <c r="AF35" s="696"/>
      <c r="AG35" s="696"/>
      <c r="AH35" s="696"/>
      <c r="AI35" s="696"/>
      <c r="AJ35" s="696"/>
      <c r="AK35" s="696"/>
      <c r="AL35" s="660" t="s">
        <v>122</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53411</v>
      </c>
      <c r="CS35" s="670"/>
      <c r="CT35" s="670"/>
      <c r="CU35" s="670"/>
      <c r="CV35" s="670"/>
      <c r="CW35" s="670"/>
      <c r="CX35" s="670"/>
      <c r="CY35" s="671"/>
      <c r="CZ35" s="660">
        <v>0.4</v>
      </c>
      <c r="DA35" s="672"/>
      <c r="DB35" s="672"/>
      <c r="DC35" s="673"/>
      <c r="DD35" s="663">
        <v>31206</v>
      </c>
      <c r="DE35" s="670"/>
      <c r="DF35" s="670"/>
      <c r="DG35" s="670"/>
      <c r="DH35" s="670"/>
      <c r="DI35" s="670"/>
      <c r="DJ35" s="670"/>
      <c r="DK35" s="671"/>
      <c r="DL35" s="663">
        <v>30276</v>
      </c>
      <c r="DM35" s="670"/>
      <c r="DN35" s="670"/>
      <c r="DO35" s="670"/>
      <c r="DP35" s="670"/>
      <c r="DQ35" s="670"/>
      <c r="DR35" s="670"/>
      <c r="DS35" s="670"/>
      <c r="DT35" s="670"/>
      <c r="DU35" s="670"/>
      <c r="DV35" s="671"/>
      <c r="DW35" s="660">
        <v>0.5</v>
      </c>
      <c r="DX35" s="672"/>
      <c r="DY35" s="672"/>
      <c r="DZ35" s="672"/>
      <c r="EA35" s="672"/>
      <c r="EB35" s="672"/>
      <c r="EC35" s="684"/>
    </row>
    <row r="36" spans="2:133" ht="11.25" customHeight="1" x14ac:dyDescent="0.15">
      <c r="B36" s="654" t="s">
        <v>315</v>
      </c>
      <c r="C36" s="655"/>
      <c r="D36" s="655"/>
      <c r="E36" s="655"/>
      <c r="F36" s="655"/>
      <c r="G36" s="655"/>
      <c r="H36" s="655"/>
      <c r="I36" s="655"/>
      <c r="J36" s="655"/>
      <c r="K36" s="655"/>
      <c r="L36" s="655"/>
      <c r="M36" s="655"/>
      <c r="N36" s="655"/>
      <c r="O36" s="655"/>
      <c r="P36" s="655"/>
      <c r="Q36" s="656"/>
      <c r="R36" s="657">
        <v>528004</v>
      </c>
      <c r="S36" s="658"/>
      <c r="T36" s="658"/>
      <c r="U36" s="658"/>
      <c r="V36" s="658"/>
      <c r="W36" s="658"/>
      <c r="X36" s="658"/>
      <c r="Y36" s="659"/>
      <c r="Z36" s="695">
        <v>3.8</v>
      </c>
      <c r="AA36" s="695"/>
      <c r="AB36" s="695"/>
      <c r="AC36" s="695"/>
      <c r="AD36" s="696" t="s">
        <v>122</v>
      </c>
      <c r="AE36" s="696"/>
      <c r="AF36" s="696"/>
      <c r="AG36" s="696"/>
      <c r="AH36" s="696"/>
      <c r="AI36" s="696"/>
      <c r="AJ36" s="696"/>
      <c r="AK36" s="696"/>
      <c r="AL36" s="660" t="s">
        <v>122</v>
      </c>
      <c r="AM36" s="661"/>
      <c r="AN36" s="661"/>
      <c r="AO36" s="697"/>
      <c r="AP36" s="222"/>
      <c r="AQ36" s="706" t="s">
        <v>316</v>
      </c>
      <c r="AR36" s="707"/>
      <c r="AS36" s="707"/>
      <c r="AT36" s="707"/>
      <c r="AU36" s="707"/>
      <c r="AV36" s="707"/>
      <c r="AW36" s="707"/>
      <c r="AX36" s="707"/>
      <c r="AY36" s="708"/>
      <c r="AZ36" s="712">
        <v>1646209</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37013</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3277055</v>
      </c>
      <c r="CS36" s="658"/>
      <c r="CT36" s="658"/>
      <c r="CU36" s="658"/>
      <c r="CV36" s="658"/>
      <c r="CW36" s="658"/>
      <c r="CX36" s="658"/>
      <c r="CY36" s="659"/>
      <c r="CZ36" s="660">
        <v>25</v>
      </c>
      <c r="DA36" s="672"/>
      <c r="DB36" s="672"/>
      <c r="DC36" s="673"/>
      <c r="DD36" s="663">
        <v>2180855</v>
      </c>
      <c r="DE36" s="658"/>
      <c r="DF36" s="658"/>
      <c r="DG36" s="658"/>
      <c r="DH36" s="658"/>
      <c r="DI36" s="658"/>
      <c r="DJ36" s="658"/>
      <c r="DK36" s="659"/>
      <c r="DL36" s="663">
        <v>1515753</v>
      </c>
      <c r="DM36" s="658"/>
      <c r="DN36" s="658"/>
      <c r="DO36" s="658"/>
      <c r="DP36" s="658"/>
      <c r="DQ36" s="658"/>
      <c r="DR36" s="658"/>
      <c r="DS36" s="658"/>
      <c r="DT36" s="658"/>
      <c r="DU36" s="658"/>
      <c r="DV36" s="659"/>
      <c r="DW36" s="660">
        <v>24.7</v>
      </c>
      <c r="DX36" s="672"/>
      <c r="DY36" s="672"/>
      <c r="DZ36" s="672"/>
      <c r="EA36" s="672"/>
      <c r="EB36" s="672"/>
      <c r="EC36" s="684"/>
    </row>
    <row r="37" spans="2:133" ht="11.25" customHeight="1" x14ac:dyDescent="0.15">
      <c r="B37" s="654" t="s">
        <v>319</v>
      </c>
      <c r="C37" s="655"/>
      <c r="D37" s="655"/>
      <c r="E37" s="655"/>
      <c r="F37" s="655"/>
      <c r="G37" s="655"/>
      <c r="H37" s="655"/>
      <c r="I37" s="655"/>
      <c r="J37" s="655"/>
      <c r="K37" s="655"/>
      <c r="L37" s="655"/>
      <c r="M37" s="655"/>
      <c r="N37" s="655"/>
      <c r="O37" s="655"/>
      <c r="P37" s="655"/>
      <c r="Q37" s="656"/>
      <c r="R37" s="657">
        <v>215072</v>
      </c>
      <c r="S37" s="658"/>
      <c r="T37" s="658"/>
      <c r="U37" s="658"/>
      <c r="V37" s="658"/>
      <c r="W37" s="658"/>
      <c r="X37" s="658"/>
      <c r="Y37" s="659"/>
      <c r="Z37" s="695">
        <v>1.6</v>
      </c>
      <c r="AA37" s="695"/>
      <c r="AB37" s="695"/>
      <c r="AC37" s="695"/>
      <c r="AD37" s="696">
        <v>21302</v>
      </c>
      <c r="AE37" s="696"/>
      <c r="AF37" s="696"/>
      <c r="AG37" s="696"/>
      <c r="AH37" s="696"/>
      <c r="AI37" s="696"/>
      <c r="AJ37" s="696"/>
      <c r="AK37" s="696"/>
      <c r="AL37" s="660">
        <v>0.3</v>
      </c>
      <c r="AM37" s="661"/>
      <c r="AN37" s="661"/>
      <c r="AO37" s="697"/>
      <c r="AQ37" s="690" t="s">
        <v>320</v>
      </c>
      <c r="AR37" s="691"/>
      <c r="AS37" s="691"/>
      <c r="AT37" s="691"/>
      <c r="AU37" s="691"/>
      <c r="AV37" s="691"/>
      <c r="AW37" s="691"/>
      <c r="AX37" s="691"/>
      <c r="AY37" s="692"/>
      <c r="AZ37" s="657">
        <v>516600</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16488</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708231</v>
      </c>
      <c r="CS37" s="670"/>
      <c r="CT37" s="670"/>
      <c r="CU37" s="670"/>
      <c r="CV37" s="670"/>
      <c r="CW37" s="670"/>
      <c r="CX37" s="670"/>
      <c r="CY37" s="671"/>
      <c r="CZ37" s="660">
        <v>5.4</v>
      </c>
      <c r="DA37" s="672"/>
      <c r="DB37" s="672"/>
      <c r="DC37" s="673"/>
      <c r="DD37" s="663">
        <v>708231</v>
      </c>
      <c r="DE37" s="670"/>
      <c r="DF37" s="670"/>
      <c r="DG37" s="670"/>
      <c r="DH37" s="670"/>
      <c r="DI37" s="670"/>
      <c r="DJ37" s="670"/>
      <c r="DK37" s="671"/>
      <c r="DL37" s="663">
        <v>697207</v>
      </c>
      <c r="DM37" s="670"/>
      <c r="DN37" s="670"/>
      <c r="DO37" s="670"/>
      <c r="DP37" s="670"/>
      <c r="DQ37" s="670"/>
      <c r="DR37" s="670"/>
      <c r="DS37" s="670"/>
      <c r="DT37" s="670"/>
      <c r="DU37" s="670"/>
      <c r="DV37" s="671"/>
      <c r="DW37" s="660">
        <v>11.3</v>
      </c>
      <c r="DX37" s="672"/>
      <c r="DY37" s="672"/>
      <c r="DZ37" s="672"/>
      <c r="EA37" s="672"/>
      <c r="EB37" s="672"/>
      <c r="EC37" s="684"/>
    </row>
    <row r="38" spans="2:133" ht="11.25" customHeight="1" x14ac:dyDescent="0.15">
      <c r="B38" s="654" t="s">
        <v>323</v>
      </c>
      <c r="C38" s="655"/>
      <c r="D38" s="655"/>
      <c r="E38" s="655"/>
      <c r="F38" s="655"/>
      <c r="G38" s="655"/>
      <c r="H38" s="655"/>
      <c r="I38" s="655"/>
      <c r="J38" s="655"/>
      <c r="K38" s="655"/>
      <c r="L38" s="655"/>
      <c r="M38" s="655"/>
      <c r="N38" s="655"/>
      <c r="O38" s="655"/>
      <c r="P38" s="655"/>
      <c r="Q38" s="656"/>
      <c r="R38" s="657">
        <v>503914</v>
      </c>
      <c r="S38" s="658"/>
      <c r="T38" s="658"/>
      <c r="U38" s="658"/>
      <c r="V38" s="658"/>
      <c r="W38" s="658"/>
      <c r="X38" s="658"/>
      <c r="Y38" s="659"/>
      <c r="Z38" s="695">
        <v>3.7</v>
      </c>
      <c r="AA38" s="695"/>
      <c r="AB38" s="695"/>
      <c r="AC38" s="695"/>
      <c r="AD38" s="696" t="s">
        <v>122</v>
      </c>
      <c r="AE38" s="696"/>
      <c r="AF38" s="696"/>
      <c r="AG38" s="696"/>
      <c r="AH38" s="696"/>
      <c r="AI38" s="696"/>
      <c r="AJ38" s="696"/>
      <c r="AK38" s="696"/>
      <c r="AL38" s="660" t="s">
        <v>122</v>
      </c>
      <c r="AM38" s="661"/>
      <c r="AN38" s="661"/>
      <c r="AO38" s="697"/>
      <c r="AQ38" s="690" t="s">
        <v>324</v>
      </c>
      <c r="AR38" s="691"/>
      <c r="AS38" s="691"/>
      <c r="AT38" s="691"/>
      <c r="AU38" s="691"/>
      <c r="AV38" s="691"/>
      <c r="AW38" s="691"/>
      <c r="AX38" s="691"/>
      <c r="AY38" s="692"/>
      <c r="AZ38" s="657">
        <v>208659</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2412</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919661</v>
      </c>
      <c r="CS38" s="658"/>
      <c r="CT38" s="658"/>
      <c r="CU38" s="658"/>
      <c r="CV38" s="658"/>
      <c r="CW38" s="658"/>
      <c r="CX38" s="658"/>
      <c r="CY38" s="659"/>
      <c r="CZ38" s="660">
        <v>7</v>
      </c>
      <c r="DA38" s="672"/>
      <c r="DB38" s="672"/>
      <c r="DC38" s="673"/>
      <c r="DD38" s="663">
        <v>754479</v>
      </c>
      <c r="DE38" s="658"/>
      <c r="DF38" s="658"/>
      <c r="DG38" s="658"/>
      <c r="DH38" s="658"/>
      <c r="DI38" s="658"/>
      <c r="DJ38" s="658"/>
      <c r="DK38" s="659"/>
      <c r="DL38" s="663">
        <v>725374</v>
      </c>
      <c r="DM38" s="658"/>
      <c r="DN38" s="658"/>
      <c r="DO38" s="658"/>
      <c r="DP38" s="658"/>
      <c r="DQ38" s="658"/>
      <c r="DR38" s="658"/>
      <c r="DS38" s="658"/>
      <c r="DT38" s="658"/>
      <c r="DU38" s="658"/>
      <c r="DV38" s="659"/>
      <c r="DW38" s="660">
        <v>11.8</v>
      </c>
      <c r="DX38" s="672"/>
      <c r="DY38" s="672"/>
      <c r="DZ38" s="672"/>
      <c r="EA38" s="672"/>
      <c r="EB38" s="672"/>
      <c r="EC38" s="684"/>
    </row>
    <row r="39" spans="2:133" ht="11.25" customHeight="1" x14ac:dyDescent="0.15">
      <c r="B39" s="654" t="s">
        <v>327</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328</v>
      </c>
      <c r="AR39" s="691"/>
      <c r="AS39" s="691"/>
      <c r="AT39" s="691"/>
      <c r="AU39" s="691"/>
      <c r="AV39" s="691"/>
      <c r="AW39" s="691"/>
      <c r="AX39" s="691"/>
      <c r="AY39" s="692"/>
      <c r="AZ39" s="657">
        <v>6240</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3604</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1845114</v>
      </c>
      <c r="CS39" s="670"/>
      <c r="CT39" s="670"/>
      <c r="CU39" s="670"/>
      <c r="CV39" s="670"/>
      <c r="CW39" s="670"/>
      <c r="CX39" s="670"/>
      <c r="CY39" s="671"/>
      <c r="CZ39" s="660">
        <v>14.1</v>
      </c>
      <c r="DA39" s="672"/>
      <c r="DB39" s="672"/>
      <c r="DC39" s="673"/>
      <c r="DD39" s="663">
        <v>562362</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331</v>
      </c>
      <c r="C40" s="655"/>
      <c r="D40" s="655"/>
      <c r="E40" s="655"/>
      <c r="F40" s="655"/>
      <c r="G40" s="655"/>
      <c r="H40" s="655"/>
      <c r="I40" s="655"/>
      <c r="J40" s="655"/>
      <c r="K40" s="655"/>
      <c r="L40" s="655"/>
      <c r="M40" s="655"/>
      <c r="N40" s="655"/>
      <c r="O40" s="655"/>
      <c r="P40" s="655"/>
      <c r="Q40" s="656"/>
      <c r="R40" s="657">
        <v>33439</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332</v>
      </c>
      <c r="AR40" s="691"/>
      <c r="AS40" s="691"/>
      <c r="AT40" s="691"/>
      <c r="AU40" s="691"/>
      <c r="AV40" s="691"/>
      <c r="AW40" s="691"/>
      <c r="AX40" s="691"/>
      <c r="AY40" s="692"/>
      <c r="AZ40" s="657">
        <v>1289</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95</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v>94000</v>
      </c>
      <c r="CS40" s="658"/>
      <c r="CT40" s="658"/>
      <c r="CU40" s="658"/>
      <c r="CV40" s="658"/>
      <c r="CW40" s="658"/>
      <c r="CX40" s="658"/>
      <c r="CY40" s="659"/>
      <c r="CZ40" s="660">
        <v>0.7</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336</v>
      </c>
      <c r="C41" s="639"/>
      <c r="D41" s="639"/>
      <c r="E41" s="639"/>
      <c r="F41" s="639"/>
      <c r="G41" s="639"/>
      <c r="H41" s="639"/>
      <c r="I41" s="639"/>
      <c r="J41" s="639"/>
      <c r="K41" s="639"/>
      <c r="L41" s="639"/>
      <c r="M41" s="639"/>
      <c r="N41" s="639"/>
      <c r="O41" s="639"/>
      <c r="P41" s="639"/>
      <c r="Q41" s="640"/>
      <c r="R41" s="641">
        <v>13759034</v>
      </c>
      <c r="S41" s="682"/>
      <c r="T41" s="682"/>
      <c r="U41" s="682"/>
      <c r="V41" s="682"/>
      <c r="W41" s="682"/>
      <c r="X41" s="682"/>
      <c r="Y41" s="685"/>
      <c r="Z41" s="686">
        <v>100</v>
      </c>
      <c r="AA41" s="686"/>
      <c r="AB41" s="686"/>
      <c r="AC41" s="686"/>
      <c r="AD41" s="687">
        <v>6114354</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164443</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122</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340</v>
      </c>
      <c r="AR42" s="703"/>
      <c r="AS42" s="703"/>
      <c r="AT42" s="703"/>
      <c r="AU42" s="703"/>
      <c r="AV42" s="703"/>
      <c r="AW42" s="703"/>
      <c r="AX42" s="703"/>
      <c r="AY42" s="704"/>
      <c r="AZ42" s="641">
        <v>748978</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474</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1122309</v>
      </c>
      <c r="CS42" s="670"/>
      <c r="CT42" s="670"/>
      <c r="CU42" s="670"/>
      <c r="CV42" s="670"/>
      <c r="CW42" s="670"/>
      <c r="CX42" s="670"/>
      <c r="CY42" s="671"/>
      <c r="CZ42" s="660">
        <v>8.6</v>
      </c>
      <c r="DA42" s="672"/>
      <c r="DB42" s="672"/>
      <c r="DC42" s="673"/>
      <c r="DD42" s="663">
        <v>94992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343</v>
      </c>
      <c r="CD43" s="654" t="s">
        <v>344</v>
      </c>
      <c r="CE43" s="655"/>
      <c r="CF43" s="655"/>
      <c r="CG43" s="655"/>
      <c r="CH43" s="655"/>
      <c r="CI43" s="655"/>
      <c r="CJ43" s="655"/>
      <c r="CK43" s="655"/>
      <c r="CL43" s="655"/>
      <c r="CM43" s="655"/>
      <c r="CN43" s="655"/>
      <c r="CO43" s="655"/>
      <c r="CP43" s="655"/>
      <c r="CQ43" s="656"/>
      <c r="CR43" s="657">
        <v>32911</v>
      </c>
      <c r="CS43" s="670"/>
      <c r="CT43" s="670"/>
      <c r="CU43" s="670"/>
      <c r="CV43" s="670"/>
      <c r="CW43" s="670"/>
      <c r="CX43" s="670"/>
      <c r="CY43" s="671"/>
      <c r="CZ43" s="660">
        <v>0.3</v>
      </c>
      <c r="DA43" s="672"/>
      <c r="DB43" s="672"/>
      <c r="DC43" s="673"/>
      <c r="DD43" s="663">
        <v>32911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1008445</v>
      </c>
      <c r="CS44" s="658"/>
      <c r="CT44" s="658"/>
      <c r="CU44" s="658"/>
      <c r="CV44" s="658"/>
      <c r="CW44" s="658"/>
      <c r="CX44" s="658"/>
      <c r="CY44" s="659"/>
      <c r="CZ44" s="660">
        <v>7.7</v>
      </c>
      <c r="DA44" s="661"/>
      <c r="DB44" s="661"/>
      <c r="DC44" s="662"/>
      <c r="DD44" s="663">
        <v>78220</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357301</v>
      </c>
      <c r="CS45" s="670"/>
      <c r="CT45" s="670"/>
      <c r="CU45" s="670"/>
      <c r="CV45" s="670"/>
      <c r="CW45" s="670"/>
      <c r="CX45" s="670"/>
      <c r="CY45" s="671"/>
      <c r="CZ45" s="660">
        <v>2.7</v>
      </c>
      <c r="DA45" s="672"/>
      <c r="DB45" s="672"/>
      <c r="DC45" s="673"/>
      <c r="DD45" s="663">
        <v>23980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349</v>
      </c>
      <c r="CG46" s="655"/>
      <c r="CH46" s="655"/>
      <c r="CI46" s="655"/>
      <c r="CJ46" s="655"/>
      <c r="CK46" s="655"/>
      <c r="CL46" s="655"/>
      <c r="CM46" s="655"/>
      <c r="CN46" s="655"/>
      <c r="CO46" s="655"/>
      <c r="CP46" s="655"/>
      <c r="CQ46" s="656"/>
      <c r="CR46" s="657">
        <v>602544</v>
      </c>
      <c r="CS46" s="658"/>
      <c r="CT46" s="658"/>
      <c r="CU46" s="658"/>
      <c r="CV46" s="658"/>
      <c r="CW46" s="658"/>
      <c r="CX46" s="658"/>
      <c r="CY46" s="659"/>
      <c r="CZ46" s="660">
        <v>4.5999999999999996</v>
      </c>
      <c r="DA46" s="661"/>
      <c r="DB46" s="661"/>
      <c r="DC46" s="662"/>
      <c r="DD46" s="663">
        <v>51065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350</v>
      </c>
      <c r="CG47" s="655"/>
      <c r="CH47" s="655"/>
      <c r="CI47" s="655"/>
      <c r="CJ47" s="655"/>
      <c r="CK47" s="655"/>
      <c r="CL47" s="655"/>
      <c r="CM47" s="655"/>
      <c r="CN47" s="655"/>
      <c r="CO47" s="655"/>
      <c r="CP47" s="655"/>
      <c r="CQ47" s="656"/>
      <c r="CR47" s="657">
        <v>113864</v>
      </c>
      <c r="CS47" s="670"/>
      <c r="CT47" s="670"/>
      <c r="CU47" s="670"/>
      <c r="CV47" s="670"/>
      <c r="CW47" s="670"/>
      <c r="CX47" s="670"/>
      <c r="CY47" s="671"/>
      <c r="CZ47" s="660">
        <v>0.9</v>
      </c>
      <c r="DA47" s="672"/>
      <c r="DB47" s="672"/>
      <c r="DC47" s="673"/>
      <c r="DD47" s="663">
        <v>16772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351</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352</v>
      </c>
      <c r="CE49" s="639"/>
      <c r="CF49" s="639"/>
      <c r="CG49" s="639"/>
      <c r="CH49" s="639"/>
      <c r="CI49" s="639"/>
      <c r="CJ49" s="639"/>
      <c r="CK49" s="639"/>
      <c r="CL49" s="639"/>
      <c r="CM49" s="639"/>
      <c r="CN49" s="639"/>
      <c r="CO49" s="639"/>
      <c r="CP49" s="639"/>
      <c r="CQ49" s="640"/>
      <c r="CR49" s="641">
        <v>13100473</v>
      </c>
      <c r="CS49" s="642"/>
      <c r="CT49" s="642"/>
      <c r="CU49" s="642"/>
      <c r="CV49" s="642"/>
      <c r="CW49" s="642"/>
      <c r="CX49" s="642"/>
      <c r="CY49" s="643"/>
      <c r="CZ49" s="644">
        <v>100</v>
      </c>
      <c r="DA49" s="645"/>
      <c r="DB49" s="645"/>
      <c r="DC49" s="646"/>
      <c r="DD49" s="647">
        <v>7161953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F33NsE5fRWRvdXS/av9eDIl130LeBUD+L9k+2eZ5M6CCPWUkIpihpy6mcaP6neViH4DjDgxnPi015QUaA+5OjQ==" saltValue="ciwRAW7sIwa8mPvfaw+ao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354</v>
      </c>
      <c r="DK2" s="1128"/>
      <c r="DL2" s="1128"/>
      <c r="DM2" s="1128"/>
      <c r="DN2" s="1128"/>
      <c r="DO2" s="1129"/>
      <c r="DP2" s="228"/>
      <c r="DQ2" s="1127" t="s">
        <v>355</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0"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32"/>
      <c r="BA5" s="232"/>
      <c r="BB5" s="232"/>
      <c r="BC5" s="232"/>
      <c r="BD5" s="232"/>
      <c r="BE5" s="233"/>
      <c r="BF5" s="233"/>
      <c r="BG5" s="233"/>
      <c r="BH5" s="233"/>
      <c r="BI5" s="233"/>
      <c r="BJ5" s="233"/>
      <c r="BK5" s="233"/>
      <c r="BL5" s="233"/>
      <c r="BM5" s="233"/>
      <c r="BN5" s="233"/>
      <c r="BO5" s="233"/>
      <c r="BP5" s="233"/>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0" t="s">
        <v>372</v>
      </c>
      <c r="DH5" s="1121"/>
      <c r="DI5" s="1121"/>
      <c r="DJ5" s="1121"/>
      <c r="DK5" s="1122"/>
      <c r="DL5" s="1120" t="s">
        <v>373</v>
      </c>
      <c r="DM5" s="1121"/>
      <c r="DN5" s="1121"/>
      <c r="DO5" s="1121"/>
      <c r="DP5" s="1122"/>
      <c r="DQ5" s="1037" t="s">
        <v>374</v>
      </c>
      <c r="DR5" s="1038"/>
      <c r="DS5" s="1038"/>
      <c r="DT5" s="1038"/>
      <c r="DU5" s="1039"/>
      <c r="DV5" s="1037" t="s">
        <v>365</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375</v>
      </c>
      <c r="C7" s="1084"/>
      <c r="D7" s="1084"/>
      <c r="E7" s="1084"/>
      <c r="F7" s="1084"/>
      <c r="G7" s="1084"/>
      <c r="H7" s="1084"/>
      <c r="I7" s="1084"/>
      <c r="J7" s="1084"/>
      <c r="K7" s="1084"/>
      <c r="L7" s="1084"/>
      <c r="M7" s="1084"/>
      <c r="N7" s="1084"/>
      <c r="O7" s="1084"/>
      <c r="P7" s="1085"/>
      <c r="Q7" s="1138">
        <v>13765</v>
      </c>
      <c r="R7" s="1139"/>
      <c r="S7" s="1139"/>
      <c r="T7" s="1139"/>
      <c r="U7" s="1139"/>
      <c r="V7" s="1139">
        <v>13106</v>
      </c>
      <c r="W7" s="1139"/>
      <c r="X7" s="1139"/>
      <c r="Y7" s="1139"/>
      <c r="Z7" s="1139"/>
      <c r="AA7" s="1139">
        <v>659</v>
      </c>
      <c r="AB7" s="1139"/>
      <c r="AC7" s="1139"/>
      <c r="AD7" s="1139"/>
      <c r="AE7" s="1140"/>
      <c r="AF7" s="1141">
        <v>584</v>
      </c>
      <c r="AG7" s="1142"/>
      <c r="AH7" s="1142"/>
      <c r="AI7" s="1142"/>
      <c r="AJ7" s="1143"/>
      <c r="AK7" s="1144">
        <v>0</v>
      </c>
      <c r="AL7" s="1145"/>
      <c r="AM7" s="1145"/>
      <c r="AN7" s="1145"/>
      <c r="AO7" s="1145"/>
      <c r="AP7" s="1145">
        <v>10203</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t="s">
        <v>551</v>
      </c>
      <c r="BS7" s="1135" t="s">
        <v>552</v>
      </c>
      <c r="BT7" s="1136"/>
      <c r="BU7" s="1136"/>
      <c r="BV7" s="1136"/>
      <c r="BW7" s="1136"/>
      <c r="BX7" s="1136"/>
      <c r="BY7" s="1136"/>
      <c r="BZ7" s="1136"/>
      <c r="CA7" s="1136"/>
      <c r="CB7" s="1136"/>
      <c r="CC7" s="1136"/>
      <c r="CD7" s="1136"/>
      <c r="CE7" s="1136"/>
      <c r="CF7" s="1136"/>
      <c r="CG7" s="1148"/>
      <c r="CH7" s="1132">
        <v>0</v>
      </c>
      <c r="CI7" s="1133"/>
      <c r="CJ7" s="1133"/>
      <c r="CK7" s="1133"/>
      <c r="CL7" s="1134"/>
      <c r="CM7" s="1132">
        <v>20</v>
      </c>
      <c r="CN7" s="1133"/>
      <c r="CO7" s="1133"/>
      <c r="CP7" s="1133"/>
      <c r="CQ7" s="1134"/>
      <c r="CR7" s="1132">
        <v>3</v>
      </c>
      <c r="CS7" s="1133"/>
      <c r="CT7" s="1133"/>
      <c r="CU7" s="1133"/>
      <c r="CV7" s="1134"/>
      <c r="CW7" s="1132" t="s">
        <v>491</v>
      </c>
      <c r="CX7" s="1133"/>
      <c r="CY7" s="1133"/>
      <c r="CZ7" s="1133"/>
      <c r="DA7" s="1134"/>
      <c r="DB7" s="1132" t="s">
        <v>491</v>
      </c>
      <c r="DC7" s="1133"/>
      <c r="DD7" s="1133"/>
      <c r="DE7" s="1133"/>
      <c r="DF7" s="1134"/>
      <c r="DG7" s="1132" t="s">
        <v>491</v>
      </c>
      <c r="DH7" s="1133"/>
      <c r="DI7" s="1133"/>
      <c r="DJ7" s="1133"/>
      <c r="DK7" s="1134"/>
      <c r="DL7" s="1132" t="s">
        <v>491</v>
      </c>
      <c r="DM7" s="1133"/>
      <c r="DN7" s="1133"/>
      <c r="DO7" s="1133"/>
      <c r="DP7" s="1134"/>
      <c r="DQ7" s="1132" t="s">
        <v>491</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553</v>
      </c>
      <c r="BT8" s="1029"/>
      <c r="BU8" s="1029"/>
      <c r="BV8" s="1029"/>
      <c r="BW8" s="1029"/>
      <c r="BX8" s="1029"/>
      <c r="BY8" s="1029"/>
      <c r="BZ8" s="1029"/>
      <c r="CA8" s="1029"/>
      <c r="CB8" s="1029"/>
      <c r="CC8" s="1029"/>
      <c r="CD8" s="1029"/>
      <c r="CE8" s="1029"/>
      <c r="CF8" s="1029"/>
      <c r="CG8" s="1050"/>
      <c r="CH8" s="1025">
        <v>0</v>
      </c>
      <c r="CI8" s="1026"/>
      <c r="CJ8" s="1026"/>
      <c r="CK8" s="1026"/>
      <c r="CL8" s="1027"/>
      <c r="CM8" s="1025">
        <v>207</v>
      </c>
      <c r="CN8" s="1026"/>
      <c r="CO8" s="1026"/>
      <c r="CP8" s="1026"/>
      <c r="CQ8" s="1027"/>
      <c r="CR8" s="1025">
        <v>58</v>
      </c>
      <c r="CS8" s="1026"/>
      <c r="CT8" s="1026"/>
      <c r="CU8" s="1026"/>
      <c r="CV8" s="1027"/>
      <c r="CW8" s="1025" t="s">
        <v>491</v>
      </c>
      <c r="CX8" s="1026"/>
      <c r="CY8" s="1026"/>
      <c r="CZ8" s="1026"/>
      <c r="DA8" s="1027"/>
      <c r="DB8" s="1025" t="s">
        <v>491</v>
      </c>
      <c r="DC8" s="1026"/>
      <c r="DD8" s="1026"/>
      <c r="DE8" s="1026"/>
      <c r="DF8" s="1027"/>
      <c r="DG8" s="1025" t="s">
        <v>491</v>
      </c>
      <c r="DH8" s="1026"/>
      <c r="DI8" s="1026"/>
      <c r="DJ8" s="1026"/>
      <c r="DK8" s="1027"/>
      <c r="DL8" s="1025" t="s">
        <v>491</v>
      </c>
      <c r="DM8" s="1026"/>
      <c r="DN8" s="1026"/>
      <c r="DO8" s="1026"/>
      <c r="DP8" s="1027"/>
      <c r="DQ8" s="1025" t="s">
        <v>491</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3">
        <v>13765</v>
      </c>
      <c r="R23" s="1097"/>
      <c r="S23" s="1097"/>
      <c r="T23" s="1097"/>
      <c r="U23" s="1097"/>
      <c r="V23" s="1097">
        <v>13106</v>
      </c>
      <c r="W23" s="1097"/>
      <c r="X23" s="1097"/>
      <c r="Y23" s="1097"/>
      <c r="Z23" s="1097"/>
      <c r="AA23" s="1097">
        <v>659</v>
      </c>
      <c r="AB23" s="1097"/>
      <c r="AC23" s="1097"/>
      <c r="AD23" s="1097"/>
      <c r="AE23" s="1104"/>
      <c r="AF23" s="1105">
        <v>584</v>
      </c>
      <c r="AG23" s="1097"/>
      <c r="AH23" s="1097"/>
      <c r="AI23" s="1097"/>
      <c r="AJ23" s="1106"/>
      <c r="AK23" s="1107"/>
      <c r="AL23" s="1108"/>
      <c r="AM23" s="1108"/>
      <c r="AN23" s="1108"/>
      <c r="AO23" s="1108"/>
      <c r="AP23" s="1097">
        <v>10203</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358</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389</v>
      </c>
      <c r="C28" s="1084"/>
      <c r="D28" s="1084"/>
      <c r="E28" s="1084"/>
      <c r="F28" s="1084"/>
      <c r="G28" s="1084"/>
      <c r="H28" s="1084"/>
      <c r="I28" s="1084"/>
      <c r="J28" s="1084"/>
      <c r="K28" s="1084"/>
      <c r="L28" s="1084"/>
      <c r="M28" s="1084"/>
      <c r="N28" s="1084"/>
      <c r="O28" s="1084"/>
      <c r="P28" s="1085"/>
      <c r="Q28" s="1086">
        <v>2347</v>
      </c>
      <c r="R28" s="1087"/>
      <c r="S28" s="1087"/>
      <c r="T28" s="1087"/>
      <c r="U28" s="1087"/>
      <c r="V28" s="1087">
        <v>2310</v>
      </c>
      <c r="W28" s="1087"/>
      <c r="X28" s="1087"/>
      <c r="Y28" s="1087"/>
      <c r="Z28" s="1087"/>
      <c r="AA28" s="1087">
        <v>37</v>
      </c>
      <c r="AB28" s="1087"/>
      <c r="AC28" s="1087"/>
      <c r="AD28" s="1087"/>
      <c r="AE28" s="1088"/>
      <c r="AF28" s="1089">
        <v>37</v>
      </c>
      <c r="AG28" s="1087"/>
      <c r="AH28" s="1087"/>
      <c r="AI28" s="1087"/>
      <c r="AJ28" s="1090"/>
      <c r="AK28" s="1078">
        <v>138</v>
      </c>
      <c r="AL28" s="1079"/>
      <c r="AM28" s="1079"/>
      <c r="AN28" s="1079"/>
      <c r="AO28" s="1079"/>
      <c r="AP28" s="1079" t="s">
        <v>491</v>
      </c>
      <c r="AQ28" s="1079"/>
      <c r="AR28" s="1079"/>
      <c r="AS28" s="1079"/>
      <c r="AT28" s="1079"/>
      <c r="AU28" s="1079" t="s">
        <v>491</v>
      </c>
      <c r="AV28" s="1079"/>
      <c r="AW28" s="1079"/>
      <c r="AX28" s="1079"/>
      <c r="AY28" s="1079"/>
      <c r="AZ28" s="1080" t="s">
        <v>491</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390</v>
      </c>
      <c r="C29" s="1067"/>
      <c r="D29" s="1067"/>
      <c r="E29" s="1067"/>
      <c r="F29" s="1067"/>
      <c r="G29" s="1067"/>
      <c r="H29" s="1067"/>
      <c r="I29" s="1067"/>
      <c r="J29" s="1067"/>
      <c r="K29" s="1067"/>
      <c r="L29" s="1067"/>
      <c r="M29" s="1067"/>
      <c r="N29" s="1067"/>
      <c r="O29" s="1067"/>
      <c r="P29" s="1068"/>
      <c r="Q29" s="1074">
        <v>2147</v>
      </c>
      <c r="R29" s="1075"/>
      <c r="S29" s="1075"/>
      <c r="T29" s="1075"/>
      <c r="U29" s="1075"/>
      <c r="V29" s="1075">
        <v>2040</v>
      </c>
      <c r="W29" s="1075"/>
      <c r="X29" s="1075"/>
      <c r="Y29" s="1075"/>
      <c r="Z29" s="1075"/>
      <c r="AA29" s="1075">
        <v>107</v>
      </c>
      <c r="AB29" s="1075"/>
      <c r="AC29" s="1075"/>
      <c r="AD29" s="1075"/>
      <c r="AE29" s="1076"/>
      <c r="AF29" s="1071">
        <v>107</v>
      </c>
      <c r="AG29" s="1072"/>
      <c r="AH29" s="1072"/>
      <c r="AI29" s="1072"/>
      <c r="AJ29" s="1073"/>
      <c r="AK29" s="1016">
        <v>304</v>
      </c>
      <c r="AL29" s="1007"/>
      <c r="AM29" s="1007"/>
      <c r="AN29" s="1007"/>
      <c r="AO29" s="1007"/>
      <c r="AP29" s="1007" t="s">
        <v>491</v>
      </c>
      <c r="AQ29" s="1007"/>
      <c r="AR29" s="1007"/>
      <c r="AS29" s="1007"/>
      <c r="AT29" s="1007"/>
      <c r="AU29" s="1007" t="s">
        <v>491</v>
      </c>
      <c r="AV29" s="1007"/>
      <c r="AW29" s="1007"/>
      <c r="AX29" s="1007"/>
      <c r="AY29" s="1007"/>
      <c r="AZ29" s="1077" t="s">
        <v>491</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391</v>
      </c>
      <c r="C30" s="1067"/>
      <c r="D30" s="1067"/>
      <c r="E30" s="1067"/>
      <c r="F30" s="1067"/>
      <c r="G30" s="1067"/>
      <c r="H30" s="1067"/>
      <c r="I30" s="1067"/>
      <c r="J30" s="1067"/>
      <c r="K30" s="1067"/>
      <c r="L30" s="1067"/>
      <c r="M30" s="1067"/>
      <c r="N30" s="1067"/>
      <c r="O30" s="1067"/>
      <c r="P30" s="1068"/>
      <c r="Q30" s="1074">
        <v>640</v>
      </c>
      <c r="R30" s="1075"/>
      <c r="S30" s="1075"/>
      <c r="T30" s="1075"/>
      <c r="U30" s="1075"/>
      <c r="V30" s="1075">
        <v>640</v>
      </c>
      <c r="W30" s="1075"/>
      <c r="X30" s="1075"/>
      <c r="Y30" s="1075"/>
      <c r="Z30" s="1075"/>
      <c r="AA30" s="1075">
        <v>0</v>
      </c>
      <c r="AB30" s="1075"/>
      <c r="AC30" s="1075"/>
      <c r="AD30" s="1075"/>
      <c r="AE30" s="1076"/>
      <c r="AF30" s="1071">
        <v>0</v>
      </c>
      <c r="AG30" s="1072"/>
      <c r="AH30" s="1072"/>
      <c r="AI30" s="1072"/>
      <c r="AJ30" s="1073"/>
      <c r="AK30" s="1016">
        <v>404</v>
      </c>
      <c r="AL30" s="1007"/>
      <c r="AM30" s="1007"/>
      <c r="AN30" s="1007"/>
      <c r="AO30" s="1007"/>
      <c r="AP30" s="1007" t="s">
        <v>491</v>
      </c>
      <c r="AQ30" s="1007"/>
      <c r="AR30" s="1007"/>
      <c r="AS30" s="1007"/>
      <c r="AT30" s="1007"/>
      <c r="AU30" s="1007" t="s">
        <v>491</v>
      </c>
      <c r="AV30" s="1007"/>
      <c r="AW30" s="1007"/>
      <c r="AX30" s="1007"/>
      <c r="AY30" s="1007"/>
      <c r="AZ30" s="1077" t="s">
        <v>491</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392</v>
      </c>
      <c r="C31" s="1067"/>
      <c r="D31" s="1067"/>
      <c r="E31" s="1067"/>
      <c r="F31" s="1067"/>
      <c r="G31" s="1067"/>
      <c r="H31" s="1067"/>
      <c r="I31" s="1067"/>
      <c r="J31" s="1067"/>
      <c r="K31" s="1067"/>
      <c r="L31" s="1067"/>
      <c r="M31" s="1067"/>
      <c r="N31" s="1067"/>
      <c r="O31" s="1067"/>
      <c r="P31" s="1068"/>
      <c r="Q31" s="1074">
        <v>406</v>
      </c>
      <c r="R31" s="1075"/>
      <c r="S31" s="1075"/>
      <c r="T31" s="1075"/>
      <c r="U31" s="1075"/>
      <c r="V31" s="1075">
        <v>394</v>
      </c>
      <c r="W31" s="1075"/>
      <c r="X31" s="1075"/>
      <c r="Y31" s="1075"/>
      <c r="Z31" s="1075"/>
      <c r="AA31" s="1075">
        <v>12</v>
      </c>
      <c r="AB31" s="1075"/>
      <c r="AC31" s="1075"/>
      <c r="AD31" s="1075"/>
      <c r="AE31" s="1076"/>
      <c r="AF31" s="1071">
        <v>756</v>
      </c>
      <c r="AG31" s="1072"/>
      <c r="AH31" s="1072"/>
      <c r="AI31" s="1072"/>
      <c r="AJ31" s="1073"/>
      <c r="AK31" s="1016" t="s">
        <v>491</v>
      </c>
      <c r="AL31" s="1007"/>
      <c r="AM31" s="1007"/>
      <c r="AN31" s="1007"/>
      <c r="AO31" s="1007"/>
      <c r="AP31" s="1007">
        <v>1384</v>
      </c>
      <c r="AQ31" s="1007"/>
      <c r="AR31" s="1007"/>
      <c r="AS31" s="1007"/>
      <c r="AT31" s="1007"/>
      <c r="AU31" s="1007">
        <v>0</v>
      </c>
      <c r="AV31" s="1007"/>
      <c r="AW31" s="1007"/>
      <c r="AX31" s="1007"/>
      <c r="AY31" s="1007"/>
      <c r="AZ31" s="1077" t="s">
        <v>491</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394</v>
      </c>
      <c r="C32" s="1067"/>
      <c r="D32" s="1067"/>
      <c r="E32" s="1067"/>
      <c r="F32" s="1067"/>
      <c r="G32" s="1067"/>
      <c r="H32" s="1067"/>
      <c r="I32" s="1067"/>
      <c r="J32" s="1067"/>
      <c r="K32" s="1067"/>
      <c r="L32" s="1067"/>
      <c r="M32" s="1067"/>
      <c r="N32" s="1067"/>
      <c r="O32" s="1067"/>
      <c r="P32" s="1068"/>
      <c r="Q32" s="1074">
        <v>570</v>
      </c>
      <c r="R32" s="1075"/>
      <c r="S32" s="1075"/>
      <c r="T32" s="1075"/>
      <c r="U32" s="1075"/>
      <c r="V32" s="1075">
        <v>475</v>
      </c>
      <c r="W32" s="1075"/>
      <c r="X32" s="1075"/>
      <c r="Y32" s="1075"/>
      <c r="Z32" s="1075"/>
      <c r="AA32" s="1075">
        <v>95</v>
      </c>
      <c r="AB32" s="1075"/>
      <c r="AC32" s="1075"/>
      <c r="AD32" s="1075"/>
      <c r="AE32" s="1076"/>
      <c r="AF32" s="1071">
        <v>257</v>
      </c>
      <c r="AG32" s="1072"/>
      <c r="AH32" s="1072"/>
      <c r="AI32" s="1072"/>
      <c r="AJ32" s="1073"/>
      <c r="AK32" s="1016">
        <v>310</v>
      </c>
      <c r="AL32" s="1007"/>
      <c r="AM32" s="1007"/>
      <c r="AN32" s="1007"/>
      <c r="AO32" s="1007"/>
      <c r="AP32" s="1007">
        <v>4613</v>
      </c>
      <c r="AQ32" s="1007"/>
      <c r="AR32" s="1007"/>
      <c r="AS32" s="1007"/>
      <c r="AT32" s="1007"/>
      <c r="AU32" s="1007">
        <v>2789</v>
      </c>
      <c r="AV32" s="1007"/>
      <c r="AW32" s="1007"/>
      <c r="AX32" s="1007"/>
      <c r="AY32" s="1007"/>
      <c r="AZ32" s="1077" t="s">
        <v>491</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395</v>
      </c>
      <c r="C33" s="1067"/>
      <c r="D33" s="1067"/>
      <c r="E33" s="1067"/>
      <c r="F33" s="1067"/>
      <c r="G33" s="1067"/>
      <c r="H33" s="1067"/>
      <c r="I33" s="1067"/>
      <c r="J33" s="1067"/>
      <c r="K33" s="1067"/>
      <c r="L33" s="1067"/>
      <c r="M33" s="1067"/>
      <c r="N33" s="1067"/>
      <c r="O33" s="1067"/>
      <c r="P33" s="1068"/>
      <c r="Q33" s="1074">
        <v>273</v>
      </c>
      <c r="R33" s="1075"/>
      <c r="S33" s="1075"/>
      <c r="T33" s="1075"/>
      <c r="U33" s="1075"/>
      <c r="V33" s="1075">
        <v>262</v>
      </c>
      <c r="W33" s="1075"/>
      <c r="X33" s="1075"/>
      <c r="Y33" s="1075"/>
      <c r="Z33" s="1075"/>
      <c r="AA33" s="1075">
        <v>11</v>
      </c>
      <c r="AB33" s="1075"/>
      <c r="AC33" s="1075"/>
      <c r="AD33" s="1075"/>
      <c r="AE33" s="1076"/>
      <c r="AF33" s="1071">
        <v>274</v>
      </c>
      <c r="AG33" s="1072"/>
      <c r="AH33" s="1072"/>
      <c r="AI33" s="1072"/>
      <c r="AJ33" s="1073"/>
      <c r="AK33" s="1016">
        <v>150</v>
      </c>
      <c r="AL33" s="1007"/>
      <c r="AM33" s="1007"/>
      <c r="AN33" s="1007"/>
      <c r="AO33" s="1007"/>
      <c r="AP33" s="1007">
        <v>1140</v>
      </c>
      <c r="AQ33" s="1007"/>
      <c r="AR33" s="1007"/>
      <c r="AS33" s="1007"/>
      <c r="AT33" s="1007"/>
      <c r="AU33" s="1007">
        <v>887</v>
      </c>
      <c r="AV33" s="1007"/>
      <c r="AW33" s="1007"/>
      <c r="AX33" s="1007"/>
      <c r="AY33" s="1007"/>
      <c r="AZ33" s="1077" t="s">
        <v>491</v>
      </c>
      <c r="BA33" s="1077"/>
      <c r="BB33" s="1077"/>
      <c r="BC33" s="1077"/>
      <c r="BD33" s="1077"/>
      <c r="BE33" s="1008" t="s">
        <v>393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396</v>
      </c>
      <c r="C34" s="1067"/>
      <c r="D34" s="1067"/>
      <c r="E34" s="1067"/>
      <c r="F34" s="1067"/>
      <c r="G34" s="1067"/>
      <c r="H34" s="1067"/>
      <c r="I34" s="1067"/>
      <c r="J34" s="1067"/>
      <c r="K34" s="1067"/>
      <c r="L34" s="1067"/>
      <c r="M34" s="1067"/>
      <c r="N34" s="1067"/>
      <c r="O34" s="1067"/>
      <c r="P34" s="1068"/>
      <c r="Q34" s="1074">
        <v>78</v>
      </c>
      <c r="R34" s="1075"/>
      <c r="S34" s="1075"/>
      <c r="T34" s="1075"/>
      <c r="U34" s="1075"/>
      <c r="V34" s="1075">
        <v>61</v>
      </c>
      <c r="W34" s="1075"/>
      <c r="X34" s="1075"/>
      <c r="Y34" s="1075"/>
      <c r="Z34" s="1075"/>
      <c r="AA34" s="1075">
        <v>17</v>
      </c>
      <c r="AB34" s="1075"/>
      <c r="AC34" s="1075"/>
      <c r="AD34" s="1075"/>
      <c r="AE34" s="1076"/>
      <c r="AF34" s="1071">
        <v>28</v>
      </c>
      <c r="AG34" s="1072"/>
      <c r="AH34" s="1072"/>
      <c r="AI34" s="1072"/>
      <c r="AJ34" s="1073"/>
      <c r="AK34" s="1016">
        <v>57</v>
      </c>
      <c r="AL34" s="1007"/>
      <c r="AM34" s="1007"/>
      <c r="AN34" s="1007"/>
      <c r="AO34" s="1007"/>
      <c r="AP34" s="1007">
        <v>193</v>
      </c>
      <c r="AQ34" s="1007"/>
      <c r="AR34" s="1007"/>
      <c r="AS34" s="1007"/>
      <c r="AT34" s="1007"/>
      <c r="AU34" s="1007">
        <v>171</v>
      </c>
      <c r="AV34" s="1007"/>
      <c r="AW34" s="1007"/>
      <c r="AX34" s="1007"/>
      <c r="AY34" s="1007"/>
      <c r="AZ34" s="1077" t="s">
        <v>491</v>
      </c>
      <c r="BA34" s="1077"/>
      <c r="BB34" s="1077"/>
      <c r="BC34" s="1077"/>
      <c r="BD34" s="1077"/>
      <c r="BE34" s="1008" t="s">
        <v>393</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t="s">
        <v>397</v>
      </c>
      <c r="C35" s="1067"/>
      <c r="D35" s="1067"/>
      <c r="E35" s="1067"/>
      <c r="F35" s="1067"/>
      <c r="G35" s="1067"/>
      <c r="H35" s="1067"/>
      <c r="I35" s="1067"/>
      <c r="J35" s="1067"/>
      <c r="K35" s="1067"/>
      <c r="L35" s="1067"/>
      <c r="M35" s="1067"/>
      <c r="N35" s="1067"/>
      <c r="O35" s="1067"/>
      <c r="P35" s="1068"/>
      <c r="Q35" s="1074" t="s">
        <v>491</v>
      </c>
      <c r="R35" s="1075"/>
      <c r="S35" s="1075"/>
      <c r="T35" s="1075"/>
      <c r="U35" s="1075"/>
      <c r="V35" s="1075" t="s">
        <v>491</v>
      </c>
      <c r="W35" s="1075"/>
      <c r="X35" s="1075"/>
      <c r="Y35" s="1075"/>
      <c r="Z35" s="1075"/>
      <c r="AA35" s="1075" t="s">
        <v>491</v>
      </c>
      <c r="AB35" s="1075"/>
      <c r="AC35" s="1075"/>
      <c r="AD35" s="1075"/>
      <c r="AE35" s="1076"/>
      <c r="AF35" s="1071" t="s">
        <v>122</v>
      </c>
      <c r="AG35" s="1072"/>
      <c r="AH35" s="1072"/>
      <c r="AI35" s="1072"/>
      <c r="AJ35" s="1073"/>
      <c r="AK35" s="1016">
        <v>6</v>
      </c>
      <c r="AL35" s="1007"/>
      <c r="AM35" s="1007"/>
      <c r="AN35" s="1007"/>
      <c r="AO35" s="1007"/>
      <c r="AP35" s="1007">
        <v>7</v>
      </c>
      <c r="AQ35" s="1007"/>
      <c r="AR35" s="1007"/>
      <c r="AS35" s="1007"/>
      <c r="AT35" s="1007"/>
      <c r="AU35" s="1007">
        <v>4</v>
      </c>
      <c r="AV35" s="1007"/>
      <c r="AW35" s="1007"/>
      <c r="AX35" s="1007"/>
      <c r="AY35" s="1007"/>
      <c r="AZ35" s="1077" t="s">
        <v>491</v>
      </c>
      <c r="BA35" s="1077"/>
      <c r="BB35" s="1077"/>
      <c r="BC35" s="1077"/>
      <c r="BD35" s="1077"/>
      <c r="BE35" s="1008" t="s">
        <v>398</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399</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377</v>
      </c>
      <c r="B63" s="973" t="s">
        <v>400</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1459</v>
      </c>
      <c r="AG63" s="995"/>
      <c r="AH63" s="995"/>
      <c r="AI63" s="995"/>
      <c r="AJ63" s="1058"/>
      <c r="AK63" s="1059"/>
      <c r="AL63" s="999"/>
      <c r="AM63" s="999"/>
      <c r="AN63" s="999"/>
      <c r="AO63" s="999"/>
      <c r="AP63" s="995">
        <v>7337</v>
      </c>
      <c r="AQ63" s="995"/>
      <c r="AR63" s="995"/>
      <c r="AS63" s="995"/>
      <c r="AT63" s="995"/>
      <c r="AU63" s="995">
        <v>3851</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402</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403</v>
      </c>
      <c r="AV66" s="1038"/>
      <c r="AW66" s="1038"/>
      <c r="AX66" s="1038"/>
      <c r="AY66" s="1039"/>
      <c r="AZ66" s="1037" t="s">
        <v>365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559</v>
      </c>
      <c r="C68" s="1022"/>
      <c r="D68" s="1022"/>
      <c r="E68" s="1022"/>
      <c r="F68" s="1022"/>
      <c r="G68" s="1022"/>
      <c r="H68" s="1022"/>
      <c r="I68" s="1022"/>
      <c r="J68" s="1022"/>
      <c r="K68" s="1022"/>
      <c r="L68" s="1022"/>
      <c r="M68" s="1022"/>
      <c r="N68" s="1022"/>
      <c r="O68" s="1022"/>
      <c r="P68" s="1023"/>
      <c r="Q68" s="1024">
        <v>4</v>
      </c>
      <c r="R68" s="1018"/>
      <c r="S68" s="1018"/>
      <c r="T68" s="1018"/>
      <c r="U68" s="1018"/>
      <c r="V68" s="1018">
        <v>3</v>
      </c>
      <c r="W68" s="1018"/>
      <c r="X68" s="1018"/>
      <c r="Y68" s="1018"/>
      <c r="Z68" s="1018"/>
      <c r="AA68" s="1018">
        <v>1</v>
      </c>
      <c r="AB68" s="1018"/>
      <c r="AC68" s="1018"/>
      <c r="AD68" s="1018"/>
      <c r="AE68" s="1018"/>
      <c r="AF68" s="1018">
        <v>1</v>
      </c>
      <c r="AG68" s="1018"/>
      <c r="AH68" s="1018"/>
      <c r="AI68" s="1018"/>
      <c r="AJ68" s="1018"/>
      <c r="AK68" s="1018">
        <v>0</v>
      </c>
      <c r="AL68" s="1018"/>
      <c r="AM68" s="1018"/>
      <c r="AN68" s="1018"/>
      <c r="AO68" s="1018"/>
      <c r="AP68" s="1018" t="s">
        <v>491</v>
      </c>
      <c r="AQ68" s="1018"/>
      <c r="AR68" s="1018"/>
      <c r="AS68" s="1018"/>
      <c r="AT68" s="1018"/>
      <c r="AU68" s="1018" t="s">
        <v>491</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560</v>
      </c>
      <c r="C69" s="1011"/>
      <c r="D69" s="1011"/>
      <c r="E69" s="1011"/>
      <c r="F69" s="1011"/>
      <c r="G69" s="1011"/>
      <c r="H69" s="1011"/>
      <c r="I69" s="1011"/>
      <c r="J69" s="1011"/>
      <c r="K69" s="1011"/>
      <c r="L69" s="1011"/>
      <c r="M69" s="1011"/>
      <c r="N69" s="1011"/>
      <c r="O69" s="1011"/>
      <c r="P69" s="1012"/>
      <c r="Q69" s="1013">
        <v>1</v>
      </c>
      <c r="R69" s="1007"/>
      <c r="S69" s="1007"/>
      <c r="T69" s="1007"/>
      <c r="U69" s="1007"/>
      <c r="V69" s="1007">
        <v>1</v>
      </c>
      <c r="W69" s="1007"/>
      <c r="X69" s="1007"/>
      <c r="Y69" s="1007"/>
      <c r="Z69" s="1007"/>
      <c r="AA69" s="1007">
        <v>0</v>
      </c>
      <c r="AB69" s="1007"/>
      <c r="AC69" s="1007"/>
      <c r="AD69" s="1007"/>
      <c r="AE69" s="1007"/>
      <c r="AF69" s="1007">
        <v>0</v>
      </c>
      <c r="AG69" s="1007"/>
      <c r="AH69" s="1007"/>
      <c r="AI69" s="1007"/>
      <c r="AJ69" s="1007"/>
      <c r="AK69" s="1007">
        <v>0</v>
      </c>
      <c r="AL69" s="1007"/>
      <c r="AM69" s="1007"/>
      <c r="AN69" s="1007"/>
      <c r="AO69" s="1007"/>
      <c r="AP69" s="1007" t="s">
        <v>491</v>
      </c>
      <c r="AQ69" s="1007"/>
      <c r="AR69" s="1007"/>
      <c r="AS69" s="1007"/>
      <c r="AT69" s="1007"/>
      <c r="AU69" s="1007" t="s">
        <v>491</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561</v>
      </c>
      <c r="C70" s="1011"/>
      <c r="D70" s="1011"/>
      <c r="E70" s="1011"/>
      <c r="F70" s="1011"/>
      <c r="G70" s="1011"/>
      <c r="H70" s="1011"/>
      <c r="I70" s="1011"/>
      <c r="J70" s="1011"/>
      <c r="K70" s="1011"/>
      <c r="L70" s="1011"/>
      <c r="M70" s="1011"/>
      <c r="N70" s="1011"/>
      <c r="O70" s="1011"/>
      <c r="P70" s="1012"/>
      <c r="Q70" s="1013">
        <v>3872</v>
      </c>
      <c r="R70" s="1007"/>
      <c r="S70" s="1007"/>
      <c r="T70" s="1007"/>
      <c r="U70" s="1007"/>
      <c r="V70" s="1007">
        <v>4035</v>
      </c>
      <c r="W70" s="1007"/>
      <c r="X70" s="1007"/>
      <c r="Y70" s="1007"/>
      <c r="Z70" s="1007"/>
      <c r="AA70" s="1007">
        <v>-163</v>
      </c>
      <c r="AB70" s="1007"/>
      <c r="AC70" s="1007"/>
      <c r="AD70" s="1007"/>
      <c r="AE70" s="1007"/>
      <c r="AF70" s="1007">
        <v>1712</v>
      </c>
      <c r="AG70" s="1007"/>
      <c r="AH70" s="1007"/>
      <c r="AI70" s="1007"/>
      <c r="AJ70" s="1007"/>
      <c r="AK70" s="1007">
        <v>432</v>
      </c>
      <c r="AL70" s="1007"/>
      <c r="AM70" s="1007"/>
      <c r="AN70" s="1007"/>
      <c r="AO70" s="1007"/>
      <c r="AP70" s="1007">
        <v>2641</v>
      </c>
      <c r="AQ70" s="1007"/>
      <c r="AR70" s="1007"/>
      <c r="AS70" s="1007"/>
      <c r="AT70" s="1007"/>
      <c r="AU70" s="1007">
        <v>276</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562</v>
      </c>
      <c r="C71" s="1011"/>
      <c r="D71" s="1011"/>
      <c r="E71" s="1011"/>
      <c r="F71" s="1011"/>
      <c r="G71" s="1011"/>
      <c r="H71" s="1011"/>
      <c r="I71" s="1011"/>
      <c r="J71" s="1011"/>
      <c r="K71" s="1011"/>
      <c r="L71" s="1011"/>
      <c r="M71" s="1011"/>
      <c r="N71" s="1011"/>
      <c r="O71" s="1011"/>
      <c r="P71" s="1012"/>
      <c r="Q71" s="1013">
        <v>407</v>
      </c>
      <c r="R71" s="1007"/>
      <c r="S71" s="1007"/>
      <c r="T71" s="1007"/>
      <c r="U71" s="1007"/>
      <c r="V71" s="1007">
        <v>451</v>
      </c>
      <c r="W71" s="1007"/>
      <c r="X71" s="1007"/>
      <c r="Y71" s="1007"/>
      <c r="Z71" s="1007"/>
      <c r="AA71" s="1007">
        <v>-44</v>
      </c>
      <c r="AB71" s="1007"/>
      <c r="AC71" s="1007"/>
      <c r="AD71" s="1007"/>
      <c r="AE71" s="1007"/>
      <c r="AF71" s="1007">
        <v>-44</v>
      </c>
      <c r="AG71" s="1007"/>
      <c r="AH71" s="1007"/>
      <c r="AI71" s="1007"/>
      <c r="AJ71" s="1007"/>
      <c r="AK71" s="1007">
        <v>0</v>
      </c>
      <c r="AL71" s="1007"/>
      <c r="AM71" s="1007"/>
      <c r="AN71" s="1007"/>
      <c r="AO71" s="1007"/>
      <c r="AP71" s="1007" t="s">
        <v>491</v>
      </c>
      <c r="AQ71" s="1007"/>
      <c r="AR71" s="1007"/>
      <c r="AS71" s="1007"/>
      <c r="AT71" s="1007"/>
      <c r="AU71" s="1007" t="s">
        <v>491</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563</v>
      </c>
      <c r="C72" s="1011"/>
      <c r="D72" s="1011"/>
      <c r="E72" s="1011"/>
      <c r="F72" s="1011"/>
      <c r="G72" s="1011"/>
      <c r="H72" s="1011"/>
      <c r="I72" s="1011"/>
      <c r="J72" s="1011"/>
      <c r="K72" s="1011"/>
      <c r="L72" s="1011"/>
      <c r="M72" s="1011"/>
      <c r="N72" s="1011"/>
      <c r="O72" s="1011"/>
      <c r="P72" s="1012"/>
      <c r="Q72" s="1013">
        <v>414</v>
      </c>
      <c r="R72" s="1007"/>
      <c r="S72" s="1007"/>
      <c r="T72" s="1007"/>
      <c r="U72" s="1007"/>
      <c r="V72" s="1007">
        <v>392</v>
      </c>
      <c r="W72" s="1007"/>
      <c r="X72" s="1007"/>
      <c r="Y72" s="1007"/>
      <c r="Z72" s="1007"/>
      <c r="AA72" s="1007">
        <v>22</v>
      </c>
      <c r="AB72" s="1007"/>
      <c r="AC72" s="1007"/>
      <c r="AD72" s="1007"/>
      <c r="AE72" s="1007"/>
      <c r="AF72" s="1007">
        <v>22</v>
      </c>
      <c r="AG72" s="1007"/>
      <c r="AH72" s="1007"/>
      <c r="AI72" s="1007"/>
      <c r="AJ72" s="1007"/>
      <c r="AK72" s="1007">
        <v>0</v>
      </c>
      <c r="AL72" s="1007"/>
      <c r="AM72" s="1007"/>
      <c r="AN72" s="1007"/>
      <c r="AO72" s="1007"/>
      <c r="AP72" s="1007">
        <v>236</v>
      </c>
      <c r="AQ72" s="1007"/>
      <c r="AR72" s="1007"/>
      <c r="AS72" s="1007"/>
      <c r="AT72" s="1007"/>
      <c r="AU72" s="1007">
        <v>91</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564</v>
      </c>
      <c r="C73" s="1011"/>
      <c r="D73" s="1011"/>
      <c r="E73" s="1011"/>
      <c r="F73" s="1011"/>
      <c r="G73" s="1011"/>
      <c r="H73" s="1011"/>
      <c r="I73" s="1011"/>
      <c r="J73" s="1011"/>
      <c r="K73" s="1011"/>
      <c r="L73" s="1011"/>
      <c r="M73" s="1011"/>
      <c r="N73" s="1011"/>
      <c r="O73" s="1011"/>
      <c r="P73" s="1012"/>
      <c r="Q73" s="1013">
        <v>124</v>
      </c>
      <c r="R73" s="1007"/>
      <c r="S73" s="1007"/>
      <c r="T73" s="1007"/>
      <c r="U73" s="1007"/>
      <c r="V73" s="1007">
        <v>119</v>
      </c>
      <c r="W73" s="1007"/>
      <c r="X73" s="1007"/>
      <c r="Y73" s="1007"/>
      <c r="Z73" s="1007"/>
      <c r="AA73" s="1007">
        <v>5</v>
      </c>
      <c r="AB73" s="1007"/>
      <c r="AC73" s="1007"/>
      <c r="AD73" s="1007"/>
      <c r="AE73" s="1007"/>
      <c r="AF73" s="1007">
        <v>5</v>
      </c>
      <c r="AG73" s="1007"/>
      <c r="AH73" s="1007"/>
      <c r="AI73" s="1007"/>
      <c r="AJ73" s="1007"/>
      <c r="AK73" s="1007">
        <v>40</v>
      </c>
      <c r="AL73" s="1007"/>
      <c r="AM73" s="1007"/>
      <c r="AN73" s="1007"/>
      <c r="AO73" s="1007"/>
      <c r="AP73" s="1007" t="s">
        <v>491</v>
      </c>
      <c r="AQ73" s="1007"/>
      <c r="AR73" s="1007"/>
      <c r="AS73" s="1007"/>
      <c r="AT73" s="1007"/>
      <c r="AU73" s="1007" t="s">
        <v>491</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565</v>
      </c>
      <c r="C74" s="1011"/>
      <c r="D74" s="1011"/>
      <c r="E74" s="1011"/>
      <c r="F74" s="1011"/>
      <c r="G74" s="1011"/>
      <c r="H74" s="1011"/>
      <c r="I74" s="1011"/>
      <c r="J74" s="1011"/>
      <c r="K74" s="1011"/>
      <c r="L74" s="1011"/>
      <c r="M74" s="1011"/>
      <c r="N74" s="1011"/>
      <c r="O74" s="1011"/>
      <c r="P74" s="1012"/>
      <c r="Q74" s="1013">
        <v>138788</v>
      </c>
      <c r="R74" s="1007"/>
      <c r="S74" s="1007"/>
      <c r="T74" s="1007"/>
      <c r="U74" s="1007"/>
      <c r="V74" s="1007">
        <v>136779</v>
      </c>
      <c r="W74" s="1007"/>
      <c r="X74" s="1007"/>
      <c r="Y74" s="1007"/>
      <c r="Z74" s="1007"/>
      <c r="AA74" s="1007">
        <v>2009</v>
      </c>
      <c r="AB74" s="1007"/>
      <c r="AC74" s="1007"/>
      <c r="AD74" s="1007"/>
      <c r="AE74" s="1007"/>
      <c r="AF74" s="1007">
        <v>1914</v>
      </c>
      <c r="AG74" s="1007"/>
      <c r="AH74" s="1007"/>
      <c r="AI74" s="1007"/>
      <c r="AJ74" s="1007"/>
      <c r="AK74" s="1007">
        <v>1048</v>
      </c>
      <c r="AL74" s="1007"/>
      <c r="AM74" s="1007"/>
      <c r="AN74" s="1007"/>
      <c r="AO74" s="1007"/>
      <c r="AP74" s="1007" t="s">
        <v>491</v>
      </c>
      <c r="AQ74" s="1007"/>
      <c r="AR74" s="1007"/>
      <c r="AS74" s="1007"/>
      <c r="AT74" s="1007"/>
      <c r="AU74" s="1007" t="s">
        <v>491</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566</v>
      </c>
      <c r="C75" s="1011"/>
      <c r="D75" s="1011"/>
      <c r="E75" s="1011"/>
      <c r="F75" s="1011"/>
      <c r="G75" s="1011"/>
      <c r="H75" s="1011"/>
      <c r="I75" s="1011"/>
      <c r="J75" s="1011"/>
      <c r="K75" s="1011"/>
      <c r="L75" s="1011"/>
      <c r="M75" s="1011"/>
      <c r="N75" s="1011"/>
      <c r="O75" s="1011"/>
      <c r="P75" s="1012"/>
      <c r="Q75" s="1014">
        <v>2773</v>
      </c>
      <c r="R75" s="1015"/>
      <c r="S75" s="1015"/>
      <c r="T75" s="1015"/>
      <c r="U75" s="1016"/>
      <c r="V75" s="1017">
        <v>2573</v>
      </c>
      <c r="W75" s="1015"/>
      <c r="X75" s="1015"/>
      <c r="Y75" s="1015"/>
      <c r="Z75" s="1016"/>
      <c r="AA75" s="1017">
        <v>200</v>
      </c>
      <c r="AB75" s="1015"/>
      <c r="AC75" s="1015"/>
      <c r="AD75" s="1015"/>
      <c r="AE75" s="1016"/>
      <c r="AF75" s="1017">
        <v>200</v>
      </c>
      <c r="AG75" s="1015"/>
      <c r="AH75" s="1015"/>
      <c r="AI75" s="1015"/>
      <c r="AJ75" s="1016"/>
      <c r="AK75" s="1017">
        <v>13</v>
      </c>
      <c r="AL75" s="1015"/>
      <c r="AM75" s="1015"/>
      <c r="AN75" s="1015"/>
      <c r="AO75" s="1016"/>
      <c r="AP75" s="1017" t="s">
        <v>491</v>
      </c>
      <c r="AQ75" s="1015"/>
      <c r="AR75" s="1015"/>
      <c r="AS75" s="1015"/>
      <c r="AT75" s="1016"/>
      <c r="AU75" s="1017" t="s">
        <v>491</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567</v>
      </c>
      <c r="C76" s="1011"/>
      <c r="D76" s="1011"/>
      <c r="E76" s="1011"/>
      <c r="F76" s="1011"/>
      <c r="G76" s="1011"/>
      <c r="H76" s="1011"/>
      <c r="I76" s="1011"/>
      <c r="J76" s="1011"/>
      <c r="K76" s="1011"/>
      <c r="L76" s="1011"/>
      <c r="M76" s="1011"/>
      <c r="N76" s="1011"/>
      <c r="O76" s="1011"/>
      <c r="P76" s="1012"/>
      <c r="Q76" s="1014">
        <v>23</v>
      </c>
      <c r="R76" s="1015"/>
      <c r="S76" s="1015"/>
      <c r="T76" s="1015"/>
      <c r="U76" s="1016"/>
      <c r="V76" s="1017">
        <v>18</v>
      </c>
      <c r="W76" s="1015"/>
      <c r="X76" s="1015"/>
      <c r="Y76" s="1015"/>
      <c r="Z76" s="1016"/>
      <c r="AA76" s="1017">
        <v>6</v>
      </c>
      <c r="AB76" s="1015"/>
      <c r="AC76" s="1015"/>
      <c r="AD76" s="1015"/>
      <c r="AE76" s="1016"/>
      <c r="AF76" s="1017">
        <v>6</v>
      </c>
      <c r="AG76" s="1015"/>
      <c r="AH76" s="1015"/>
      <c r="AI76" s="1015"/>
      <c r="AJ76" s="1016"/>
      <c r="AK76" s="1017">
        <v>5</v>
      </c>
      <c r="AL76" s="1015"/>
      <c r="AM76" s="1015"/>
      <c r="AN76" s="1015"/>
      <c r="AO76" s="1016"/>
      <c r="AP76" s="1017" t="s">
        <v>491</v>
      </c>
      <c r="AQ76" s="1015"/>
      <c r="AR76" s="1015"/>
      <c r="AS76" s="1015"/>
      <c r="AT76" s="1016"/>
      <c r="AU76" s="1017" t="s">
        <v>491</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568</v>
      </c>
      <c r="C77" s="1011"/>
      <c r="D77" s="1011"/>
      <c r="E77" s="1011"/>
      <c r="F77" s="1011"/>
      <c r="G77" s="1011"/>
      <c r="H77" s="1011"/>
      <c r="I77" s="1011"/>
      <c r="J77" s="1011"/>
      <c r="K77" s="1011"/>
      <c r="L77" s="1011"/>
      <c r="M77" s="1011"/>
      <c r="N77" s="1011"/>
      <c r="O77" s="1011"/>
      <c r="P77" s="1012"/>
      <c r="Q77" s="1014">
        <v>2841</v>
      </c>
      <c r="R77" s="1015"/>
      <c r="S77" s="1015"/>
      <c r="T77" s="1015"/>
      <c r="U77" s="1016"/>
      <c r="V77" s="1017">
        <v>2771</v>
      </c>
      <c r="W77" s="1015"/>
      <c r="X77" s="1015"/>
      <c r="Y77" s="1015"/>
      <c r="Z77" s="1016"/>
      <c r="AA77" s="1017">
        <v>70</v>
      </c>
      <c r="AB77" s="1015"/>
      <c r="AC77" s="1015"/>
      <c r="AD77" s="1015"/>
      <c r="AE77" s="1016"/>
      <c r="AF77" s="1017">
        <v>70</v>
      </c>
      <c r="AG77" s="1015"/>
      <c r="AH77" s="1015"/>
      <c r="AI77" s="1015"/>
      <c r="AJ77" s="1016"/>
      <c r="AK77" s="1017">
        <v>2</v>
      </c>
      <c r="AL77" s="1015"/>
      <c r="AM77" s="1015"/>
      <c r="AN77" s="1015"/>
      <c r="AO77" s="1016"/>
      <c r="AP77" s="1017">
        <v>5257</v>
      </c>
      <c r="AQ77" s="1015"/>
      <c r="AR77" s="1015"/>
      <c r="AS77" s="1015"/>
      <c r="AT77" s="1016"/>
      <c r="AU77" s="1017">
        <v>469</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569</v>
      </c>
      <c r="C78" s="1011"/>
      <c r="D78" s="1011"/>
      <c r="E78" s="1011"/>
      <c r="F78" s="1011"/>
      <c r="G78" s="1011"/>
      <c r="H78" s="1011"/>
      <c r="I78" s="1011"/>
      <c r="J78" s="1011"/>
      <c r="K78" s="1011"/>
      <c r="L78" s="1011"/>
      <c r="M78" s="1011"/>
      <c r="N78" s="1011"/>
      <c r="O78" s="1011"/>
      <c r="P78" s="1012"/>
      <c r="Q78" s="1013">
        <v>1319</v>
      </c>
      <c r="R78" s="1007"/>
      <c r="S78" s="1007"/>
      <c r="T78" s="1007"/>
      <c r="U78" s="1007"/>
      <c r="V78" s="1007">
        <v>1290</v>
      </c>
      <c r="W78" s="1007"/>
      <c r="X78" s="1007"/>
      <c r="Y78" s="1007"/>
      <c r="Z78" s="1007"/>
      <c r="AA78" s="1007">
        <v>29</v>
      </c>
      <c r="AB78" s="1007"/>
      <c r="AC78" s="1007"/>
      <c r="AD78" s="1007"/>
      <c r="AE78" s="1007"/>
      <c r="AF78" s="1007">
        <v>29</v>
      </c>
      <c r="AG78" s="1007"/>
      <c r="AH78" s="1007"/>
      <c r="AI78" s="1007"/>
      <c r="AJ78" s="1007"/>
      <c r="AK78" s="1007">
        <v>0</v>
      </c>
      <c r="AL78" s="1007"/>
      <c r="AM78" s="1007"/>
      <c r="AN78" s="1007"/>
      <c r="AO78" s="1007"/>
      <c r="AP78" s="1007">
        <v>317</v>
      </c>
      <c r="AQ78" s="1007"/>
      <c r="AR78" s="1007"/>
      <c r="AS78" s="1007"/>
      <c r="AT78" s="1007"/>
      <c r="AU78" s="1007">
        <v>74</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404</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3915</v>
      </c>
      <c r="AG88" s="995"/>
      <c r="AH88" s="995"/>
      <c r="AI88" s="995"/>
      <c r="AJ88" s="995"/>
      <c r="AK88" s="999"/>
      <c r="AL88" s="999"/>
      <c r="AM88" s="999"/>
      <c r="AN88" s="999"/>
      <c r="AO88" s="999"/>
      <c r="AP88" s="995">
        <v>8451</v>
      </c>
      <c r="AQ88" s="995"/>
      <c r="AR88" s="995"/>
      <c r="AS88" s="995"/>
      <c r="AT88" s="995"/>
      <c r="AU88" s="995">
        <v>910</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405</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61</v>
      </c>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406</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407</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410</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411</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412</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413</v>
      </c>
      <c r="AB109" s="932"/>
      <c r="AC109" s="932"/>
      <c r="AD109" s="932"/>
      <c r="AE109" s="933"/>
      <c r="AF109" s="934" t="s">
        <v>414</v>
      </c>
      <c r="AG109" s="932"/>
      <c r="AH109" s="932"/>
      <c r="AI109" s="932"/>
      <c r="AJ109" s="933"/>
      <c r="AK109" s="934" t="s">
        <v>295</v>
      </c>
      <c r="AL109" s="932"/>
      <c r="AM109" s="932"/>
      <c r="AN109" s="932"/>
      <c r="AO109" s="933"/>
      <c r="AP109" s="934" t="s">
        <v>415</v>
      </c>
      <c r="AQ109" s="932"/>
      <c r="AR109" s="932"/>
      <c r="AS109" s="932"/>
      <c r="AT109" s="965"/>
      <c r="AU109" s="931" t="s">
        <v>412</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413</v>
      </c>
      <c r="BR109" s="932"/>
      <c r="BS109" s="932"/>
      <c r="BT109" s="932"/>
      <c r="BU109" s="933"/>
      <c r="BV109" s="934" t="s">
        <v>414</v>
      </c>
      <c r="BW109" s="932"/>
      <c r="BX109" s="932"/>
      <c r="BY109" s="932"/>
      <c r="BZ109" s="933"/>
      <c r="CA109" s="934" t="s">
        <v>295</v>
      </c>
      <c r="CB109" s="932"/>
      <c r="CC109" s="932"/>
      <c r="CD109" s="932"/>
      <c r="CE109" s="933"/>
      <c r="CF109" s="972" t="s">
        <v>415</v>
      </c>
      <c r="CG109" s="972"/>
      <c r="CH109" s="972"/>
      <c r="CI109" s="972"/>
      <c r="CJ109" s="972"/>
      <c r="CK109" s="934" t="s">
        <v>416</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413</v>
      </c>
      <c r="DH109" s="932"/>
      <c r="DI109" s="932"/>
      <c r="DJ109" s="932"/>
      <c r="DK109" s="933"/>
      <c r="DL109" s="934" t="s">
        <v>414</v>
      </c>
      <c r="DM109" s="932"/>
      <c r="DN109" s="932"/>
      <c r="DO109" s="932"/>
      <c r="DP109" s="933"/>
      <c r="DQ109" s="934" t="s">
        <v>295</v>
      </c>
      <c r="DR109" s="932"/>
      <c r="DS109" s="932"/>
      <c r="DT109" s="932"/>
      <c r="DU109" s="933"/>
      <c r="DV109" s="934" t="s">
        <v>415</v>
      </c>
      <c r="DW109" s="932"/>
      <c r="DX109" s="932"/>
      <c r="DY109" s="932"/>
      <c r="DZ109" s="965"/>
    </row>
    <row r="110" spans="1:131" s="230" customFormat="1" ht="26.25" customHeight="1" x14ac:dyDescent="0.15">
      <c r="A110" s="843" t="s">
        <v>417</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868857</v>
      </c>
      <c r="AB110" s="925"/>
      <c r="AC110" s="925"/>
      <c r="AD110" s="925"/>
      <c r="AE110" s="926"/>
      <c r="AF110" s="927">
        <v>921826</v>
      </c>
      <c r="AG110" s="925"/>
      <c r="AH110" s="925"/>
      <c r="AI110" s="925"/>
      <c r="AJ110" s="926"/>
      <c r="AK110" s="927">
        <v>924523</v>
      </c>
      <c r="AL110" s="925"/>
      <c r="AM110" s="925"/>
      <c r="AN110" s="925"/>
      <c r="AO110" s="926"/>
      <c r="AP110" s="928">
        <v>18.100000000000001</v>
      </c>
      <c r="AQ110" s="929"/>
      <c r="AR110" s="929"/>
      <c r="AS110" s="929"/>
      <c r="AT110" s="930"/>
      <c r="AU110" s="966" t="s">
        <v>69</v>
      </c>
      <c r="AV110" s="967"/>
      <c r="AW110" s="967"/>
      <c r="AX110" s="967"/>
      <c r="AY110" s="967"/>
      <c r="AZ110" s="896" t="s">
        <v>418</v>
      </c>
      <c r="BA110" s="844"/>
      <c r="BB110" s="844"/>
      <c r="BC110" s="844"/>
      <c r="BD110" s="844"/>
      <c r="BE110" s="844"/>
      <c r="BF110" s="844"/>
      <c r="BG110" s="844"/>
      <c r="BH110" s="844"/>
      <c r="BI110" s="844"/>
      <c r="BJ110" s="844"/>
      <c r="BK110" s="844"/>
      <c r="BL110" s="844"/>
      <c r="BM110" s="844"/>
      <c r="BN110" s="844"/>
      <c r="BO110" s="844"/>
      <c r="BP110" s="845"/>
      <c r="BQ110" s="897">
        <v>11255616</v>
      </c>
      <c r="BR110" s="878"/>
      <c r="BS110" s="878"/>
      <c r="BT110" s="878"/>
      <c r="BU110" s="878"/>
      <c r="BV110" s="878">
        <v>10578593</v>
      </c>
      <c r="BW110" s="878"/>
      <c r="BX110" s="878"/>
      <c r="BY110" s="878"/>
      <c r="BZ110" s="878"/>
      <c r="CA110" s="878">
        <v>10203192</v>
      </c>
      <c r="CB110" s="878"/>
      <c r="CC110" s="878"/>
      <c r="CD110" s="878"/>
      <c r="CE110" s="878"/>
      <c r="CF110" s="902">
        <v>200</v>
      </c>
      <c r="CG110" s="903"/>
      <c r="CH110" s="903"/>
      <c r="CI110" s="903"/>
      <c r="CJ110" s="903"/>
      <c r="CK110" s="962" t="s">
        <v>419</v>
      </c>
      <c r="CL110" s="855"/>
      <c r="CM110" s="896" t="s">
        <v>420</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421</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422</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423</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424</v>
      </c>
      <c r="B112" s="949"/>
      <c r="C112" s="788" t="s">
        <v>425</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426</v>
      </c>
      <c r="BA112" s="788"/>
      <c r="BB112" s="788"/>
      <c r="BC112" s="788"/>
      <c r="BD112" s="788"/>
      <c r="BE112" s="788"/>
      <c r="BF112" s="788"/>
      <c r="BG112" s="788"/>
      <c r="BH112" s="788"/>
      <c r="BI112" s="788"/>
      <c r="BJ112" s="788"/>
      <c r="BK112" s="788"/>
      <c r="BL112" s="788"/>
      <c r="BM112" s="788"/>
      <c r="BN112" s="788"/>
      <c r="BO112" s="788"/>
      <c r="BP112" s="789"/>
      <c r="BQ112" s="852">
        <v>5526103</v>
      </c>
      <c r="BR112" s="853"/>
      <c r="BS112" s="853"/>
      <c r="BT112" s="853"/>
      <c r="BU112" s="853"/>
      <c r="BV112" s="853">
        <v>5488147</v>
      </c>
      <c r="BW112" s="853"/>
      <c r="BX112" s="853"/>
      <c r="BY112" s="853"/>
      <c r="BZ112" s="853"/>
      <c r="CA112" s="853">
        <v>5426019</v>
      </c>
      <c r="CB112" s="853"/>
      <c r="CC112" s="853"/>
      <c r="CD112" s="853"/>
      <c r="CE112" s="853"/>
      <c r="CF112" s="911">
        <v>106.3</v>
      </c>
      <c r="CG112" s="912"/>
      <c r="CH112" s="912"/>
      <c r="CI112" s="912"/>
      <c r="CJ112" s="912"/>
      <c r="CK112" s="963"/>
      <c r="CL112" s="857"/>
      <c r="CM112" s="851" t="s">
        <v>427</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428</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349325</v>
      </c>
      <c r="AB113" s="955"/>
      <c r="AC113" s="955"/>
      <c r="AD113" s="955"/>
      <c r="AE113" s="956"/>
      <c r="AF113" s="957">
        <v>350534</v>
      </c>
      <c r="AG113" s="955"/>
      <c r="AH113" s="955"/>
      <c r="AI113" s="955"/>
      <c r="AJ113" s="956"/>
      <c r="AK113" s="957">
        <v>352188</v>
      </c>
      <c r="AL113" s="955"/>
      <c r="AM113" s="955"/>
      <c r="AN113" s="955"/>
      <c r="AO113" s="956"/>
      <c r="AP113" s="958">
        <v>6.9</v>
      </c>
      <c r="AQ113" s="959"/>
      <c r="AR113" s="959"/>
      <c r="AS113" s="959"/>
      <c r="AT113" s="960"/>
      <c r="AU113" s="968"/>
      <c r="AV113" s="969"/>
      <c r="AW113" s="969"/>
      <c r="AX113" s="969"/>
      <c r="AY113" s="969"/>
      <c r="AZ113" s="851" t="s">
        <v>429</v>
      </c>
      <c r="BA113" s="788"/>
      <c r="BB113" s="788"/>
      <c r="BC113" s="788"/>
      <c r="BD113" s="788"/>
      <c r="BE113" s="788"/>
      <c r="BF113" s="788"/>
      <c r="BG113" s="788"/>
      <c r="BH113" s="788"/>
      <c r="BI113" s="788"/>
      <c r="BJ113" s="788"/>
      <c r="BK113" s="788"/>
      <c r="BL113" s="788"/>
      <c r="BM113" s="788"/>
      <c r="BN113" s="788"/>
      <c r="BO113" s="788"/>
      <c r="BP113" s="789"/>
      <c r="BQ113" s="852">
        <v>1071039</v>
      </c>
      <c r="BR113" s="853"/>
      <c r="BS113" s="853"/>
      <c r="BT113" s="853"/>
      <c r="BU113" s="853"/>
      <c r="BV113" s="853">
        <v>975401</v>
      </c>
      <c r="BW113" s="853"/>
      <c r="BX113" s="853"/>
      <c r="BY113" s="853"/>
      <c r="BZ113" s="853"/>
      <c r="CA113" s="853">
        <v>909965</v>
      </c>
      <c r="CB113" s="853"/>
      <c r="CC113" s="853"/>
      <c r="CD113" s="853"/>
      <c r="CE113" s="853"/>
      <c r="CF113" s="911">
        <v>17.8</v>
      </c>
      <c r="CG113" s="912"/>
      <c r="CH113" s="912"/>
      <c r="CI113" s="912"/>
      <c r="CJ113" s="912"/>
      <c r="CK113" s="963"/>
      <c r="CL113" s="857"/>
      <c r="CM113" s="851" t="s">
        <v>430</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431</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156143</v>
      </c>
      <c r="AB114" s="816"/>
      <c r="AC114" s="816"/>
      <c r="AD114" s="816"/>
      <c r="AE114" s="817"/>
      <c r="AF114" s="818">
        <v>150200</v>
      </c>
      <c r="AG114" s="816"/>
      <c r="AH114" s="816"/>
      <c r="AI114" s="816"/>
      <c r="AJ114" s="817"/>
      <c r="AK114" s="818">
        <v>174397</v>
      </c>
      <c r="AL114" s="816"/>
      <c r="AM114" s="816"/>
      <c r="AN114" s="816"/>
      <c r="AO114" s="817"/>
      <c r="AP114" s="860">
        <v>3.4</v>
      </c>
      <c r="AQ114" s="861"/>
      <c r="AR114" s="861"/>
      <c r="AS114" s="861"/>
      <c r="AT114" s="862"/>
      <c r="AU114" s="968"/>
      <c r="AV114" s="969"/>
      <c r="AW114" s="969"/>
      <c r="AX114" s="969"/>
      <c r="AY114" s="969"/>
      <c r="AZ114" s="851" t="s">
        <v>432</v>
      </c>
      <c r="BA114" s="788"/>
      <c r="BB114" s="788"/>
      <c r="BC114" s="788"/>
      <c r="BD114" s="788"/>
      <c r="BE114" s="788"/>
      <c r="BF114" s="788"/>
      <c r="BG114" s="788"/>
      <c r="BH114" s="788"/>
      <c r="BI114" s="788"/>
      <c r="BJ114" s="788"/>
      <c r="BK114" s="788"/>
      <c r="BL114" s="788"/>
      <c r="BM114" s="788"/>
      <c r="BN114" s="788"/>
      <c r="BO114" s="788"/>
      <c r="BP114" s="789"/>
      <c r="BQ114" s="852">
        <v>751917</v>
      </c>
      <c r="BR114" s="853"/>
      <c r="BS114" s="853"/>
      <c r="BT114" s="853"/>
      <c r="BU114" s="853"/>
      <c r="BV114" s="853">
        <v>823640</v>
      </c>
      <c r="BW114" s="853"/>
      <c r="BX114" s="853"/>
      <c r="BY114" s="853"/>
      <c r="BZ114" s="853"/>
      <c r="CA114" s="853">
        <v>809038</v>
      </c>
      <c r="CB114" s="853"/>
      <c r="CC114" s="853"/>
      <c r="CD114" s="853"/>
      <c r="CE114" s="853"/>
      <c r="CF114" s="911">
        <v>15.9</v>
      </c>
      <c r="CG114" s="912"/>
      <c r="CH114" s="912"/>
      <c r="CI114" s="912"/>
      <c r="CJ114" s="912"/>
      <c r="CK114" s="963"/>
      <c r="CL114" s="857"/>
      <c r="CM114" s="851" t="s">
        <v>433</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434</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485</v>
      </c>
      <c r="AB115" s="955"/>
      <c r="AC115" s="955"/>
      <c r="AD115" s="955"/>
      <c r="AE115" s="956"/>
      <c r="AF115" s="957">
        <v>1470</v>
      </c>
      <c r="AG115" s="955"/>
      <c r="AH115" s="955"/>
      <c r="AI115" s="955"/>
      <c r="AJ115" s="956"/>
      <c r="AK115" s="957">
        <v>1841</v>
      </c>
      <c r="AL115" s="955"/>
      <c r="AM115" s="955"/>
      <c r="AN115" s="955"/>
      <c r="AO115" s="956"/>
      <c r="AP115" s="958">
        <v>0</v>
      </c>
      <c r="AQ115" s="959"/>
      <c r="AR115" s="959"/>
      <c r="AS115" s="959"/>
      <c r="AT115" s="960"/>
      <c r="AU115" s="968"/>
      <c r="AV115" s="969"/>
      <c r="AW115" s="969"/>
      <c r="AX115" s="969"/>
      <c r="AY115" s="969"/>
      <c r="AZ115" s="851" t="s">
        <v>435</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436</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437</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438</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439</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440</v>
      </c>
      <c r="Z117" s="933"/>
      <c r="AA117" s="938">
        <v>1374810</v>
      </c>
      <c r="AB117" s="939"/>
      <c r="AC117" s="939"/>
      <c r="AD117" s="939"/>
      <c r="AE117" s="940"/>
      <c r="AF117" s="941">
        <v>1424030</v>
      </c>
      <c r="AG117" s="939"/>
      <c r="AH117" s="939"/>
      <c r="AI117" s="939"/>
      <c r="AJ117" s="940"/>
      <c r="AK117" s="941">
        <v>1452949</v>
      </c>
      <c r="AL117" s="939"/>
      <c r="AM117" s="939"/>
      <c r="AN117" s="939"/>
      <c r="AO117" s="940"/>
      <c r="AP117" s="942"/>
      <c r="AQ117" s="943"/>
      <c r="AR117" s="943"/>
      <c r="AS117" s="943"/>
      <c r="AT117" s="944"/>
      <c r="AU117" s="968"/>
      <c r="AV117" s="969"/>
      <c r="AW117" s="969"/>
      <c r="AX117" s="969"/>
      <c r="AY117" s="969"/>
      <c r="AZ117" s="899" t="s">
        <v>441</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442</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416</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413</v>
      </c>
      <c r="AB118" s="932"/>
      <c r="AC118" s="932"/>
      <c r="AD118" s="932"/>
      <c r="AE118" s="933"/>
      <c r="AF118" s="934" t="s">
        <v>414</v>
      </c>
      <c r="AG118" s="932"/>
      <c r="AH118" s="932"/>
      <c r="AI118" s="932"/>
      <c r="AJ118" s="933"/>
      <c r="AK118" s="934" t="s">
        <v>295</v>
      </c>
      <c r="AL118" s="932"/>
      <c r="AM118" s="932"/>
      <c r="AN118" s="932"/>
      <c r="AO118" s="933"/>
      <c r="AP118" s="935" t="s">
        <v>415</v>
      </c>
      <c r="AQ118" s="936"/>
      <c r="AR118" s="936"/>
      <c r="AS118" s="936"/>
      <c r="AT118" s="937"/>
      <c r="AU118" s="968"/>
      <c r="AV118" s="969"/>
      <c r="AW118" s="969"/>
      <c r="AX118" s="969"/>
      <c r="AY118" s="969"/>
      <c r="AZ118" s="874" t="s">
        <v>443</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444</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419</v>
      </c>
      <c r="B119" s="855"/>
      <c r="C119" s="896" t="s">
        <v>420</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445</v>
      </c>
      <c r="BP119" s="914"/>
      <c r="BQ119" s="915">
        <v>18604675</v>
      </c>
      <c r="BR119" s="881"/>
      <c r="BS119" s="881"/>
      <c r="BT119" s="881"/>
      <c r="BU119" s="881"/>
      <c r="BV119" s="881">
        <v>17865781</v>
      </c>
      <c r="BW119" s="881"/>
      <c r="BX119" s="881"/>
      <c r="BY119" s="881"/>
      <c r="BZ119" s="881"/>
      <c r="CA119" s="881">
        <v>17348214</v>
      </c>
      <c r="CB119" s="881"/>
      <c r="CC119" s="881"/>
      <c r="CD119" s="881"/>
      <c r="CE119" s="881"/>
      <c r="CF119" s="784"/>
      <c r="CG119" s="785"/>
      <c r="CH119" s="785"/>
      <c r="CI119" s="785"/>
      <c r="CJ119" s="870"/>
      <c r="CK119" s="964"/>
      <c r="CL119" s="859"/>
      <c r="CM119" s="874" t="s">
        <v>446</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423</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447</v>
      </c>
      <c r="AV120" s="917"/>
      <c r="AW120" s="917"/>
      <c r="AX120" s="917"/>
      <c r="AY120" s="918"/>
      <c r="AZ120" s="896" t="s">
        <v>448</v>
      </c>
      <c r="BA120" s="844"/>
      <c r="BB120" s="844"/>
      <c r="BC120" s="844"/>
      <c r="BD120" s="844"/>
      <c r="BE120" s="844"/>
      <c r="BF120" s="844"/>
      <c r="BG120" s="844"/>
      <c r="BH120" s="844"/>
      <c r="BI120" s="844"/>
      <c r="BJ120" s="844"/>
      <c r="BK120" s="844"/>
      <c r="BL120" s="844"/>
      <c r="BM120" s="844"/>
      <c r="BN120" s="844"/>
      <c r="BO120" s="844"/>
      <c r="BP120" s="845"/>
      <c r="BQ120" s="897">
        <v>8216415</v>
      </c>
      <c r="BR120" s="878"/>
      <c r="BS120" s="878"/>
      <c r="BT120" s="878"/>
      <c r="BU120" s="878"/>
      <c r="BV120" s="878">
        <v>8905007</v>
      </c>
      <c r="BW120" s="878"/>
      <c r="BX120" s="878"/>
      <c r="BY120" s="878"/>
      <c r="BZ120" s="878"/>
      <c r="CA120" s="878">
        <v>9067788</v>
      </c>
      <c r="CB120" s="878"/>
      <c r="CC120" s="878"/>
      <c r="CD120" s="878"/>
      <c r="CE120" s="878"/>
      <c r="CF120" s="902">
        <v>177.7</v>
      </c>
      <c r="CG120" s="903"/>
      <c r="CH120" s="903"/>
      <c r="CI120" s="903"/>
      <c r="CJ120" s="903"/>
      <c r="CK120" s="904" t="s">
        <v>449</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4173454</v>
      </c>
      <c r="DH120" s="878"/>
      <c r="DI120" s="878"/>
      <c r="DJ120" s="878"/>
      <c r="DK120" s="878"/>
      <c r="DL120" s="878">
        <v>4153657</v>
      </c>
      <c r="DM120" s="878"/>
      <c r="DN120" s="878"/>
      <c r="DO120" s="878"/>
      <c r="DP120" s="878"/>
      <c r="DQ120" s="878">
        <v>4064045</v>
      </c>
      <c r="DR120" s="878"/>
      <c r="DS120" s="878"/>
      <c r="DT120" s="878"/>
      <c r="DU120" s="878"/>
      <c r="DV120" s="879">
        <v>79.599999999999994</v>
      </c>
      <c r="DW120" s="879"/>
      <c r="DX120" s="879"/>
      <c r="DY120" s="879"/>
      <c r="DZ120" s="880"/>
    </row>
    <row r="121" spans="1:130" s="230" customFormat="1" ht="26.25" customHeight="1" x14ac:dyDescent="0.15">
      <c r="A121" s="856"/>
      <c r="B121" s="857"/>
      <c r="C121" s="899" t="s">
        <v>450</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451</v>
      </c>
      <c r="BA121" s="788"/>
      <c r="BB121" s="788"/>
      <c r="BC121" s="788"/>
      <c r="BD121" s="788"/>
      <c r="BE121" s="788"/>
      <c r="BF121" s="788"/>
      <c r="BG121" s="788"/>
      <c r="BH121" s="788"/>
      <c r="BI121" s="788"/>
      <c r="BJ121" s="788"/>
      <c r="BK121" s="788"/>
      <c r="BL121" s="788"/>
      <c r="BM121" s="788"/>
      <c r="BN121" s="788"/>
      <c r="BO121" s="788"/>
      <c r="BP121" s="789"/>
      <c r="BQ121" s="852" t="s">
        <v>122</v>
      </c>
      <c r="BR121" s="853"/>
      <c r="BS121" s="853"/>
      <c r="BT121" s="853"/>
      <c r="BU121" s="853"/>
      <c r="BV121" s="853" t="s">
        <v>122</v>
      </c>
      <c r="BW121" s="853"/>
      <c r="BX121" s="853"/>
      <c r="BY121" s="853"/>
      <c r="BZ121" s="853"/>
      <c r="CA121" s="853" t="s">
        <v>122</v>
      </c>
      <c r="CB121" s="853"/>
      <c r="CC121" s="853"/>
      <c r="CD121" s="853"/>
      <c r="CE121" s="853"/>
      <c r="CF121" s="911" t="s">
        <v>122</v>
      </c>
      <c r="CG121" s="912"/>
      <c r="CH121" s="912"/>
      <c r="CI121" s="912"/>
      <c r="CJ121" s="912"/>
      <c r="CK121" s="905"/>
      <c r="CL121" s="891"/>
      <c r="CM121" s="891"/>
      <c r="CN121" s="891"/>
      <c r="CO121" s="892"/>
      <c r="CP121" s="871" t="s">
        <v>395</v>
      </c>
      <c r="CQ121" s="872"/>
      <c r="CR121" s="872"/>
      <c r="CS121" s="872"/>
      <c r="CT121" s="872"/>
      <c r="CU121" s="872"/>
      <c r="CV121" s="872"/>
      <c r="CW121" s="872"/>
      <c r="CX121" s="872"/>
      <c r="CY121" s="872"/>
      <c r="CZ121" s="872"/>
      <c r="DA121" s="872"/>
      <c r="DB121" s="872"/>
      <c r="DC121" s="872"/>
      <c r="DD121" s="872"/>
      <c r="DE121" s="872"/>
      <c r="DF121" s="873"/>
      <c r="DG121" s="852">
        <v>1104286</v>
      </c>
      <c r="DH121" s="853"/>
      <c r="DI121" s="853"/>
      <c r="DJ121" s="853"/>
      <c r="DK121" s="853"/>
      <c r="DL121" s="853">
        <v>1103909</v>
      </c>
      <c r="DM121" s="853"/>
      <c r="DN121" s="853"/>
      <c r="DO121" s="853"/>
      <c r="DP121" s="853"/>
      <c r="DQ121" s="853">
        <v>1140462</v>
      </c>
      <c r="DR121" s="853"/>
      <c r="DS121" s="853"/>
      <c r="DT121" s="853"/>
      <c r="DU121" s="853"/>
      <c r="DV121" s="830">
        <v>22.3</v>
      </c>
      <c r="DW121" s="830"/>
      <c r="DX121" s="830"/>
      <c r="DY121" s="830"/>
      <c r="DZ121" s="831"/>
    </row>
    <row r="122" spans="1:130" s="230" customFormat="1" ht="26.25" customHeight="1" x14ac:dyDescent="0.15">
      <c r="A122" s="856"/>
      <c r="B122" s="857"/>
      <c r="C122" s="851" t="s">
        <v>433</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452</v>
      </c>
      <c r="BA122" s="875"/>
      <c r="BB122" s="875"/>
      <c r="BC122" s="875"/>
      <c r="BD122" s="875"/>
      <c r="BE122" s="875"/>
      <c r="BF122" s="875"/>
      <c r="BG122" s="875"/>
      <c r="BH122" s="875"/>
      <c r="BI122" s="875"/>
      <c r="BJ122" s="875"/>
      <c r="BK122" s="875"/>
      <c r="BL122" s="875"/>
      <c r="BM122" s="875"/>
      <c r="BN122" s="875"/>
      <c r="BO122" s="875"/>
      <c r="BP122" s="876"/>
      <c r="BQ122" s="915">
        <v>11616227</v>
      </c>
      <c r="BR122" s="881"/>
      <c r="BS122" s="881"/>
      <c r="BT122" s="881"/>
      <c r="BU122" s="881"/>
      <c r="BV122" s="881">
        <v>11090898</v>
      </c>
      <c r="BW122" s="881"/>
      <c r="BX122" s="881"/>
      <c r="BY122" s="881"/>
      <c r="BZ122" s="881"/>
      <c r="CA122" s="881">
        <v>10663003</v>
      </c>
      <c r="CB122" s="881"/>
      <c r="CC122" s="881"/>
      <c r="CD122" s="881"/>
      <c r="CE122" s="881"/>
      <c r="CF122" s="882">
        <v>209</v>
      </c>
      <c r="CG122" s="883"/>
      <c r="CH122" s="883"/>
      <c r="CI122" s="883"/>
      <c r="CJ122" s="883"/>
      <c r="CK122" s="905"/>
      <c r="CL122" s="891"/>
      <c r="CM122" s="891"/>
      <c r="CN122" s="891"/>
      <c r="CO122" s="892"/>
      <c r="CP122" s="871" t="s">
        <v>396</v>
      </c>
      <c r="CQ122" s="872"/>
      <c r="CR122" s="872"/>
      <c r="CS122" s="872"/>
      <c r="CT122" s="872"/>
      <c r="CU122" s="872"/>
      <c r="CV122" s="872"/>
      <c r="CW122" s="872"/>
      <c r="CX122" s="872"/>
      <c r="CY122" s="872"/>
      <c r="CZ122" s="872"/>
      <c r="DA122" s="872"/>
      <c r="DB122" s="872"/>
      <c r="DC122" s="872"/>
      <c r="DD122" s="872"/>
      <c r="DE122" s="872"/>
      <c r="DF122" s="873"/>
      <c r="DG122" s="852">
        <v>233736</v>
      </c>
      <c r="DH122" s="853"/>
      <c r="DI122" s="853"/>
      <c r="DJ122" s="853"/>
      <c r="DK122" s="853"/>
      <c r="DL122" s="853">
        <v>206811</v>
      </c>
      <c r="DM122" s="853"/>
      <c r="DN122" s="853"/>
      <c r="DO122" s="853"/>
      <c r="DP122" s="853"/>
      <c r="DQ122" s="853">
        <v>181374</v>
      </c>
      <c r="DR122" s="853"/>
      <c r="DS122" s="853"/>
      <c r="DT122" s="853"/>
      <c r="DU122" s="853"/>
      <c r="DV122" s="830">
        <v>3.6</v>
      </c>
      <c r="DW122" s="830"/>
      <c r="DX122" s="830"/>
      <c r="DY122" s="830"/>
      <c r="DZ122" s="831"/>
    </row>
    <row r="123" spans="1:130" s="230" customFormat="1" ht="26.25" customHeight="1" x14ac:dyDescent="0.15">
      <c r="A123" s="856"/>
      <c r="B123" s="857"/>
      <c r="C123" s="851" t="s">
        <v>439</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453</v>
      </c>
      <c r="BP123" s="914"/>
      <c r="BQ123" s="868">
        <v>19832642</v>
      </c>
      <c r="BR123" s="869"/>
      <c r="BS123" s="869"/>
      <c r="BT123" s="869"/>
      <c r="BU123" s="869"/>
      <c r="BV123" s="869">
        <v>19995905</v>
      </c>
      <c r="BW123" s="869"/>
      <c r="BX123" s="869"/>
      <c r="BY123" s="869"/>
      <c r="BZ123" s="869"/>
      <c r="CA123" s="869">
        <v>19730791</v>
      </c>
      <c r="CB123" s="869"/>
      <c r="CC123" s="869"/>
      <c r="CD123" s="869"/>
      <c r="CE123" s="869"/>
      <c r="CF123" s="784"/>
      <c r="CG123" s="785"/>
      <c r="CH123" s="785"/>
      <c r="CI123" s="785"/>
      <c r="CJ123" s="870"/>
      <c r="CK123" s="905"/>
      <c r="CL123" s="891"/>
      <c r="CM123" s="891"/>
      <c r="CN123" s="891"/>
      <c r="CO123" s="892"/>
      <c r="CP123" s="871" t="s">
        <v>392</v>
      </c>
      <c r="CQ123" s="872"/>
      <c r="CR123" s="872"/>
      <c r="CS123" s="872"/>
      <c r="CT123" s="872"/>
      <c r="CU123" s="872"/>
      <c r="CV123" s="872"/>
      <c r="CW123" s="872"/>
      <c r="CX123" s="872"/>
      <c r="CY123" s="872"/>
      <c r="CZ123" s="872"/>
      <c r="DA123" s="872"/>
      <c r="DB123" s="872"/>
      <c r="DC123" s="872"/>
      <c r="DD123" s="872"/>
      <c r="DE123" s="872"/>
      <c r="DF123" s="873"/>
      <c r="DG123" s="815">
        <v>14627</v>
      </c>
      <c r="DH123" s="816"/>
      <c r="DI123" s="816"/>
      <c r="DJ123" s="816"/>
      <c r="DK123" s="817"/>
      <c r="DL123" s="818">
        <v>23770</v>
      </c>
      <c r="DM123" s="816"/>
      <c r="DN123" s="816"/>
      <c r="DO123" s="816"/>
      <c r="DP123" s="817"/>
      <c r="DQ123" s="818">
        <v>40138</v>
      </c>
      <c r="DR123" s="816"/>
      <c r="DS123" s="816"/>
      <c r="DT123" s="816"/>
      <c r="DU123" s="817"/>
      <c r="DV123" s="860">
        <v>0.8</v>
      </c>
      <c r="DW123" s="861"/>
      <c r="DX123" s="861"/>
      <c r="DY123" s="861"/>
      <c r="DZ123" s="862"/>
    </row>
    <row r="124" spans="1:130" s="230" customFormat="1" ht="26.25" customHeight="1" thickBot="1" x14ac:dyDescent="0.2">
      <c r="A124" s="856"/>
      <c r="B124" s="857"/>
      <c r="C124" s="851" t="s">
        <v>442</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454</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455</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444</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456</v>
      </c>
      <c r="CL125" s="888"/>
      <c r="CM125" s="888"/>
      <c r="CN125" s="888"/>
      <c r="CO125" s="889"/>
      <c r="CP125" s="896" t="s">
        <v>457</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446</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458</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459</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485</v>
      </c>
      <c r="AB127" s="816"/>
      <c r="AC127" s="816"/>
      <c r="AD127" s="816"/>
      <c r="AE127" s="817"/>
      <c r="AF127" s="818">
        <v>1470</v>
      </c>
      <c r="AG127" s="816"/>
      <c r="AH127" s="816"/>
      <c r="AI127" s="816"/>
      <c r="AJ127" s="817"/>
      <c r="AK127" s="818">
        <v>1841</v>
      </c>
      <c r="AL127" s="816"/>
      <c r="AM127" s="816"/>
      <c r="AN127" s="816"/>
      <c r="AO127" s="817"/>
      <c r="AP127" s="860">
        <v>0</v>
      </c>
      <c r="AQ127" s="861"/>
      <c r="AR127" s="861"/>
      <c r="AS127" s="861"/>
      <c r="AT127" s="862"/>
      <c r="AU127" s="232"/>
      <c r="AV127" s="232"/>
      <c r="AW127" s="232"/>
      <c r="AX127" s="877" t="s">
        <v>460</v>
      </c>
      <c r="AY127" s="848"/>
      <c r="AZ127" s="848"/>
      <c r="BA127" s="848"/>
      <c r="BB127" s="848"/>
      <c r="BC127" s="848"/>
      <c r="BD127" s="848"/>
      <c r="BE127" s="849"/>
      <c r="BF127" s="847" t="s">
        <v>461</v>
      </c>
      <c r="BG127" s="848"/>
      <c r="BH127" s="848"/>
      <c r="BI127" s="848"/>
      <c r="BJ127" s="848"/>
      <c r="BK127" s="848"/>
      <c r="BL127" s="849"/>
      <c r="BM127" s="847" t="s">
        <v>462</v>
      </c>
      <c r="BN127" s="848"/>
      <c r="BO127" s="848"/>
      <c r="BP127" s="848"/>
      <c r="BQ127" s="848"/>
      <c r="BR127" s="848"/>
      <c r="BS127" s="849"/>
      <c r="BT127" s="847" t="s">
        <v>463</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464</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465</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466</v>
      </c>
      <c r="X128" s="834"/>
      <c r="Y128" s="834"/>
      <c r="Z128" s="835"/>
      <c r="AA128" s="836">
        <v>17596</v>
      </c>
      <c r="AB128" s="837"/>
      <c r="AC128" s="837"/>
      <c r="AD128" s="837"/>
      <c r="AE128" s="838"/>
      <c r="AF128" s="839">
        <v>17596</v>
      </c>
      <c r="AG128" s="837"/>
      <c r="AH128" s="837"/>
      <c r="AI128" s="837"/>
      <c r="AJ128" s="838"/>
      <c r="AK128" s="839">
        <v>17596</v>
      </c>
      <c r="AL128" s="837"/>
      <c r="AM128" s="837"/>
      <c r="AN128" s="837"/>
      <c r="AO128" s="838"/>
      <c r="AP128" s="840"/>
      <c r="AQ128" s="841"/>
      <c r="AR128" s="841"/>
      <c r="AS128" s="841"/>
      <c r="AT128" s="842"/>
      <c r="AU128" s="232"/>
      <c r="AV128" s="232"/>
      <c r="AW128" s="232"/>
      <c r="AX128" s="843" t="s">
        <v>467</v>
      </c>
      <c r="AY128" s="844"/>
      <c r="AZ128" s="844"/>
      <c r="BA128" s="844"/>
      <c r="BB128" s="844"/>
      <c r="BC128" s="844"/>
      <c r="BD128" s="844"/>
      <c r="BE128" s="845"/>
      <c r="BF128" s="822" t="s">
        <v>122</v>
      </c>
      <c r="BG128" s="823"/>
      <c r="BH128" s="823"/>
      <c r="BI128" s="823"/>
      <c r="BJ128" s="823"/>
      <c r="BK128" s="823"/>
      <c r="BL128" s="846"/>
      <c r="BM128" s="822">
        <v>14.4</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468</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469</v>
      </c>
      <c r="X129" s="813"/>
      <c r="Y129" s="813"/>
      <c r="Z129" s="814"/>
      <c r="AA129" s="815">
        <v>6129229</v>
      </c>
      <c r="AB129" s="816"/>
      <c r="AC129" s="816"/>
      <c r="AD129" s="816"/>
      <c r="AE129" s="817"/>
      <c r="AF129" s="818">
        <v>6072806</v>
      </c>
      <c r="AG129" s="816"/>
      <c r="AH129" s="816"/>
      <c r="AI129" s="816"/>
      <c r="AJ129" s="817"/>
      <c r="AK129" s="818">
        <v>6086692</v>
      </c>
      <c r="AL129" s="816"/>
      <c r="AM129" s="816"/>
      <c r="AN129" s="816"/>
      <c r="AO129" s="817"/>
      <c r="AP129" s="819"/>
      <c r="AQ129" s="820"/>
      <c r="AR129" s="820"/>
      <c r="AS129" s="820"/>
      <c r="AT129" s="821"/>
      <c r="AU129" s="233"/>
      <c r="AV129" s="233"/>
      <c r="AW129" s="233"/>
      <c r="AX129" s="787" t="s">
        <v>470</v>
      </c>
      <c r="AY129" s="788"/>
      <c r="AZ129" s="788"/>
      <c r="BA129" s="788"/>
      <c r="BB129" s="788"/>
      <c r="BC129" s="788"/>
      <c r="BD129" s="788"/>
      <c r="BE129" s="789"/>
      <c r="BF129" s="806" t="s">
        <v>122</v>
      </c>
      <c r="BG129" s="807"/>
      <c r="BH129" s="807"/>
      <c r="BI129" s="807"/>
      <c r="BJ129" s="807"/>
      <c r="BK129" s="807"/>
      <c r="BL129" s="808"/>
      <c r="BM129" s="806">
        <v>19.399999999999999</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471</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472</v>
      </c>
      <c r="X130" s="813"/>
      <c r="Y130" s="813"/>
      <c r="Z130" s="814"/>
      <c r="AA130" s="815">
        <v>934943</v>
      </c>
      <c r="AB130" s="816"/>
      <c r="AC130" s="816"/>
      <c r="AD130" s="816"/>
      <c r="AE130" s="817"/>
      <c r="AF130" s="818">
        <v>955984</v>
      </c>
      <c r="AG130" s="816"/>
      <c r="AH130" s="816"/>
      <c r="AI130" s="816"/>
      <c r="AJ130" s="817"/>
      <c r="AK130" s="818">
        <v>983933</v>
      </c>
      <c r="AL130" s="816"/>
      <c r="AM130" s="816"/>
      <c r="AN130" s="816"/>
      <c r="AO130" s="817"/>
      <c r="AP130" s="819"/>
      <c r="AQ130" s="820"/>
      <c r="AR130" s="820"/>
      <c r="AS130" s="820"/>
      <c r="AT130" s="821"/>
      <c r="AU130" s="233"/>
      <c r="AV130" s="233"/>
      <c r="AW130" s="233"/>
      <c r="AX130" s="787" t="s">
        <v>473</v>
      </c>
      <c r="AY130" s="788"/>
      <c r="AZ130" s="788"/>
      <c r="BA130" s="788"/>
      <c r="BB130" s="788"/>
      <c r="BC130" s="788"/>
      <c r="BD130" s="788"/>
      <c r="BE130" s="789"/>
      <c r="BF130" s="790">
        <v>8.5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474</v>
      </c>
      <c r="X131" s="797"/>
      <c r="Y131" s="797"/>
      <c r="Z131" s="798"/>
      <c r="AA131" s="799">
        <v>5194286</v>
      </c>
      <c r="AB131" s="800"/>
      <c r="AC131" s="800"/>
      <c r="AD131" s="800"/>
      <c r="AE131" s="801"/>
      <c r="AF131" s="802">
        <v>5116822</v>
      </c>
      <c r="AG131" s="800"/>
      <c r="AH131" s="800"/>
      <c r="AI131" s="800"/>
      <c r="AJ131" s="801"/>
      <c r="AK131" s="802">
        <v>5102759</v>
      </c>
      <c r="AL131" s="800"/>
      <c r="AM131" s="800"/>
      <c r="AN131" s="800"/>
      <c r="AO131" s="801"/>
      <c r="AP131" s="803"/>
      <c r="AQ131" s="804"/>
      <c r="AR131" s="804"/>
      <c r="AS131" s="804"/>
      <c r="AT131" s="805"/>
      <c r="AU131" s="233"/>
      <c r="AV131" s="233"/>
      <c r="AW131" s="233"/>
      <c r="AX131" s="765" t="s">
        <v>475</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476</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477</v>
      </c>
      <c r="W132" s="778"/>
      <c r="X132" s="778"/>
      <c r="Y132" s="778"/>
      <c r="Z132" s="779"/>
      <c r="AA132" s="780">
        <v>8.1295292559999996</v>
      </c>
      <c r="AB132" s="781"/>
      <c r="AC132" s="781"/>
      <c r="AD132" s="781"/>
      <c r="AE132" s="782"/>
      <c r="AF132" s="783">
        <v>8.8033158080000007</v>
      </c>
      <c r="AG132" s="781"/>
      <c r="AH132" s="781"/>
      <c r="AI132" s="781"/>
      <c r="AJ132" s="782"/>
      <c r="AK132" s="783">
        <v>8.8465867189999994</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478</v>
      </c>
      <c r="W133" s="757"/>
      <c r="X133" s="757"/>
      <c r="Y133" s="757"/>
      <c r="Z133" s="758"/>
      <c r="AA133" s="759">
        <v>8.3000000000000007</v>
      </c>
      <c r="AB133" s="760"/>
      <c r="AC133" s="760"/>
      <c r="AD133" s="760"/>
      <c r="AE133" s="761"/>
      <c r="AF133" s="759">
        <v>8.4</v>
      </c>
      <c r="AG133" s="760"/>
      <c r="AH133" s="760"/>
      <c r="AI133" s="760"/>
      <c r="AJ133" s="761"/>
      <c r="AK133" s="759">
        <v>8.5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qkVF2I2S8qPYdfZWZdH6zE9h3oTvCbFkOGqe+YcxvlNUAVvmLVLZKtVx8RLaqnHW3MTdL6YPY1nJOoZxZJ0kA==" saltValue="SNiVQlRnpUAADOzeJ8d6A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13EUccK5EgQUo6qdHakwWDuwspT6tXbLQWoqiNkoF+tRrYDQKiM3FLpOEskPvJiZ4BrslCWOw1cpzIEfVIJnfg==" saltValue="JjHJ43d5CVf+8aFCUa73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E8AnRvSdF/70xBczbEWrdzb+E5h5xX54u7ZVxeHVKPXQoCLZiP3Kt5+Vab9mPnGPAXsg56s4r5FY9li1foDoQ==" saltValue="JR/mhhbddet4WuO2co6ZAg=="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487</v>
      </c>
      <c r="AL9" s="1167"/>
      <c r="AM9" s="1167"/>
      <c r="AN9" s="1168"/>
      <c r="AO9" s="281">
        <v>1455992</v>
      </c>
      <c r="AP9" s="281">
        <v>77282</v>
      </c>
      <c r="AQ9" s="282">
        <v>93942</v>
      </c>
      <c r="AR9" s="283">
        <v>-17.7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488</v>
      </c>
      <c r="AL10" s="1167"/>
      <c r="AM10" s="1167"/>
      <c r="AN10" s="1168"/>
      <c r="AO10" s="284">
        <v>322457</v>
      </c>
      <c r="AP10" s="284">
        <v>17116</v>
      </c>
      <c r="AQ10" s="285">
        <v>12590</v>
      </c>
      <c r="AR10" s="286">
        <v>35.9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489</v>
      </c>
      <c r="AL11" s="1167"/>
      <c r="AM11" s="1167"/>
      <c r="AN11" s="1168"/>
      <c r="AO11" s="284">
        <v>33141</v>
      </c>
      <c r="AP11" s="284">
        <v>1759</v>
      </c>
      <c r="AQ11" s="285">
        <v>461</v>
      </c>
      <c r="AR11" s="286">
        <v>281.60000000000002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490</v>
      </c>
      <c r="AL12" s="1167"/>
      <c r="AM12" s="1167"/>
      <c r="AN12" s="1168"/>
      <c r="AO12" s="284" t="s">
        <v>491</v>
      </c>
      <c r="AP12" s="284" t="s">
        <v>491</v>
      </c>
      <c r="AQ12" s="285">
        <v>24</v>
      </c>
      <c r="AR12" s="286" t="s">
        <v>491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492</v>
      </c>
      <c r="AL13" s="1167"/>
      <c r="AM13" s="1167"/>
      <c r="AN13" s="1168"/>
      <c r="AO13" s="284">
        <v>77357</v>
      </c>
      <c r="AP13" s="284">
        <v>4106</v>
      </c>
      <c r="AQ13" s="285">
        <v>3962</v>
      </c>
      <c r="AR13" s="286">
        <v>3.6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493</v>
      </c>
      <c r="AL14" s="1167"/>
      <c r="AM14" s="1167"/>
      <c r="AN14" s="1168"/>
      <c r="AO14" s="284">
        <v>32911</v>
      </c>
      <c r="AP14" s="284">
        <v>1747</v>
      </c>
      <c r="AQ14" s="285">
        <v>1657</v>
      </c>
      <c r="AR14" s="286">
        <v>5.4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494</v>
      </c>
      <c r="AL15" s="1170"/>
      <c r="AM15" s="1170"/>
      <c r="AN15" s="1171"/>
      <c r="AO15" s="284">
        <v>-136080</v>
      </c>
      <c r="AP15" s="284">
        <v>-7223</v>
      </c>
      <c r="AQ15" s="285">
        <v>-5526</v>
      </c>
      <c r="AR15" s="286">
        <v>30.7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178</v>
      </c>
      <c r="AL16" s="1170"/>
      <c r="AM16" s="1170"/>
      <c r="AN16" s="1171"/>
      <c r="AO16" s="284">
        <v>1785778</v>
      </c>
      <c r="AP16" s="284">
        <v>94787</v>
      </c>
      <c r="AQ16" s="285">
        <v>107111</v>
      </c>
      <c r="AR16" s="286">
        <v>-11.5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499</v>
      </c>
      <c r="AL21" s="1173"/>
      <c r="AM21" s="1173"/>
      <c r="AN21" s="1174"/>
      <c r="AO21" s="297">
        <v>7.8</v>
      </c>
      <c r="AP21" s="298">
        <v>9.3000000000000007</v>
      </c>
      <c r="AQ21" s="299">
        <v>-1.5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500</v>
      </c>
      <c r="AL22" s="1173"/>
      <c r="AM22" s="1173"/>
      <c r="AN22" s="1174"/>
      <c r="AO22" s="302">
        <v>97.6</v>
      </c>
      <c r="AP22" s="303">
        <v>96.8</v>
      </c>
      <c r="AQ22" s="304">
        <v>0.8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501</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504</v>
      </c>
      <c r="AL32" s="1157"/>
      <c r="AM32" s="1157"/>
      <c r="AN32" s="1158"/>
      <c r="AO32" s="312">
        <v>924523</v>
      </c>
      <c r="AP32" s="312">
        <v>49072</v>
      </c>
      <c r="AQ32" s="313">
        <v>49869</v>
      </c>
      <c r="AR32" s="314">
        <v>-1.6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505</v>
      </c>
      <c r="AL33" s="1157"/>
      <c r="AM33" s="1157"/>
      <c r="AN33" s="1158"/>
      <c r="AO33" s="312" t="s">
        <v>491</v>
      </c>
      <c r="AP33" s="312" t="s">
        <v>491</v>
      </c>
      <c r="AQ33" s="313" t="s">
        <v>491</v>
      </c>
      <c r="AR33" s="314" t="s">
        <v>491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506</v>
      </c>
      <c r="AL34" s="1157"/>
      <c r="AM34" s="1157"/>
      <c r="AN34" s="1158"/>
      <c r="AO34" s="312" t="s">
        <v>491</v>
      </c>
      <c r="AP34" s="312" t="s">
        <v>491</v>
      </c>
      <c r="AQ34" s="313" t="s">
        <v>491</v>
      </c>
      <c r="AR34" s="314" t="s">
        <v>491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507</v>
      </c>
      <c r="AL35" s="1157"/>
      <c r="AM35" s="1157"/>
      <c r="AN35" s="1158"/>
      <c r="AO35" s="312">
        <v>352188</v>
      </c>
      <c r="AP35" s="312">
        <v>18694</v>
      </c>
      <c r="AQ35" s="313">
        <v>14647</v>
      </c>
      <c r="AR35" s="314">
        <v>27.6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508</v>
      </c>
      <c r="AL36" s="1157"/>
      <c r="AM36" s="1157"/>
      <c r="AN36" s="1158"/>
      <c r="AO36" s="312">
        <v>174397</v>
      </c>
      <c r="AP36" s="312">
        <v>9257</v>
      </c>
      <c r="AQ36" s="313">
        <v>2417</v>
      </c>
      <c r="AR36" s="314">
        <v>283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509</v>
      </c>
      <c r="AL37" s="1157"/>
      <c r="AM37" s="1157"/>
      <c r="AN37" s="1158"/>
      <c r="AO37" s="312">
        <v>1841</v>
      </c>
      <c r="AP37" s="312">
        <v>98</v>
      </c>
      <c r="AQ37" s="313">
        <v>490</v>
      </c>
      <c r="AR37" s="314">
        <v>-80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510</v>
      </c>
      <c r="AL38" s="1160"/>
      <c r="AM38" s="1160"/>
      <c r="AN38" s="1161"/>
      <c r="AO38" s="315" t="s">
        <v>491</v>
      </c>
      <c r="AP38" s="315" t="s">
        <v>491</v>
      </c>
      <c r="AQ38" s="316">
        <v>2</v>
      </c>
      <c r="AR38" s="304" t="s">
        <v>491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511</v>
      </c>
      <c r="AL39" s="1160"/>
      <c r="AM39" s="1160"/>
      <c r="AN39" s="1161"/>
      <c r="AO39" s="312">
        <v>-17596</v>
      </c>
      <c r="AP39" s="312">
        <v>-934</v>
      </c>
      <c r="AQ39" s="313">
        <v>-2755</v>
      </c>
      <c r="AR39" s="314">
        <v>-66.099999999999994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512</v>
      </c>
      <c r="AL40" s="1157"/>
      <c r="AM40" s="1157"/>
      <c r="AN40" s="1158"/>
      <c r="AO40" s="312">
        <v>-983933</v>
      </c>
      <c r="AP40" s="312">
        <v>-52226</v>
      </c>
      <c r="AQ40" s="313">
        <v>-44075</v>
      </c>
      <c r="AR40" s="314">
        <v>18.5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288</v>
      </c>
      <c r="AL41" s="1163"/>
      <c r="AM41" s="1163"/>
      <c r="AN41" s="1164"/>
      <c r="AO41" s="312">
        <v>451420</v>
      </c>
      <c r="AP41" s="312">
        <v>23961</v>
      </c>
      <c r="AQ41" s="313">
        <v>20595</v>
      </c>
      <c r="AR41" s="314">
        <v>16.3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482</v>
      </c>
      <c r="AN49" s="1151" t="s">
        <v>515</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1428895</v>
      </c>
      <c r="AN51" s="334">
        <v>72123</v>
      </c>
      <c r="AO51" s="335">
        <v>196</v>
      </c>
      <c r="AP51" s="336">
        <v>51264</v>
      </c>
      <c r="AQ51" s="337">
        <v>8.1999999999999993</v>
      </c>
      <c r="AR51" s="338">
        <v>187.8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379951</v>
      </c>
      <c r="AN52" s="342">
        <v>19178</v>
      </c>
      <c r="AO52" s="343">
        <v>56.2</v>
      </c>
      <c r="AP52" s="344">
        <v>26040</v>
      </c>
      <c r="AQ52" s="345">
        <v>4.5</v>
      </c>
      <c r="AR52" s="346">
        <v>51.7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1418896</v>
      </c>
      <c r="AN53" s="334">
        <v>72760</v>
      </c>
      <c r="AO53" s="335">
        <v>0.9</v>
      </c>
      <c r="AP53" s="336">
        <v>96248</v>
      </c>
      <c r="AQ53" s="337">
        <v>87.7</v>
      </c>
      <c r="AR53" s="338">
        <v>-86.8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730675</v>
      </c>
      <c r="AN54" s="342">
        <v>37469</v>
      </c>
      <c r="AO54" s="343">
        <v>95.4</v>
      </c>
      <c r="AP54" s="344">
        <v>55768</v>
      </c>
      <c r="AQ54" s="345">
        <v>114.2</v>
      </c>
      <c r="AR54" s="346">
        <v>-18.8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1299487</v>
      </c>
      <c r="AN55" s="334">
        <v>67453</v>
      </c>
      <c r="AO55" s="335">
        <v>-7.3</v>
      </c>
      <c r="AP55" s="336">
        <v>76413</v>
      </c>
      <c r="AQ55" s="337">
        <v>-20.6</v>
      </c>
      <c r="AR55" s="338">
        <v>13.3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856076</v>
      </c>
      <c r="AN56" s="342">
        <v>44437</v>
      </c>
      <c r="AO56" s="343">
        <v>18.600000000000001</v>
      </c>
      <c r="AP56" s="344">
        <v>39658</v>
      </c>
      <c r="AQ56" s="345">
        <v>-28.9</v>
      </c>
      <c r="AR56" s="346">
        <v>47.5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1000580</v>
      </c>
      <c r="AN57" s="334">
        <v>52521</v>
      </c>
      <c r="AO57" s="335">
        <v>-22.1</v>
      </c>
      <c r="AP57" s="336">
        <v>66481</v>
      </c>
      <c r="AQ57" s="337">
        <v>-13</v>
      </c>
      <c r="AR57" s="338">
        <v>-9.1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489698</v>
      </c>
      <c r="AN58" s="342">
        <v>25705</v>
      </c>
      <c r="AO58" s="343">
        <v>-42.2</v>
      </c>
      <c r="AP58" s="344">
        <v>36120</v>
      </c>
      <c r="AQ58" s="345">
        <v>-8.9</v>
      </c>
      <c r="AR58" s="346">
        <v>-33.299999999999997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1008445</v>
      </c>
      <c r="AN59" s="334">
        <v>53527</v>
      </c>
      <c r="AO59" s="335">
        <v>1.9</v>
      </c>
      <c r="AP59" s="336">
        <v>67825</v>
      </c>
      <c r="AQ59" s="337">
        <v>2</v>
      </c>
      <c r="AR59" s="338">
        <v>-0.1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602544</v>
      </c>
      <c r="AN60" s="342">
        <v>31982</v>
      </c>
      <c r="AO60" s="343">
        <v>24.4</v>
      </c>
      <c r="AP60" s="344">
        <v>39417</v>
      </c>
      <c r="AQ60" s="345">
        <v>9.1</v>
      </c>
      <c r="AR60" s="346">
        <v>15.3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1231261</v>
      </c>
      <c r="AN61" s="349">
        <v>63677</v>
      </c>
      <c r="AO61" s="350">
        <v>33.9</v>
      </c>
      <c r="AP61" s="351">
        <v>71646</v>
      </c>
      <c r="AQ61" s="352">
        <v>12.9</v>
      </c>
      <c r="AR61" s="338">
        <v>21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611789</v>
      </c>
      <c r="AN62" s="342">
        <v>31754</v>
      </c>
      <c r="AO62" s="343">
        <v>30.5</v>
      </c>
      <c r="AP62" s="344">
        <v>39401</v>
      </c>
      <c r="AQ62" s="345">
        <v>18</v>
      </c>
      <c r="AR62" s="346">
        <v>12.5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j6++LcvE/1vKJ1e85x5s71gDvRy6ucKk8xhtTnLnURhWxyOg0XYy0J9WkxQNlMxgEmhzULBlKMsUA21XrK6CA==" saltValue="Xv0noEMZZr4ZvXoQWM7mm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0" spans="125:125" ht="13.5" hidden="1" customHeight="1" x14ac:dyDescent="0.15"/>
    <row r="121" spans="125:125" ht="13.5" hidden="1" customHeight="1" x14ac:dyDescent="0.15">
      <c r="DU121" s="259"/>
    </row>
  </sheetData>
  <sheetProtection algorithmName="SHA-512" hashValue="6HWk8sRDPexxUBuEm3+1HQv/ivM4sEBTYrHPXgers/psI658gFuAlTnapptCx+vZKnXEv4Ygsyq0jIwnvziumQ==" saltValue="Yi/icMyNYPfm8n3ptRxb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x/AIi5e6pNj1l4houj3hDq7MF8I/5z9Zp/l7+Ca6cNGpIdloqLvQ/BuMgsTqD9G1HDvUahNiIcW93iVcqBQRTA==" saltValue="Y96zmPomUxhZCPuwe8NA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75" t="s">
        <v>3</v>
      </c>
      <c r="D47" s="1175"/>
      <c r="E47" s="1176"/>
      <c r="F47" s="11">
        <v>40.82</v>
      </c>
      <c r="G47" s="12">
        <v>38.01</v>
      </c>
      <c r="H47" s="12">
        <v>38.82</v>
      </c>
      <c r="I47" s="12">
        <v>40.82</v>
      </c>
      <c r="J47" s="13">
        <v>38.17</v>
      </c>
    </row>
    <row r="48" spans="2:10" ht="57.75" customHeight="1" x14ac:dyDescent="0.15">
      <c r="B48" s="14"/>
      <c r="C48" s="1177" t="s">
        <v>4</v>
      </c>
      <c r="D48" s="1177"/>
      <c r="E48" s="1178"/>
      <c r="F48" s="15">
        <v>2.63</v>
      </c>
      <c r="G48" s="16">
        <v>5.27</v>
      </c>
      <c r="H48" s="16">
        <v>7.89</v>
      </c>
      <c r="I48" s="16">
        <v>7.74</v>
      </c>
      <c r="J48" s="17">
        <v>9.59</v>
      </c>
    </row>
    <row r="49" spans="2:10" ht="57.75" customHeight="1" thickBot="1" x14ac:dyDescent="0.2">
      <c r="B49" s="18"/>
      <c r="C49" s="1179" t="s">
        <v>5</v>
      </c>
      <c r="D49" s="1179"/>
      <c r="E49" s="1180"/>
      <c r="F49" s="19" t="s">
        <v>534</v>
      </c>
      <c r="G49" s="20">
        <v>0.94</v>
      </c>
      <c r="H49" s="20">
        <v>5.43</v>
      </c>
      <c r="I49" s="20">
        <v>5.09</v>
      </c>
      <c r="J49" s="21" t="s">
        <v>535</v>
      </c>
    </row>
    <row r="50" spans="2:10" x14ac:dyDescent="0.15"/>
  </sheetData>
  <sheetProtection algorithmName="SHA-512" hashValue="1fXF7Mn+xIEewF9gzgw9LlBQWqNC+/VncX1efqvLyqLOl1QPRRV3yphCNwhtW8Sqqy49S/PycvXefVYAJNRBQw==" saltValue="6XPpCZUKUuwA+124h27T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正司 典男</cp:lastModifiedBy>
  <cp:lastPrinted>2025-03-14T07:17:20Z</cp:lastPrinted>
  <dcterms:created xsi:type="dcterms:W3CDTF">2025-02-19T05:03:57Z</dcterms:created>
  <dcterms:modified xsi:type="dcterms:W3CDTF">2025-09-01T02:27:07Z</dcterms:modified>
  <cp:category/>
</cp:coreProperties>
</file>