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5財政状況資料集\13　HPアップロード\財政状況資料集\15 玄海町\"/>
    </mc:Choice>
  </mc:AlternateContent>
  <xr:revisionPtr revIDLastSave="0" documentId="13_ncr:1_{18F306EF-7290-436E-AD10-787A3CC315FD}" xr6:coauthVersionLast="47" xr6:coauthVersionMax="47" xr10:uidLastSave="{00000000-0000-0000-0000-000000000000}"/>
  <bookViews>
    <workbookView xWindow="-108" yWindow="-108" windowWidth="30936" windowHeight="16776"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AU63"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CO34" i="10"/>
</calcChain>
</file>

<file path=xl/sharedStrings.xml><?xml version="1.0" encoding="utf-8"?>
<sst xmlns="http://schemas.openxmlformats.org/spreadsheetml/2006/main" count="1181" uniqueCount="573">
  <si>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</si>
  <si>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</si>
  <si>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</si>
  <si>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</si>
  <si>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</si>
  <si>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</si>
  <si>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</si>
  <si>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</si>
  <si>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</si>
  <si>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</si>
  <si>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</si>
  <si>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</si>
  <si>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</si>
  <si>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</si>
  <si>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</si>
  <si>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</si>
  <si>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</si>
  <si>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</si>
  <si>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</si>
  <si>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</si>
  <si>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</si>
  <si>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</si>
  <si>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</si>
  <si>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</si>
  <si>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</si>
  <si>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</si>
  <si>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</si>
  <si>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</si>
  <si>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</si>
  <si>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</si>
  <si>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</si>
  <si>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</si>
  <si>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</si>
  <si>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</si>
  <si>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</si>
  <si>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</si>
  <si>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</si>
  <si>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</si>
  <si>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</si>
  <si>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</si>
  <si>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</si>
  <si>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</si>
  <si>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</si>
  <si>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</si>
  <si>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</si>
  <si>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</si>
  <si>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</si>
  <si>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</si>
  <si>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</si>
  <si>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</si>
  <si>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</si>
  <si>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</si>
  <si>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</si>
  <si>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</si>
  <si>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</si>
  <si>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</si>
  <si>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</si>
  <si>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</si>
  <si>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</si>
  <si>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</si>
  <si>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</si>
  <si>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</si>
  <si>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</si>
  <si>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</si>
  <si>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</si>
  <si>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</si>
  <si>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</si>
  <si>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</si>
  <si>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</si>
  <si>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</si>
  <si>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</si>
  <si>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</si>
  <si>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</si>
  <si>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</si>
  <si>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</si>
  <si>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</si>
  <si>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</si>
  <si>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</si>
  <si>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</si>
  <si>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</si>
  <si>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</si>
  <si>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</si>
  <si>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</si>
  <si>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</si>
  <si>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</si>
  <si>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</si>
  <si>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</si>
  <si>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</si>
  <si>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</si>
  <si>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</si>
  <si>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</si>
  <si>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</si>
  <si>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</si>
  <si>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</si>
  <si>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玄海町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</si>
  <si>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</si>
  <si>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</si>
  <si>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</si>
  <si>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</si>
  <si>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</si>
  <si>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</si>
  <si>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</si>
  <si>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</si>
  <si>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</si>
  <si>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</si>
  <si>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</si>
  <si>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</si>
  <si>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</si>
  <si>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</si>
  <si>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</si>
  <si>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</si>
  <si>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</si>
  <si>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</si>
  <si>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</si>
  <si>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</si>
  <si>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</si>
  <si>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</si>
  <si>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</si>
  <si>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</si>
  <si>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</si>
  <si>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</si>
  <si>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</si>
  <si>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</si>
  <si>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</si>
  <si>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</si>
  <si>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</si>
  <si>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</si>
  <si>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</si>
  <si>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</si>
  <si>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</si>
  <si>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</si>
  <si>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</si>
  <si>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</si>
  <si>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</si>
  <si>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</si>
  <si>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</si>
  <si>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</si>
  <si>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</si>
  <si>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</si>
  <si>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</si>
  <si>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</si>
  <si>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</si>
  <si>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6"/>
  </si>
  <si>
    <t>うち日本人(％)</t>
    <phoneticPr fontId="5"/>
  </si>
  <si>
    <t>-3.3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</si>
  <si>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</si>
  <si>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</si>
  <si>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</si>
  <si>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</si>
  <si>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</si>
  <si>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</si>
  <si>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</si>
  <si>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</si>
  <si>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</si>
  <si>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</si>
  <si>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</si>
  <si>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</si>
  <si>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</si>
  <si>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</si>
  <si>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</si>
  <si>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</si>
  <si>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</si>
  <si>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</si>
  <si>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</si>
  <si>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</si>
  <si>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</si>
  <si>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</si>
  <si>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</si>
  <si>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</si>
  <si>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</si>
  <si>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</si>
  <si>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</si>
  <si>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</si>
  <si>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</si>
  <si>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</si>
  <si>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</si>
  <si>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</si>
  <si>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</si>
  <si>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</si>
  <si>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</si>
  <si>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</si>
  <si>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</si>
  <si>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</si>
  <si>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</si>
  <si>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</si>
  <si>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</si>
  <si>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</si>
  <si>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</si>
  <si>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</si>
  <si>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</si>
  <si>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</si>
  <si>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</si>
  <si>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</si>
  <si>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</si>
  <si>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</si>
  <si>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</si>
  <si>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</si>
  <si>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</si>
  <si>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</si>
  <si>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</si>
  <si>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</si>
  <si>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</si>
  <si>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</si>
  <si>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</si>
  <si>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佐賀県玄海町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</si>
  <si>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</si>
  <si>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</si>
  <si>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</si>
  <si>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</si>
  <si>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</si>
  <si>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</si>
  <si>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</si>
  <si>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</si>
  <si>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</si>
  <si>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</si>
  <si>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</si>
  <si>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</si>
  <si>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</si>
  <si>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</si>
  <si>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</si>
  <si>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</si>
  <si>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</si>
  <si>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</si>
  <si>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</si>
  <si>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</si>
  <si>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</si>
  <si>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</si>
  <si>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</si>
  <si>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</si>
  <si>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</si>
  <si>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</si>
  <si>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</si>
  <si>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</si>
  <si>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</si>
  <si>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</si>
  <si>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</si>
  <si>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</si>
  <si>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</si>
  <si>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</si>
  <si>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</si>
  <si>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</si>
  <si>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</si>
  <si>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</si>
  <si>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</si>
  <si>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</si>
  <si>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</si>
  <si>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</si>
  <si>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</si>
  <si>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</si>
  <si>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</si>
  <si>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</si>
  <si>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</si>
  <si>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</si>
  <si>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</si>
  <si>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</si>
  <si>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</si>
  <si>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</si>
  <si>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</si>
  <si>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</si>
  <si>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</si>
  <si>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</si>
  <si>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</si>
  <si>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</si>
  <si>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</si>
  <si>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</si>
  <si>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</si>
  <si>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</si>
  <si>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</si>
  <si>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</si>
  <si>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</si>
  <si>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</si>
  <si>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</si>
  <si>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</si>
  <si>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</si>
  <si>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</si>
  <si>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</si>
  <si>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</si>
  <si>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</si>
  <si>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</si>
  <si>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</si>
  <si>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</si>
  <si>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</si>
  <si>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</si>
  <si>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</si>
  <si>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</si>
  <si>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</si>
  <si>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</si>
  <si>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</si>
  <si>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</si>
  <si>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</si>
  <si>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</si>
  <si>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</si>
  <si>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</si>
  <si>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</si>
  <si>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</si>
  <si>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</si>
  <si>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</si>
  <si>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</si>
  <si>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</si>
  <si>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</si>
  <si>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</si>
  <si>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</si>
  <si>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</si>
  <si>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</si>
  <si>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</si>
  <si>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</si>
  <si>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</si>
  <si>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</si>
  <si>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</si>
  <si>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</si>
  <si>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</si>
  <si>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</si>
  <si>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</si>
  <si>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</si>
  <si>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</si>
  <si>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</si>
  <si>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</si>
  <si>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</si>
  <si>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</si>
  <si>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</si>
  <si>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</si>
  <si>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</si>
  <si>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</si>
  <si>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</si>
  <si>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</si>
  <si>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</si>
  <si>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</si>
  <si>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</si>
  <si>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</si>
  <si>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</si>
  <si>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</si>
  <si>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</si>
  <si>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</si>
  <si>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</si>
  <si>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</si>
  <si>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</si>
  <si>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</si>
  <si>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</si>
  <si>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</si>
  <si>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</si>
  <si>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</si>
  <si>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</si>
  <si>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</si>
  <si>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</si>
  <si>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</si>
  <si>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</si>
  <si>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</si>
  <si>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</si>
  <si>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</si>
  <si>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</si>
  <si>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</si>
  <si>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</si>
  <si>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</si>
  <si>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</si>
  <si>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</si>
  <si>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佐賀県玄海町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</si>
  <si>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</si>
  <si>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</si>
  <si>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</si>
  <si>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</si>
  <si>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</si>
  <si>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</si>
  <si>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</si>
  <si>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</si>
  <si>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</si>
  <si>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</si>
  <si>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</si>
  <si>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</si>
  <si>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</si>
  <si>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</si>
  <si>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</si>
  <si>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</si>
  <si>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</si>
  <si>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</si>
  <si>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</si>
  <si>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</si>
  <si>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</si>
  <si>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</si>
  <si>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</si>
  <si>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</si>
  <si>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</si>
  <si>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</si>
  <si>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</si>
  <si>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</si>
  <si>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</si>
  <si>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</si>
  <si>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</si>
  <si>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</si>
  <si>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</si>
  <si>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</si>
  <si>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</si>
  <si>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</si>
  <si>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</si>
  <si>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</si>
  <si>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</si>
  <si>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</si>
  <si>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</si>
  <si>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</si>
  <si>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</si>
  <si>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</si>
  <si>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</si>
  <si>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</si>
  <si>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</si>
  <si>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</si>
  <si>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</si>
  <si>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</si>
  <si>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</si>
  <si>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</si>
  <si>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</si>
  <si>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</si>
  <si>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</si>
  <si>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</si>
  <si>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</si>
  <si>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</si>
  <si>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</si>
  <si>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</si>
  <si>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</si>
  <si>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</si>
  <si>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</si>
  <si>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</si>
  <si>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</si>
  <si>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</si>
  <si>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</si>
  <si>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</si>
  <si>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</si>
  <si>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</si>
  <si>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</si>
  <si>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</si>
  <si>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</si>
  <si>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</si>
  <si>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</si>
  <si>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</si>
  <si>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</si>
  <si>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</si>
  <si>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</si>
  <si>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</si>
  <si>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</si>
  <si>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</si>
  <si>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</si>
  <si>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</si>
  <si>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</si>
  <si>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</si>
  <si>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</si>
  <si>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</si>
  <si>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</si>
  <si>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</si>
  <si>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</si>
  <si>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</si>
  <si>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</si>
  <si>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</si>
  <si>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</si>
  <si>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</si>
  <si>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</si>
  <si>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</si>
  <si>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</si>
  <si>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</si>
  <si>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</si>
  <si>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</si>
  <si>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</si>
  <si>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</si>
  <si>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</si>
  <si>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</si>
  <si>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</si>
  <si>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</si>
  <si>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</si>
  <si>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</si>
  <si>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</si>
  <si>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</si>
  <si>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</si>
  <si>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</si>
  <si>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</si>
  <si>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</si>
  <si>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</si>
  <si>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</si>
  <si>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</si>
  <si>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</si>
  <si>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</si>
  <si>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</si>
  <si>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</si>
  <si>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</si>
  <si>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</si>
  <si>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</si>
  <si>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</si>
  <si>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</si>
  <si>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</si>
  <si>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</si>
  <si>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</si>
  <si>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</si>
  <si>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</si>
  <si>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</si>
  <si>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</si>
  <si>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</si>
  <si>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</si>
  <si>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</si>
  <si>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</si>
  <si>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</si>
  <si>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</si>
  <si>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</si>
  <si>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</si>
  <si>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</si>
  <si>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</si>
  <si>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</si>
  <si>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</si>
  <si>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</si>
  <si>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</si>
  <si>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</si>
  <si>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</si>
  <si>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</si>
  <si>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</si>
  <si>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</si>
  <si>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</si>
  <si>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</si>
  <si>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</si>
  <si>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</si>
  <si>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</si>
  <si>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</si>
  <si>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</si>
  <si>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</si>
  <si>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</si>
  <si>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</si>
  <si>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</si>
  <si>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</si>
  <si>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</si>
  <si>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</si>
  <si>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</si>
  <si>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</si>
  <si>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</si>
  <si>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</si>
  <si>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</si>
  <si>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</si>
  <si>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</si>
  <si>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国民健康保険特別会計</t>
  </si>
  <si>
    <t>水道事業会計</t>
  </si>
  <si>
    <t>介護保険特別会計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</si>
  <si>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</si>
  <si>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</si>
  <si>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</si>
  <si>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</si>
  <si>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</si>
  <si>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</si>
  <si>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</si>
  <si>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</si>
  <si>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</si>
  <si>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</si>
  <si>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</si>
  <si>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</si>
  <si>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</si>
  <si>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</si>
  <si>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t>
    <phoneticPr fontId="2"/>
  </si>
  <si>
    <t>一般財団法人　玄海町みんなの地域商社</t>
    <rPh sb="0" eb="2">
      <t>イッパン</t>
    </rPh>
    <rPh sb="2" eb="4">
      <t>ザイダン</t>
    </rPh>
    <rPh sb="4" eb="6">
      <t>ホウジン</t>
    </rPh>
    <rPh sb="7" eb="10">
      <t>ゲンカイチョウ</t>
    </rPh>
    <rPh sb="14" eb="16">
      <t>チイキ</t>
    </rPh>
    <rPh sb="16" eb="18">
      <t>ショウシャ</t>
    </rPh>
    <phoneticPr fontId="2"/>
  </si>
  <si>
    <t>佐賀県後期高齢者医療広域連合</t>
    <rPh sb="0" eb="3">
      <t>サガケン</t>
    </rPh>
    <rPh sb="3" eb="5">
      <t>コウキ</t>
    </rPh>
    <rPh sb="5" eb="8">
      <t>コウレイシャ</t>
    </rPh>
    <rPh sb="8" eb="10">
      <t>イリョウ</t>
    </rPh>
    <rPh sb="10" eb="12">
      <t>コウイキ</t>
    </rPh>
    <rPh sb="12" eb="14">
      <t>レンゴウ</t>
    </rPh>
    <phoneticPr fontId="2"/>
  </si>
  <si>
    <t>佐賀県市町総合事務組合（一般会計）</t>
    <rPh sb="0" eb="3">
      <t>サガケン</t>
    </rPh>
    <rPh sb="3" eb="4">
      <t>シ</t>
    </rPh>
    <rPh sb="4" eb="5">
      <t>マチ</t>
    </rPh>
    <rPh sb="5" eb="7">
      <t>ソウゴウ</t>
    </rPh>
    <rPh sb="7" eb="9">
      <t>ジム</t>
    </rPh>
    <rPh sb="9" eb="11">
      <t>クミアイ</t>
    </rPh>
    <rPh sb="12" eb="14">
      <t>イッパン</t>
    </rPh>
    <rPh sb="14" eb="16">
      <t>カイケイ</t>
    </rPh>
    <phoneticPr fontId="2"/>
  </si>
  <si>
    <t>佐賀県市町総合事務組合（交通災害）（特別会計）</t>
    <rPh sb="0" eb="3">
      <t>サガケン</t>
    </rPh>
    <rPh sb="3" eb="4">
      <t>シ</t>
    </rPh>
    <rPh sb="4" eb="5">
      <t>マチ</t>
    </rPh>
    <rPh sb="5" eb="7">
      <t>ソウゴウ</t>
    </rPh>
    <rPh sb="7" eb="9">
      <t>ジム</t>
    </rPh>
    <rPh sb="9" eb="11">
      <t>クミアイ</t>
    </rPh>
    <rPh sb="12" eb="14">
      <t>コウツウ</t>
    </rPh>
    <rPh sb="14" eb="16">
      <t>サイガイ</t>
    </rPh>
    <rPh sb="18" eb="20">
      <t>トクベツ</t>
    </rPh>
    <rPh sb="20" eb="22">
      <t>カイケイ</t>
    </rPh>
    <phoneticPr fontId="2"/>
  </si>
  <si>
    <t>佐賀県後期高齢者医療広域連合（医療）（特別会計）</t>
    <rPh sb="0" eb="3">
      <t>サガケン</t>
    </rPh>
    <rPh sb="3" eb="5">
      <t>コウキ</t>
    </rPh>
    <rPh sb="5" eb="7">
      <t>コウレイ</t>
    </rPh>
    <rPh sb="7" eb="8">
      <t>シャ</t>
    </rPh>
    <rPh sb="8" eb="10">
      <t>イリョウ</t>
    </rPh>
    <rPh sb="10" eb="12">
      <t>コウイキ</t>
    </rPh>
    <rPh sb="12" eb="14">
      <t>レンゴウ</t>
    </rPh>
    <rPh sb="15" eb="17">
      <t>イリョウ</t>
    </rPh>
    <rPh sb="19" eb="21">
      <t>トクベツ</t>
    </rPh>
    <rPh sb="21" eb="23">
      <t>カイケイ</t>
    </rPh>
    <phoneticPr fontId="2"/>
  </si>
  <si>
    <t>-</t>
    <phoneticPr fontId="2"/>
  </si>
  <si>
    <t>-</t>
    <phoneticPr fontId="2"/>
  </si>
  <si>
    <t>-</t>
    <phoneticPr fontId="2"/>
  </si>
  <si>
    <t>ふるさと応援寄附金基金</t>
    <rPh sb="4" eb="6">
      <t>オウエン</t>
    </rPh>
    <rPh sb="6" eb="9">
      <t>キフキン</t>
    </rPh>
    <rPh sb="9" eb="11">
      <t>キキン</t>
    </rPh>
    <phoneticPr fontId="5"/>
  </si>
  <si>
    <t>公共施設整備基金</t>
    <rPh sb="0" eb="2">
      <t>コウキョウ</t>
    </rPh>
    <rPh sb="2" eb="4">
      <t>シセツ</t>
    </rPh>
    <rPh sb="4" eb="6">
      <t>セイビ</t>
    </rPh>
    <rPh sb="6" eb="8">
      <t>キキン</t>
    </rPh>
    <phoneticPr fontId="2"/>
  </si>
  <si>
    <t>電源立地地域対策交付金基金</t>
    <rPh sb="0" eb="2">
      <t>デンゲン</t>
    </rPh>
    <rPh sb="2" eb="4">
      <t>リッチ</t>
    </rPh>
    <rPh sb="4" eb="6">
      <t>チイキ</t>
    </rPh>
    <rPh sb="6" eb="8">
      <t>タイサク</t>
    </rPh>
    <rPh sb="8" eb="11">
      <t>コウフキン</t>
    </rPh>
    <rPh sb="11" eb="13">
      <t>キキン</t>
    </rPh>
    <phoneticPr fontId="2"/>
  </si>
  <si>
    <t>地域づくり基金</t>
    <rPh sb="0" eb="2">
      <t>チイキ</t>
    </rPh>
    <rPh sb="5" eb="7">
      <t>キキン</t>
    </rPh>
    <phoneticPr fontId="2"/>
  </si>
  <si>
    <t>地域振興基金</t>
    <rPh sb="0" eb="2">
      <t>チイキ</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</si>
  <si>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</si>
  <si>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</si>
  <si>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</si>
  <si>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</si>
  <si>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</si>
  <si>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</si>
  <si>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</si>
  <si>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</si>
  <si>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</si>
  <si>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xml:space="preserve">顕在化している将来負担である将来負担比率はなしの状況が続いているが、潜在的な将来負担である有形固定資産減価償却率は上昇傾向となっている。
</t>
    </r>
    <r>
      <rPr>
        <sz val="11"/>
        <rFont val="ＭＳ Ｐゴシック"/>
        <family val="3"/>
        <charset val="128"/>
      </rPr>
      <t>老朽化資産の増加に対して、公共施設等総合管理計画を始めとする各種計画に基づいた対策に取り組んでいく。</t>
    </r>
    <rPh sb="69" eb="74">
      <t>ロウキュウカシサン</t>
    </rPh>
    <rPh sb="75" eb="77">
      <t>ゾウカ</t>
    </rPh>
    <rPh sb="78" eb="79">
      <t>タイ</t>
    </rPh>
    <phoneticPr fontId="5"/>
  </si>
  <si>
    <t>充当可能財源が将来負担額を上回っているため、比率なしとなっており、公債の償還も完了したことから比率なしの状況が続くことが想定される。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</si>
</sst>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6526-47DA-A1C7-A021BD2507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200745</c:v>
                </c:pt>
                <c:pt idx="1">
                  <c:v>100803</c:v>
                </c:pt>
                <c:pt idx="2">
                  <c:v>146514</c:v>
                </c:pt>
                <c:pt idx="3">
                  <c:v>170770</c:v>
                </c:pt>
                <c:pt idx="4">
                  <c:v>227072</c:v>
                </c:pt>
              </c:numCache>
            </c:numRef>
          </c:val>
          <c:smooth val="0"/>
          <c:extLst>
            <c:ext xmlns:c16="http://schemas.microsoft.com/office/drawing/2014/chart" uri="{C3380CC4-5D6E-409C-BE32-E72D297353CC}">
              <c16:uniqueId val="{00000001-6526-47DA-A1C7-A021BD2507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c:v>
                </c:pt>
                <c:pt idx="1">
                  <c:v>4.8600000000000003</c:v>
                </c:pt>
                <c:pt idx="2">
                  <c:v>11.43</c:v>
                </c:pt>
                <c:pt idx="3">
                  <c:v>8.3699999999999992</c:v>
                </c:pt>
                <c:pt idx="4">
                  <c:v>5.64</c:v>
                </c:pt>
              </c:numCache>
            </c:numRef>
          </c:val>
          <c:extLst>
            <c:ext xmlns:c16="http://schemas.microsoft.com/office/drawing/2014/chart" uri="{C3380CC4-5D6E-409C-BE32-E72D297353CC}">
              <c16:uniqueId val="{00000000-0588-4DBA-9816-015E466E4B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100.01</c:v>
                </c:pt>
                <c:pt idx="1">
                  <c:v>114</c:v>
                </c:pt>
                <c:pt idx="2">
                  <c:v>129.24</c:v>
                </c:pt>
                <c:pt idx="3">
                  <c:v>149.81</c:v>
                </c:pt>
                <c:pt idx="4">
                  <c:v>126.55</c:v>
                </c:pt>
              </c:numCache>
            </c:numRef>
          </c:val>
          <c:extLst>
            <c:ext xmlns:c16="http://schemas.microsoft.com/office/drawing/2014/chart" uri="{C3380CC4-5D6E-409C-BE32-E72D297353CC}">
              <c16:uniqueId val="{00000001-0588-4DBA-9816-015E466E4B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9.3800000000000008</c:v>
                </c:pt>
                <c:pt idx="1">
                  <c:v>7.92</c:v>
                </c:pt>
                <c:pt idx="2">
                  <c:v>15.34</c:v>
                </c:pt>
                <c:pt idx="3">
                  <c:v>12.58</c:v>
                </c:pt>
                <c:pt idx="4">
                  <c:v>18.03</c:v>
                </c:pt>
              </c:numCache>
            </c:numRef>
          </c:val>
          <c:smooth val="0"/>
          <c:extLst>
            <c:ext xmlns:c16="http://schemas.microsoft.com/office/drawing/2014/chart" uri="{C3380CC4-5D6E-409C-BE32-E72D297353CC}">
              <c16:uniqueId val="{00000002-0588-4DBA-9816-015E466E4B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1.41</c:v>
                </c:pt>
                <c:pt idx="8">
                  <c:v>0</c:v>
                </c:pt>
                <c:pt idx="9">
                  <c:v>0</c:v>
                </c:pt>
              </c:numCache>
            </c:numRef>
          </c:val>
          <c:extLst>
            <c:ext xmlns:c16="http://schemas.microsoft.com/office/drawing/2014/chart" uri="{C3380CC4-5D6E-409C-BE32-E72D297353CC}">
              <c16:uniqueId val="{00000000-46B3-45BC-864A-BC226EFDB2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B3-45BC-864A-BC226EFDB29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B3-45BC-864A-BC226EFDB29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6B3-45BC-864A-BC226EFDB29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4-46B3-45BC-864A-BC226EFDB29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0.17</c:v>
                </c:pt>
              </c:numCache>
            </c:numRef>
          </c:val>
          <c:extLst>
            <c:ext xmlns:c16="http://schemas.microsoft.com/office/drawing/2014/chart" uri="{C3380CC4-5D6E-409C-BE32-E72D297353CC}">
              <c16:uniqueId val="{00000005-46B3-45BC-864A-BC226EFDB29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0.53</c:v>
                </c:pt>
                <c:pt idx="2">
                  <c:v>#N/A</c:v>
                </c:pt>
                <c:pt idx="3">
                  <c:v>0.6</c:v>
                </c:pt>
                <c:pt idx="4">
                  <c:v>#N/A</c:v>
                </c:pt>
                <c:pt idx="5">
                  <c:v>0.78</c:v>
                </c:pt>
                <c:pt idx="6">
                  <c:v>#N/A</c:v>
                </c:pt>
                <c:pt idx="7">
                  <c:v>0.61</c:v>
                </c:pt>
                <c:pt idx="8">
                  <c:v>#N/A</c:v>
                </c:pt>
                <c:pt idx="9">
                  <c:v>0.42</c:v>
                </c:pt>
              </c:numCache>
            </c:numRef>
          </c:val>
          <c:extLst>
            <c:ext xmlns:c16="http://schemas.microsoft.com/office/drawing/2014/chart" uri="{C3380CC4-5D6E-409C-BE32-E72D297353CC}">
              <c16:uniqueId val="{00000006-46B3-45BC-864A-BC226EFDB29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6.12</c:v>
                </c:pt>
                <c:pt idx="2">
                  <c:v>#N/A</c:v>
                </c:pt>
                <c:pt idx="3">
                  <c:v>4.71</c:v>
                </c:pt>
                <c:pt idx="4">
                  <c:v>#N/A</c:v>
                </c:pt>
                <c:pt idx="5">
                  <c:v>4.63</c:v>
                </c:pt>
                <c:pt idx="6">
                  <c:v>#N/A</c:v>
                </c:pt>
                <c:pt idx="7">
                  <c:v>1.85</c:v>
                </c:pt>
                <c:pt idx="8">
                  <c:v>#N/A</c:v>
                </c:pt>
                <c:pt idx="9">
                  <c:v>0.69</c:v>
                </c:pt>
              </c:numCache>
            </c:numRef>
          </c:val>
          <c:extLst>
            <c:ext xmlns:c16="http://schemas.microsoft.com/office/drawing/2014/chart" uri="{C3380CC4-5D6E-409C-BE32-E72D297353CC}">
              <c16:uniqueId val="{00000007-46B3-45BC-864A-BC226EFDB29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1.63</c:v>
                </c:pt>
                <c:pt idx="2">
                  <c:v>#N/A</c:v>
                </c:pt>
                <c:pt idx="3">
                  <c:v>1.1499999999999999</c:v>
                </c:pt>
                <c:pt idx="4">
                  <c:v>#N/A</c:v>
                </c:pt>
                <c:pt idx="5">
                  <c:v>0.51</c:v>
                </c:pt>
                <c:pt idx="6">
                  <c:v>#N/A</c:v>
                </c:pt>
                <c:pt idx="7">
                  <c:v>2.97</c:v>
                </c:pt>
                <c:pt idx="8">
                  <c:v>#N/A</c:v>
                </c:pt>
                <c:pt idx="9">
                  <c:v>1.07</c:v>
                </c:pt>
              </c:numCache>
            </c:numRef>
          </c:val>
          <c:extLst>
            <c:ext xmlns:c16="http://schemas.microsoft.com/office/drawing/2014/chart" uri="{C3380CC4-5D6E-409C-BE32-E72D297353CC}">
              <c16:uniqueId val="{00000008-46B3-45BC-864A-BC226EFDB29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c:v>
                </c:pt>
                <c:pt idx="2">
                  <c:v>#N/A</c:v>
                </c:pt>
                <c:pt idx="3">
                  <c:v>4.8499999999999996</c:v>
                </c:pt>
                <c:pt idx="4">
                  <c:v>#N/A</c:v>
                </c:pt>
                <c:pt idx="5">
                  <c:v>11.42</c:v>
                </c:pt>
                <c:pt idx="6">
                  <c:v>#N/A</c:v>
                </c:pt>
                <c:pt idx="7">
                  <c:v>8.36</c:v>
                </c:pt>
                <c:pt idx="8">
                  <c:v>#N/A</c:v>
                </c:pt>
                <c:pt idx="9">
                  <c:v>5.63</c:v>
                </c:pt>
              </c:numCache>
            </c:numRef>
          </c:val>
          <c:extLst>
            <c:ext xmlns:c16="http://schemas.microsoft.com/office/drawing/2014/chart" uri="{C3380CC4-5D6E-409C-BE32-E72D297353CC}">
              <c16:uniqueId val="{00000009-46B3-45BC-864A-BC226EFDB2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191</c:v>
                </c:pt>
                <c:pt idx="5">
                  <c:v>179</c:v>
                </c:pt>
                <c:pt idx="8">
                  <c:v>172</c:v>
                </c:pt>
                <c:pt idx="11">
                  <c:v>168</c:v>
                </c:pt>
                <c:pt idx="14">
                  <c:v>156</c:v>
                </c:pt>
              </c:numCache>
            </c:numRef>
          </c:val>
          <c:extLst>
            <c:ext xmlns:c16="http://schemas.microsoft.com/office/drawing/2014/chart" uri="{C3380CC4-5D6E-409C-BE32-E72D297353CC}">
              <c16:uniqueId val="{00000000-3678-4CAA-B02F-1F4C40F1E1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78-4CAA-B02F-1F4C40F1E1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678-4CAA-B02F-1F4C40F1E1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78-4CAA-B02F-1F4C40F1E1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220</c:v>
                </c:pt>
                <c:pt idx="3">
                  <c:v>109</c:v>
                </c:pt>
                <c:pt idx="6">
                  <c:v>193</c:v>
                </c:pt>
                <c:pt idx="9">
                  <c:v>206</c:v>
                </c:pt>
                <c:pt idx="12">
                  <c:v>199</c:v>
                </c:pt>
              </c:numCache>
            </c:numRef>
          </c:val>
          <c:extLst>
            <c:ext xmlns:c16="http://schemas.microsoft.com/office/drawing/2014/chart" uri="{C3380CC4-5D6E-409C-BE32-E72D297353CC}">
              <c16:uniqueId val="{00000004-3678-4CAA-B02F-1F4C40F1E1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78-4CAA-B02F-1F4C40F1E1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78-4CAA-B02F-1F4C40F1E1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0</c:v>
                </c:pt>
                <c:pt idx="3">
                  <c:v>0</c:v>
                </c:pt>
                <c:pt idx="6">
                  <c:v>4</c:v>
                </c:pt>
                <c:pt idx="9">
                  <c:v>4</c:v>
                </c:pt>
                <c:pt idx="12">
                  <c:v>4</c:v>
                </c:pt>
              </c:numCache>
            </c:numRef>
          </c:val>
          <c:extLst>
            <c:ext xmlns:c16="http://schemas.microsoft.com/office/drawing/2014/chart" uri="{C3380CC4-5D6E-409C-BE32-E72D297353CC}">
              <c16:uniqueId val="{00000007-3678-4CAA-B02F-1F4C40F1E1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c:v>
                </c:pt>
                <c:pt idx="2">
                  <c:v>#N/A</c:v>
                </c:pt>
                <c:pt idx="3">
                  <c:v>#N/A</c:v>
                </c:pt>
                <c:pt idx="4">
                  <c:v>-70</c:v>
                </c:pt>
                <c:pt idx="5">
                  <c:v>#N/A</c:v>
                </c:pt>
                <c:pt idx="6">
                  <c:v>#N/A</c:v>
                </c:pt>
                <c:pt idx="7">
                  <c:v>25</c:v>
                </c:pt>
                <c:pt idx="8">
                  <c:v>#N/A</c:v>
                </c:pt>
                <c:pt idx="9">
                  <c:v>#N/A</c:v>
                </c:pt>
                <c:pt idx="10">
                  <c:v>42</c:v>
                </c:pt>
                <c:pt idx="11">
                  <c:v>#N/A</c:v>
                </c:pt>
                <c:pt idx="12">
                  <c:v>#N/A</c:v>
                </c:pt>
                <c:pt idx="13">
                  <c:v>47</c:v>
                </c:pt>
                <c:pt idx="14">
                  <c:v>#N/A</c:v>
                </c:pt>
              </c:numCache>
            </c:numRef>
          </c:val>
          <c:smooth val="0"/>
          <c:extLst>
            <c:ext xmlns:c16="http://schemas.microsoft.com/office/drawing/2014/chart" uri="{C3380CC4-5D6E-409C-BE32-E72D297353CC}">
              <c16:uniqueId val="{00000008-3678-4CAA-B02F-1F4C40F1E1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1673</c:v>
                </c:pt>
                <c:pt idx="5">
                  <c:v>1517</c:v>
                </c:pt>
                <c:pt idx="8">
                  <c:v>1360</c:v>
                </c:pt>
                <c:pt idx="11">
                  <c:v>1206</c:v>
                </c:pt>
                <c:pt idx="14">
                  <c:v>1060</c:v>
                </c:pt>
              </c:numCache>
            </c:numRef>
          </c:val>
          <c:extLst>
            <c:ext xmlns:c16="http://schemas.microsoft.com/office/drawing/2014/chart" uri="{C3380CC4-5D6E-409C-BE32-E72D297353CC}">
              <c16:uniqueId val="{00000000-6630-4A94-8A93-0762C88A8B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630-4A94-8A93-0762C88A8B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11108</c:v>
                </c:pt>
                <c:pt idx="5">
                  <c:v>9311</c:v>
                </c:pt>
                <c:pt idx="8">
                  <c:v>10429</c:v>
                </c:pt>
                <c:pt idx="11">
                  <c:v>11494</c:v>
                </c:pt>
                <c:pt idx="14">
                  <c:v>14708</c:v>
                </c:pt>
              </c:numCache>
            </c:numRef>
          </c:val>
          <c:extLst>
            <c:ext xmlns:c16="http://schemas.microsoft.com/office/drawing/2014/chart" uri="{C3380CC4-5D6E-409C-BE32-E72D297353CC}">
              <c16:uniqueId val="{00000002-6630-4A94-8A93-0762C88A8B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30-4A94-8A93-0762C88A8B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30-4A94-8A93-0762C88A8B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30-4A94-8A93-0762C88A8B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538</c:v>
                </c:pt>
                <c:pt idx="3">
                  <c:v>490</c:v>
                </c:pt>
                <c:pt idx="6">
                  <c:v>514</c:v>
                </c:pt>
                <c:pt idx="9">
                  <c:v>504</c:v>
                </c:pt>
                <c:pt idx="12">
                  <c:v>550</c:v>
                </c:pt>
              </c:numCache>
            </c:numRef>
          </c:val>
          <c:extLst>
            <c:ext xmlns:c16="http://schemas.microsoft.com/office/drawing/2014/chart" uri="{C3380CC4-5D6E-409C-BE32-E72D297353CC}">
              <c16:uniqueId val="{00000006-6630-4A94-8A93-0762C88A8B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30-4A94-8A93-0762C88A8B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2610</c:v>
                </c:pt>
                <c:pt idx="3">
                  <c:v>2439</c:v>
                </c:pt>
                <c:pt idx="6">
                  <c:v>2110</c:v>
                </c:pt>
                <c:pt idx="9">
                  <c:v>1900</c:v>
                </c:pt>
                <c:pt idx="12">
                  <c:v>1710</c:v>
                </c:pt>
              </c:numCache>
            </c:numRef>
          </c:val>
          <c:extLst>
            <c:ext xmlns:c16="http://schemas.microsoft.com/office/drawing/2014/chart" uri="{C3380CC4-5D6E-409C-BE32-E72D297353CC}">
              <c16:uniqueId val="{00000008-6630-4A94-8A93-0762C88A8B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630-4A94-8A93-0762C88A8B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0</c:v>
                </c:pt>
                <c:pt idx="3">
                  <c:v>0</c:v>
                </c:pt>
                <c:pt idx="6">
                  <c:v>8</c:v>
                </c:pt>
                <c:pt idx="9">
                  <c:v>4</c:v>
                </c:pt>
                <c:pt idx="12">
                  <c:v>0</c:v>
                </c:pt>
              </c:numCache>
            </c:numRef>
          </c:val>
          <c:extLst>
            <c:ext xmlns:c16="http://schemas.microsoft.com/office/drawing/2014/chart" uri="{C3380CC4-5D6E-409C-BE32-E72D297353CC}">
              <c16:uniqueId val="{0000000A-6630-4A94-8A93-0762C88A8B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30-4A94-8A93-0762C88A8B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4355</c:v>
                </c:pt>
                <c:pt idx="1">
                  <c:v>4877</c:v>
                </c:pt>
                <c:pt idx="2">
                  <c:v>5708</c:v>
                </c:pt>
              </c:numCache>
            </c:numRef>
          </c:val>
          <c:extLst>
            <c:ext xmlns:c16="http://schemas.microsoft.com/office/drawing/2014/chart" uri="{C3380CC4-5D6E-409C-BE32-E72D297353CC}">
              <c16:uniqueId val="{00000000-C955-41A9-8A21-18438CFEB8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c:v>
                </c:pt>
                <c:pt idx="1">
                  <c:v>7</c:v>
                </c:pt>
                <c:pt idx="2">
                  <c:v>7</c:v>
                </c:pt>
              </c:numCache>
            </c:numRef>
          </c:val>
          <c:extLst>
            <c:ext xmlns:c16="http://schemas.microsoft.com/office/drawing/2014/chart" uri="{C3380CC4-5D6E-409C-BE32-E72D297353CC}">
              <c16:uniqueId val="{00000001-C955-41A9-8A21-18438CFEB8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13300</c:v>
                </c:pt>
                <c:pt idx="1">
                  <c:v>13883</c:v>
                </c:pt>
                <c:pt idx="2">
                  <c:v>14275</c:v>
                </c:pt>
              </c:numCache>
            </c:numRef>
          </c:val>
          <c:extLst>
            <c:ext xmlns:c16="http://schemas.microsoft.com/office/drawing/2014/chart" uri="{C3380CC4-5D6E-409C-BE32-E72D297353CC}">
              <c16:uniqueId val="{00000002-C955-41A9-8A21-18438CFEB8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{4EB2FA4E-817A-44B0-A41F-26A2FCEB1E03}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37E-480E-9C87-E52A7F0D5B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{D4C2E166-8FCE-4E40-9F39-134177ABE3D8}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7E-480E-9C87-E52A7F0D5B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{B4E8002E-2E79-4EF9-B523-0CB30A61F4EF}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7E-480E-9C87-E52A7F0D5B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{AACCD49A-A5DD-4DEB-8D65-C891081C2044}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7E-480E-9C87-E52A7F0D5B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{B4D7F915-ECA7-486A-A70D-1FE1BC33E42F}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7E-480E-9C87-E52A7F0D5BD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{FDDC7A9A-0A1F-4753-A2B0-1206B5242E7C}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37E-480E-9C87-E52A7F0D5BD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{BA92E718-9864-454A-918E-4AC55CD54817}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37E-480E-9C87-E52A7F0D5BD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{BFE29AA6-F9A8-4881-96B8-3197281E7177}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37E-480E-9C87-E52A7F0D5BD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{D3CC1935-A44A-4EC5-8AD0-BB57D6DDE98E}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37E-480E-9C87-E52A7F0D5B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c:v>
                </c:pt>
                <c:pt idx="8">
                  <c:v>49.1</c:v>
                </c:pt>
                <c:pt idx="16">
                  <c:v>50.8</c:v>
                </c:pt>
                <c:pt idx="24">
                  <c:v>52.2</c:v>
                </c:pt>
                <c:pt idx="32">
                  <c:v>53.1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37E-480E-9C87-E52A7F0D5B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{2D1EC1C3-DCB7-4512-8856-E02C80FFED72}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37E-480E-9C87-E52A7F0D5B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{7439C14C-FFE6-469B-9E73-5FB682CC2052}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7E-480E-9C87-E52A7F0D5B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{A260D619-4534-4701-8716-84908637A3C7}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7E-480E-9C87-E52A7F0D5B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{1C7C781C-7058-4DDC-B6BB-4D08FA67BE12}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7E-480E-9C87-E52A7F0D5B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{138EC2DC-EEF4-4327-9311-7F564CD36A71}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7E-480E-9C87-E52A7F0D5BD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{409AB644-D559-4037-A091-D03FFA3B1395}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37E-480E-9C87-E52A7F0D5BD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{B6DD4073-E414-425D-A674-53E4556F6747}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37E-480E-9C87-E52A7F0D5BD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{E4B63C71-6711-4772-B12C-19665681D9C9}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37E-480E-9C87-E52A7F0D5BD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{0B2834A1-6C27-4B24-8C3D-99181F7027B8}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37E-480E-9C87-E52A7F0D5B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37E-480E-9C87-E52A7F0D5BD4}"/>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{EE5E905D-630E-4212-A8CE-520923ABD591}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66C-45C6-98D0-4B12C013B5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{AFFBF044-6C66-4BCC-80B9-C92D57735578}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6C-45C6-98D0-4B12C013B5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{70B53EE6-1F65-4C3B-8393-F59DDD31642F}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6C-45C6-98D0-4B12C013B5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{E19FE693-A2E2-4A7A-B04D-35BB456EBE41}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6C-45C6-98D0-4B12C013B5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{B473C614-66AB-44D8-B9D2-CCD85FA1578F}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6C-45C6-98D0-4B12C013B5C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{54232A99-5E26-4C9F-8FB3-28B5EA5F9534}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66C-45C6-98D0-4B12C013B5C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{18DCB364-AB36-4E5E-BBBD-B5A496864F33}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66C-45C6-98D0-4B12C013B5C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{5EE03B4C-413C-4862-8B20-15BA1969F94E}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66C-45C6-98D0-4B12C013B5C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{4BB37D23-BF0C-4275-96AE-90D4A912306A}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66C-45C6-98D0-4B12C013B5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-0.2</c:v>
                </c:pt>
                <c:pt idx="16">
                  <c:v>-0.1</c:v>
                </c:pt>
                <c:pt idx="24">
                  <c:v>0</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66C-45C6-98D0-4B12C013B5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{C6B6B89A-1CE1-42EE-A31B-A772AB84558C}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66C-45C6-98D0-4B12C013B5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{8FE3AAA8-391B-4EE4-A3B4-0C95EDAAEFD9}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6C-45C6-98D0-4B12C013B5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{B3B98358-0917-4A89-828E-02FF253753BB}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6C-45C6-98D0-4B12C013B5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{92CA891D-65CD-48EF-BBEF-0C9237CAF070}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6C-45C6-98D0-4B12C013B5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{6939D6C4-B2CD-470D-999F-4E9BDFAA7C71}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6C-45C6-98D0-4B12C013B5C9}"/>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{0FEFAF7A-8FAC-4E7A-BD2D-543CCEE91F64}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66C-45C6-98D0-4B12C013B5C9}"/>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{09952FF1-B3AA-472D-832A-2CE9649DD174}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66C-45C6-98D0-4B12C013B5C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{0F09E8C8-1B3F-4DBB-B64C-6E00CF5A6F2C}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66C-45C6-98D0-4B12C013B5C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{0C657CF8-F6AF-4B8D-940C-FAB9B136049F}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66C-45C6-98D0-4B12C013B5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66C-45C6-98D0-4B12C013B5C9}"/>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年度までの償還計画で進め、償還を完了した。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今後とも電源関係の交付金や公共施設整備基金等を活用し、新規の起債が必要とならないように適切な財政運営に努める。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減債基金積立不足算定額については、特にないので今後とも不足がでないように努める。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一般会計等に係る地方債については、償還完了となった。また、それ以外の高額な起債や債務負担行為はなく、将来負担額は横ばいである。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今後とも将来世代への負担とならないような財政運営に努める。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佐賀県玄海町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財政調整基金に８３１百万円積み立てて、取崩は行わなかった。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基金全体としては、１，５３８百万円取り崩したが、財政調整基金及び公共施設整備基金に係る積立金の増額により、令和４年度と比べて１，２２３百万円増となっている。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については、将来の財源不足へ対応するため、また、公共施設の長寿命化、地域振興や地域福祉の向上等を目的とする積立て、普通建設事業等へ活用するための取り崩しを行っている。今後の施設の大規模改修等、歳出の増大に備えて積極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玄海町のまちづくりを応援するために贈られた寄附金を財源として、寄附者のまちづくりに対する意向を具体化することにより、多様な人々の参加による個性と活力のあるふるさとづくり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・公共施設整備基金：町内の公共施設を整備し、町民の福祉の向上を図る。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・電源立地地域対策交付金基金：公共用施設の整備を図り、企業導入及び産業の近代化を推進し、地域住民の福祉の向上を図る。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・地域づくり基金：自ら考え、自ら行う地域づくりを推進する。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・地域振興基金：明るい活力ある地域振興を推進し、地域住民の福祉の増進を図る。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ふるさと応援寄付金基金及び公共施設整備基金の増額による。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ふるさと応援寄付金基金を積極的に活用していく。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電源立地地域対策交付金基金を有効的に活用し、一般財源の負担を減らしていく。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令和５年度の基金残高は、５，７０８百万円となっており、前年度から８３１百万円の増加となっている。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令和４年度と同様に積立てのみで取崩がなかったため、増額となっている。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短期的には固定資産税等により増額するものの、中長期的には減少していくと見込んでいる。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突発的な災害への対応や、年度間の財源の不均衡の調整など健全な財政運営を図るため、一定基準を設けたうえで計画的な運用を行っていく。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平成３０年度から変動なしとなっている。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今後は、利子分を積み立てる予定。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　過去</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5</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ヵ年における有形固定資産減価償却率の進行率の中で最も鈍化した年度となった。これは既存資産と新規整備資産における償却率動向によるもので、令和</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5</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年度の資産計上額が</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14.4</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億円</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前年度差</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+7.8</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億円</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であり、なかでも社会体育館空調整備などが起因している。今後は、施設ごとの減価償却率把握に努めた上で更新時期の集中を分散平準化するなど、公共施設等総合管理計画に沿った施設マネジメントを推進していく。</a:t>
          </a:r>
          <a:endParaRPr lang="en-US"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206240" y="5270881"/>
          <a:ext cx="1270" cy="1382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258945" y="5049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119245" y="527088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258945" y="59389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157345" y="5960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3537585" y="593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867025" y="5878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196465" y="58395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525905" y="5722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67183</xdr:rowOff>
    </xdr:from>
    <xdr:to>
      <xdr:col>23</xdr:col>
      <xdr:colOff>136525</xdr:colOff>
      <xdr:row>27</xdr:row>
      <xdr:rowOff>168783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157345" y="53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90060</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258945" y="5218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28321</xdr:rowOff>
    </xdr:from>
    <xdr:to>
      <xdr:col>19</xdr:col>
      <xdr:colOff>187325</xdr:colOff>
      <xdr:row>27</xdr:row>
      <xdr:rowOff>129921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537585" y="53242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79121</xdr:rowOff>
    </xdr:from>
    <xdr:to>
      <xdr:col>23</xdr:col>
      <xdr:colOff>85725</xdr:colOff>
      <xdr:row>27</xdr:row>
      <xdr:rowOff>117983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588385" y="5375021"/>
          <a:ext cx="619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139319</xdr:rowOff>
    </xdr:from>
    <xdr:to>
      <xdr:col>15</xdr:col>
      <xdr:colOff>187325</xdr:colOff>
      <xdr:row>27</xdr:row>
      <xdr:rowOff>69469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867025" y="5267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18669</xdr:rowOff>
    </xdr:from>
    <xdr:to>
      <xdr:col>19</xdr:col>
      <xdr:colOff>136525</xdr:colOff>
      <xdr:row>27</xdr:row>
      <xdr:rowOff>79121</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917825" y="5314569"/>
          <a:ext cx="67056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65913</xdr:rowOff>
    </xdr:from>
    <xdr:to>
      <xdr:col>11</xdr:col>
      <xdr:colOff>187325</xdr:colOff>
      <xdr:row>26</xdr:row>
      <xdr:rowOff>167513</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196465" y="51941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116713</xdr:rowOff>
    </xdr:from>
    <xdr:to>
      <xdr:col>15</xdr:col>
      <xdr:colOff>136525</xdr:colOff>
      <xdr:row>27</xdr:row>
      <xdr:rowOff>18669</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247265" y="5244973"/>
          <a:ext cx="670560" cy="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146685</xdr:rowOff>
    </xdr:from>
    <xdr:to>
      <xdr:col>7</xdr:col>
      <xdr:colOff>187325</xdr:colOff>
      <xdr:row>26</xdr:row>
      <xdr:rowOff>76835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525905" y="5107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26035</xdr:rowOff>
    </xdr:from>
    <xdr:to>
      <xdr:col>11</xdr:col>
      <xdr:colOff>136525</xdr:colOff>
      <xdr:row>26</xdr:row>
      <xdr:rowOff>116713</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576705" y="5154295"/>
          <a:ext cx="67056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395989" y="602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2738129" y="596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067569" y="5932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397009" y="581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146448</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395989" y="5107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85996</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2738129" y="50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12590</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067569" y="4973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93362</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397009" y="488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充当可能財源が将来負担額を上回っている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比率なしとなっている。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3027660" y="5211868"/>
          <a:ext cx="1269" cy="121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3080365" y="64285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2963525" y="6424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3080365" y="5523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001625" y="5545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359005" y="55581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688445" y="5541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1017885" y="563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0347325" y="563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2185092" y="533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1527232" y="532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0856672" y="541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0186112" y="541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00000000-0008-0000-0D00-00009B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00000000-0008-0000-0D00-00009C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00000000-0008-0000-0D00-00009F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54736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696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54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49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48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344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124460</xdr:rowOff>
    </xdr:from>
    <xdr:to>
      <xdr:col>20</xdr:col>
      <xdr:colOff>38100</xdr:colOff>
      <xdr:row>37</xdr:row>
      <xdr:rowOff>54610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159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3810</xdr:rowOff>
    </xdr:from>
    <xdr:to>
      <xdr:col>24</xdr:col>
      <xdr:colOff>63500</xdr:colOff>
      <xdr:row>37</xdr:row>
      <xdr:rowOff>19050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20649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90170</xdr:rowOff>
    </xdr:from>
    <xdr:to>
      <xdr:col>15</xdr:col>
      <xdr:colOff>101600</xdr:colOff>
      <xdr:row>37</xdr:row>
      <xdr:rowOff>20320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12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140970</xdr:rowOff>
    </xdr:from>
    <xdr:to>
      <xdr:col>19</xdr:col>
      <xdr:colOff>177800</xdr:colOff>
      <xdr:row>37</xdr:row>
      <xdr:rowOff>3810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17601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140970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14553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19685</xdr:rowOff>
    </xdr:from>
    <xdr:to>
      <xdr:col>6</xdr:col>
      <xdr:colOff>38100</xdr:colOff>
      <xdr:row>36</xdr:row>
      <xdr:rowOff>121285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054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70485</xdr:rowOff>
    </xdr:from>
    <xdr:to>
      <xdr:col>10</xdr:col>
      <xdr:colOff>114300</xdr:colOff>
      <xdr:row>36</xdr:row>
      <xdr:rowOff>110490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10552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71137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137812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219565" y="5693640"/>
          <a:ext cx="0" cy="135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258300" y="705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7053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258300" y="5472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5693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258300" y="6778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192260" y="69233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445500" y="6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670800" y="69291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873240" y="6959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098540" y="6954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124817</xdr:rowOff>
    </xdr:from>
    <xdr:to>
      <xdr:col>55</xdr:col>
      <xdr:colOff>50800</xdr:colOff>
      <xdr:row>42</xdr:row>
      <xdr:rowOff>54967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192260" y="69980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39744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258300" y="69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125902</xdr:rowOff>
    </xdr:from>
    <xdr:to>
      <xdr:col>50</xdr:col>
      <xdr:colOff>165100</xdr:colOff>
      <xdr:row>42</xdr:row>
      <xdr:rowOff>56052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445500" y="6999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4167</xdr:rowOff>
    </xdr:from>
    <xdr:to>
      <xdr:col>55</xdr:col>
      <xdr:colOff>0</xdr:colOff>
      <xdr:row>42</xdr:row>
      <xdr:rowOff>5252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496300" y="7045047"/>
          <a:ext cx="7239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126907</xdr:rowOff>
    </xdr:from>
    <xdr:to>
      <xdr:col>46</xdr:col>
      <xdr:colOff>38100</xdr:colOff>
      <xdr:row>42</xdr:row>
      <xdr:rowOff>57057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670800" y="70001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5252</xdr:rowOff>
    </xdr:from>
    <xdr:to>
      <xdr:col>50</xdr:col>
      <xdr:colOff>114300</xdr:colOff>
      <xdr:row>42</xdr:row>
      <xdr:rowOff>6257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713980" y="7046132"/>
          <a:ext cx="78232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127577</xdr:rowOff>
    </xdr:from>
    <xdr:to>
      <xdr:col>41</xdr:col>
      <xdr:colOff>101600</xdr:colOff>
      <xdr:row>42</xdr:row>
      <xdr:rowOff>57727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873240" y="7000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6257</xdr:rowOff>
    </xdr:from>
    <xdr:to>
      <xdr:col>45</xdr:col>
      <xdr:colOff>177800</xdr:colOff>
      <xdr:row>42</xdr:row>
      <xdr:rowOff>6927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24040" y="7047137"/>
          <a:ext cx="78994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128139</xdr:rowOff>
    </xdr:from>
    <xdr:to>
      <xdr:col>36</xdr:col>
      <xdr:colOff>165100</xdr:colOff>
      <xdr:row>42</xdr:row>
      <xdr:rowOff>58289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098540" y="7001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6927</xdr:rowOff>
    </xdr:from>
    <xdr:to>
      <xdr:col>41</xdr:col>
      <xdr:colOff>50800</xdr:colOff>
      <xdr:row>42</xdr:row>
      <xdr:rowOff>7489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149340" y="7047807"/>
          <a:ext cx="7747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239271" y="67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477271" y="670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702571" y="67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5905011" y="67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47179</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239271" y="70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48184</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477271" y="708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48854</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702571" y="70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49416</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5905011" y="709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37042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80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799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1494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370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1610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127181</xdr:rowOff>
    </xdr:from>
    <xdr:to>
      <xdr:col>24</xdr:col>
      <xdr:colOff>114300</xdr:colOff>
      <xdr:row>58</xdr:row>
      <xdr:rowOff>57331</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9682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150058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953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102688</xdr:rowOff>
    </xdr:from>
    <xdr:to>
      <xdr:col>20</xdr:col>
      <xdr:colOff>38100</xdr:colOff>
      <xdr:row>58</xdr:row>
      <xdr:rowOff>32838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96581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153488</xdr:rowOff>
    </xdr:from>
    <xdr:to>
      <xdr:col>24</xdr:col>
      <xdr:colOff>63500</xdr:colOff>
      <xdr:row>58</xdr:row>
      <xdr:rowOff>6531</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355340" y="9708968"/>
          <a:ext cx="7315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74930</xdr:rowOff>
    </xdr:from>
    <xdr:to>
      <xdr:col>15</xdr:col>
      <xdr:colOff>101600</xdr:colOff>
      <xdr:row>58</xdr:row>
      <xdr:rowOff>5080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963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57</xdr:row>
      <xdr:rowOff>153488</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565400" y="9681210"/>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48804</xdr:rowOff>
    </xdr:from>
    <xdr:to>
      <xdr:col>10</xdr:col>
      <xdr:colOff>165100</xdr:colOff>
      <xdr:row>57</xdr:row>
      <xdr:rowOff>150404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96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99604</xdr:rowOff>
    </xdr:from>
    <xdr:to>
      <xdr:col>15</xdr:col>
      <xdr:colOff>50800</xdr:colOff>
      <xdr:row>57</xdr:row>
      <xdr:rowOff>125730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9655084"/>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29210</xdr:rowOff>
    </xdr:from>
    <xdr:to>
      <xdr:col>6</xdr:col>
      <xdr:colOff>38100</xdr:colOff>
      <xdr:row>57</xdr:row>
      <xdr:rowOff>130810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95846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80010</xdr:rowOff>
    </xdr:from>
    <xdr:to>
      <xdr:col>10</xdr:col>
      <xdr:colOff>114300</xdr:colOff>
      <xdr:row>57</xdr:row>
      <xdr:rowOff>99604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08380" y="9635490"/>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49365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943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21607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166931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938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147337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219565" y="9532876"/>
          <a:ext cx="0" cy="1262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258300" y="107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10795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258300" y="9311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9532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258300" y="10285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192260" y="10430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445500" y="1044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670800" y="10454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873240" y="104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0985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42737</xdr:rowOff>
    </xdr:from>
    <xdr:to>
      <xdr:col>55</xdr:col>
      <xdr:colOff>50800</xdr:colOff>
      <xdr:row>62</xdr:row>
      <xdr:rowOff>144337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192260" y="104364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21164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258300" y="1041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54231</xdr:rowOff>
    </xdr:from>
    <xdr:to>
      <xdr:col>50</xdr:col>
      <xdr:colOff>165100</xdr:colOff>
      <xdr:row>62</xdr:row>
      <xdr:rowOff>155831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445500" y="104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93537</xdr:rowOff>
    </xdr:from>
    <xdr:to>
      <xdr:col>55</xdr:col>
      <xdr:colOff>0</xdr:colOff>
      <xdr:row>62</xdr:row>
      <xdr:rowOff>105031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496300" y="10487217"/>
          <a:ext cx="7239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63845</xdr:rowOff>
    </xdr:from>
    <xdr:to>
      <xdr:col>46</xdr:col>
      <xdr:colOff>38100</xdr:colOff>
      <xdr:row>62</xdr:row>
      <xdr:rowOff>165445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670800" y="10457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105031</xdr:rowOff>
    </xdr:from>
    <xdr:to>
      <xdr:col>50</xdr:col>
      <xdr:colOff>114300</xdr:colOff>
      <xdr:row>62</xdr:row>
      <xdr:rowOff>114645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713980" y="10498711"/>
          <a:ext cx="782320" cy="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70265</xdr:rowOff>
    </xdr:from>
    <xdr:to>
      <xdr:col>41</xdr:col>
      <xdr:colOff>101600</xdr:colOff>
      <xdr:row>63</xdr:row>
      <xdr:rowOff>415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873240" y="10463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114645</xdr:rowOff>
    </xdr:from>
    <xdr:to>
      <xdr:col>45</xdr:col>
      <xdr:colOff>177800</xdr:colOff>
      <xdr:row>62</xdr:row>
      <xdr:rowOff>121065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24040" y="10508325"/>
          <a:ext cx="78994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81040</xdr:rowOff>
    </xdr:from>
    <xdr:to>
      <xdr:col>36</xdr:col>
      <xdr:colOff>165100</xdr:colOff>
      <xdr:row>63</xdr:row>
      <xdr:rowOff>11190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098540" y="1047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121065</xdr:rowOff>
    </xdr:from>
    <xdr:to>
      <xdr:col>41</xdr:col>
      <xdr:colOff>50800</xdr:colOff>
      <xdr:row>62</xdr:row>
      <xdr:rowOff>131840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149340" y="10514745"/>
          <a:ext cx="7747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214575" y="1022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444955" y="1023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0255" y="1022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5872695" y="1018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146958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214575" y="1054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156572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444955" y="1055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162992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0255" y="1055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2317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5872695" y="1056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086225" y="1311211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124960" y="1289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020820" y="13112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124960" y="13858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036060" y="13880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312160" y="13872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51460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7399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965200" y="1381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133986</xdr:rowOff>
    </xdr:from>
    <xdr:to>
      <xdr:col>24</xdr:col>
      <xdr:colOff>114300</xdr:colOff>
      <xdr:row>82</xdr:row>
      <xdr:rowOff>64136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036060" y="13712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156863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124960"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88264</xdr:rowOff>
    </xdr:from>
    <xdr:to>
      <xdr:col>20</xdr:col>
      <xdr:colOff>38100</xdr:colOff>
      <xdr:row>82</xdr:row>
      <xdr:rowOff>18414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312160" y="13667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139064</xdr:rowOff>
    </xdr:from>
    <xdr:to>
      <xdr:col>24</xdr:col>
      <xdr:colOff>63500</xdr:colOff>
      <xdr:row>82</xdr:row>
      <xdr:rowOff>13336</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355340" y="13717904"/>
          <a:ext cx="73152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5146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139064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565400" y="13674090"/>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84455</xdr:rowOff>
    </xdr:from>
    <xdr:to>
      <xdr:col>10</xdr:col>
      <xdr:colOff>165100</xdr:colOff>
      <xdr:row>82</xdr:row>
      <xdr:rowOff>14605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739900" y="13663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135255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790700" y="1367409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53975</xdr:rowOff>
    </xdr:from>
    <xdr:to>
      <xdr:col>6</xdr:col>
      <xdr:colOff>38100</xdr:colOff>
      <xdr:row>81</xdr:row>
      <xdr:rowOff>155575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965200" y="13632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104775</xdr:rowOff>
    </xdr:from>
    <xdr:to>
      <xdr:col>10</xdr:col>
      <xdr:colOff>114300</xdr:colOff>
      <xdr:row>81</xdr:row>
      <xdr:rowOff>135255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08380" y="1368361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170564"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38570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6110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83630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34941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17056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3857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61100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83630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9219565" y="13099466"/>
          <a:ext cx="0" cy="141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9258300" y="145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154160" y="1451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9258300" y="1288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9154160" y="13099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9258300" y="1408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192260" y="142318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445500" y="14245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670800" y="14256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873240" y="142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098540" y="1426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85141</xdr:rowOff>
    </xdr:from>
    <xdr:to>
      <xdr:col>55</xdr:col>
      <xdr:colOff>50800</xdr:colOff>
      <xdr:row>86</xdr:row>
      <xdr:rowOff>15291</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192260" y="14334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63568</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9258300" y="1431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89942</xdr:rowOff>
    </xdr:from>
    <xdr:to>
      <xdr:col>50</xdr:col>
      <xdr:colOff>165100</xdr:colOff>
      <xdr:row>86</xdr:row>
      <xdr:rowOff>20092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445500" y="14339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135941</xdr:rowOff>
    </xdr:from>
    <xdr:to>
      <xdr:col>55</xdr:col>
      <xdr:colOff>0</xdr:colOff>
      <xdr:row>85</xdr:row>
      <xdr:rowOff>140742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496300" y="14385341"/>
          <a:ext cx="7239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94362</xdr:rowOff>
    </xdr:from>
    <xdr:to>
      <xdr:col>46</xdr:col>
      <xdr:colOff>38100</xdr:colOff>
      <xdr:row>86</xdr:row>
      <xdr:rowOff>24512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670800" y="143437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140742</xdr:rowOff>
    </xdr:from>
    <xdr:to>
      <xdr:col>50</xdr:col>
      <xdr:colOff>114300</xdr:colOff>
      <xdr:row>85</xdr:row>
      <xdr:rowOff>145162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713980" y="14390142"/>
          <a:ext cx="78232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97332</xdr:rowOff>
    </xdr:from>
    <xdr:to>
      <xdr:col>41</xdr:col>
      <xdr:colOff>101600</xdr:colOff>
      <xdr:row>86</xdr:row>
      <xdr:rowOff>27482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873240" y="14346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145162</xdr:rowOff>
    </xdr:from>
    <xdr:to>
      <xdr:col>45</xdr:col>
      <xdr:colOff>177800</xdr:colOff>
      <xdr:row>85</xdr:row>
      <xdr:rowOff>148132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24040" y="14394562"/>
          <a:ext cx="789940" cy="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99848</xdr:rowOff>
    </xdr:from>
    <xdr:to>
      <xdr:col>36</xdr:col>
      <xdr:colOff>165100</xdr:colOff>
      <xdr:row>86</xdr:row>
      <xdr:rowOff>29998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098540" y="14349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148132</xdr:rowOff>
    </xdr:from>
    <xdr:to>
      <xdr:col>41</xdr:col>
      <xdr:colOff>50800</xdr:colOff>
      <xdr:row>85</xdr:row>
      <xdr:rowOff>150648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149340" y="14397532"/>
          <a:ext cx="774700" cy="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8271587" y="1402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7509587" y="1403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6712027" y="1405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5937327" y="1404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11219</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8271587" y="1442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15639</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7509587" y="1443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18609</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6712027" y="1443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21125</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5937327" y="1443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086225" y="16778151"/>
          <a:ext cx="0" cy="152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124960" y="1656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020820" y="1677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124960" y="1744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036060" y="17592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312160" y="175693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51460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739900" y="17725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965200" y="177206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036060" y="1767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124960"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41729</xdr:rowOff>
    </xdr:from>
    <xdr:to>
      <xdr:col>20</xdr:col>
      <xdr:colOff>38100</xdr:colOff>
      <xdr:row>105</xdr:row>
      <xdr:rowOff>143329</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312160" y="17643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92529</xdr:rowOff>
    </xdr:from>
    <xdr:to>
      <xdr:col>24</xdr:col>
      <xdr:colOff>63500</xdr:colOff>
      <xdr:row>105</xdr:row>
      <xdr:rowOff>121920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355340" y="17694729"/>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53158</xdr:rowOff>
    </xdr:from>
    <xdr:to>
      <xdr:col>15</xdr:col>
      <xdr:colOff>101600</xdr:colOff>
      <xdr:row>105</xdr:row>
      <xdr:rowOff>154758</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5146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92529</xdr:rowOff>
    </xdr:from>
    <xdr:to>
      <xdr:col>19</xdr:col>
      <xdr:colOff>177800</xdr:colOff>
      <xdr:row>105</xdr:row>
      <xdr:rowOff>103958</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flipV="1">
          <a:off x="2565400" y="17694729"/>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7399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76200</xdr:rowOff>
    </xdr:from>
    <xdr:to>
      <xdr:col>15</xdr:col>
      <xdr:colOff>50800</xdr:colOff>
      <xdr:row>105</xdr:row>
      <xdr:rowOff>103958</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790700" y="17678400"/>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169092</xdr:rowOff>
    </xdr:from>
    <xdr:to>
      <xdr:col>6</xdr:col>
      <xdr:colOff>38100</xdr:colOff>
      <xdr:row>105</xdr:row>
      <xdr:rowOff>99242</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965200" y="17603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48442</xdr:rowOff>
    </xdr:from>
    <xdr:to>
      <xdr:col>10</xdr:col>
      <xdr:colOff>114300</xdr:colOff>
      <xdr:row>105</xdr:row>
      <xdr:rowOff>76200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008380" y="17650642"/>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81478</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17056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38570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61100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836304"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134456</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17056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145885</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385704" y="1774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143527</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61100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115769</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836304"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209768" y="17745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209768" y="169989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9219565" y="16911844"/>
          <a:ext cx="0" cy="1344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9258300" y="182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9154160" y="18256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9258300" y="166908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9154160" y="169118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9258300" y="177747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192260" y="179233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445500" y="17923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670800" y="179464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873240" y="1782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098540" y="178549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69142</xdr:rowOff>
    </xdr:from>
    <xdr:to>
      <xdr:col>55</xdr:col>
      <xdr:colOff>50800</xdr:colOff>
      <xdr:row>107</xdr:row>
      <xdr:rowOff>170742</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192260" y="180066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47569</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9258300" y="1798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75660</xdr:rowOff>
    </xdr:from>
    <xdr:to>
      <xdr:col>50</xdr:col>
      <xdr:colOff>165100</xdr:colOff>
      <xdr:row>108</xdr:row>
      <xdr:rowOff>5810</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445500" y="18013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119942</xdr:rowOff>
    </xdr:from>
    <xdr:to>
      <xdr:col>55</xdr:col>
      <xdr:colOff>0</xdr:colOff>
      <xdr:row>107</xdr:row>
      <xdr:rowOff>126460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496300" y="18057422"/>
          <a:ext cx="723900" cy="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68982</xdr:rowOff>
    </xdr:from>
    <xdr:to>
      <xdr:col>46</xdr:col>
      <xdr:colOff>38100</xdr:colOff>
      <xdr:row>107</xdr:row>
      <xdr:rowOff>170582</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7670800" y="180064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119782</xdr:rowOff>
    </xdr:from>
    <xdr:to>
      <xdr:col>50</xdr:col>
      <xdr:colOff>114300</xdr:colOff>
      <xdr:row>107</xdr:row>
      <xdr:rowOff>126460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7713980" y="18057262"/>
          <a:ext cx="782320" cy="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73285</xdr:rowOff>
    </xdr:from>
    <xdr:to>
      <xdr:col>41</xdr:col>
      <xdr:colOff>101600</xdr:colOff>
      <xdr:row>108</xdr:row>
      <xdr:rowOff>3435</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6873240" y="18010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119782</xdr:rowOff>
    </xdr:from>
    <xdr:to>
      <xdr:col>45</xdr:col>
      <xdr:colOff>177800</xdr:colOff>
      <xdr:row>107</xdr:row>
      <xdr:rowOff>124085</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6924040" y="18057262"/>
          <a:ext cx="789940" cy="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76877</xdr:rowOff>
    </xdr:from>
    <xdr:to>
      <xdr:col>36</xdr:col>
      <xdr:colOff>165100</xdr:colOff>
      <xdr:row>108</xdr:row>
      <xdr:rowOff>7027</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098540" y="180143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124085</xdr:rowOff>
    </xdr:from>
    <xdr:to>
      <xdr:col>41</xdr:col>
      <xdr:colOff>50800</xdr:colOff>
      <xdr:row>107</xdr:row>
      <xdr:rowOff>127677</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149340" y="18061565"/>
          <a:ext cx="7747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99868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214575" y="1770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127130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444955" y="177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24665" y="17604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31788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5872695" y="1763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168387</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214575" y="1810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161709</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444955" y="1809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166012</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670255" y="1810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169604</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5872695" y="1810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4414500" y="597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4325600" y="61214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357884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2804140" y="60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029440" y="6052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1231880" y="60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4325600" y="63271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102887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4414500"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59690</xdr:rowOff>
    </xdr:from>
    <xdr:to>
      <xdr:col>81</xdr:col>
      <xdr:colOff>101600</xdr:colOff>
      <xdr:row>37</xdr:row>
      <xdr:rowOff>161290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357884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38</xdr:row>
      <xdr:rowOff>3810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3629640" y="6313170"/>
          <a:ext cx="746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2804140" y="619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43815</xdr:rowOff>
    </xdr:from>
    <xdr:to>
      <xdr:col>81</xdr:col>
      <xdr:colOff>50800</xdr:colOff>
      <xdr:row>37</xdr:row>
      <xdr:rowOff>110490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854940" y="6246495"/>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97790</xdr:rowOff>
    </xdr:from>
    <xdr:to>
      <xdr:col>72</xdr:col>
      <xdr:colOff>38100</xdr:colOff>
      <xdr:row>37</xdr:row>
      <xdr:rowOff>27940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029440" y="613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148590</xdr:rowOff>
    </xdr:from>
    <xdr:to>
      <xdr:col>76</xdr:col>
      <xdr:colOff>114300</xdr:colOff>
      <xdr:row>37</xdr:row>
      <xdr:rowOff>43815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072620" y="6183630"/>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33020</xdr:rowOff>
    </xdr:from>
    <xdr:to>
      <xdr:col>67</xdr:col>
      <xdr:colOff>101600</xdr:colOff>
      <xdr:row>36</xdr:row>
      <xdr:rowOff>134620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123188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83820</xdr:rowOff>
    </xdr:from>
    <xdr:to>
      <xdr:col>71</xdr:col>
      <xdr:colOff>177800</xdr:colOff>
      <xdr:row>36</xdr:row>
      <xdr:rowOff>148590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1282680" y="611886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34372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26752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19005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110298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152417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437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7524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19067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19005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125747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110298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19509104" y="5823204"/>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19547840" y="70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9443700" y="7060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19547840" y="560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9443700" y="5823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19547840" y="6746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9458940" y="676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8735040" y="67683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7937480" y="67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71627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6388080" y="6777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92456</xdr:rowOff>
    </xdr:from>
    <xdr:to>
      <xdr:col>116</xdr:col>
      <xdr:colOff>114300</xdr:colOff>
      <xdr:row>40</xdr:row>
      <xdr:rowOff>22606</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19458940" y="6630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115333</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19547840" y="648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873504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143256</xdr:rowOff>
    </xdr:from>
    <xdr:to>
      <xdr:col>116</xdr:col>
      <xdr:colOff>63500</xdr:colOff>
      <xdr:row>39</xdr:row>
      <xdr:rowOff>156210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18778220" y="6681216"/>
          <a:ext cx="73152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117602</xdr:rowOff>
    </xdr:from>
    <xdr:to>
      <xdr:col>107</xdr:col>
      <xdr:colOff>101600</xdr:colOff>
      <xdr:row>40</xdr:row>
      <xdr:rowOff>47752</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7937480" y="6655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168402</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7988280" y="6694170"/>
          <a:ext cx="78994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125984</xdr:rowOff>
    </xdr:from>
    <xdr:to>
      <xdr:col>102</xdr:col>
      <xdr:colOff>165100</xdr:colOff>
      <xdr:row>40</xdr:row>
      <xdr:rowOff>56134</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7162780" y="6663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168402</xdr:rowOff>
    </xdr:from>
    <xdr:to>
      <xdr:col>107</xdr:col>
      <xdr:colOff>50800</xdr:colOff>
      <xdr:row>40</xdr:row>
      <xdr:rowOff>5334</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7213580" y="670636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132842</xdr:rowOff>
    </xdr:from>
    <xdr:to>
      <xdr:col>98</xdr:col>
      <xdr:colOff>38100</xdr:colOff>
      <xdr:row>40</xdr:row>
      <xdr:rowOff>62992</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6388080" y="66708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xdr:rowOff>
    </xdr:from>
    <xdr:to>
      <xdr:col>102</xdr:col>
      <xdr:colOff>114300</xdr:colOff>
      <xdr:row>40</xdr:row>
      <xdr:rowOff>12192</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6431260" y="6710934"/>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561127" y="686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777626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700156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6226867" y="68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52087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5611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64279</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777626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72661</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7001567"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62268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4375764" y="925449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44145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42875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441450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325600" y="10070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8041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10160</xdr:rowOff>
    </xdr:from>
    <xdr:to>
      <xdr:col>85</xdr:col>
      <xdr:colOff>177800</xdr:colOff>
      <xdr:row>56</xdr:row>
      <xdr:rowOff>111760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4325600" y="93980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33037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4414500" y="925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120650</xdr:rowOff>
    </xdr:from>
    <xdr:to>
      <xdr:col>81</xdr:col>
      <xdr:colOff>101600</xdr:colOff>
      <xdr:row>56</xdr:row>
      <xdr:rowOff>50800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357884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0</xdr:rowOff>
    </xdr:from>
    <xdr:to>
      <xdr:col>85</xdr:col>
      <xdr:colOff>127000</xdr:colOff>
      <xdr:row>56</xdr:row>
      <xdr:rowOff>60960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3629640" y="9387840"/>
          <a:ext cx="746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61595</xdr:rowOff>
    </xdr:from>
    <xdr:to>
      <xdr:col>76</xdr:col>
      <xdr:colOff>165100</xdr:colOff>
      <xdr:row>55</xdr:row>
      <xdr:rowOff>163195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2804140" y="92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112395</xdr:rowOff>
    </xdr:from>
    <xdr:to>
      <xdr:col>81</xdr:col>
      <xdr:colOff>50800</xdr:colOff>
      <xdr:row>56</xdr:row>
      <xdr:rowOff>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854940" y="9332595"/>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2540</xdr:rowOff>
    </xdr:from>
    <xdr:to>
      <xdr:col>72</xdr:col>
      <xdr:colOff>38100</xdr:colOff>
      <xdr:row>55</xdr:row>
      <xdr:rowOff>104140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029440" y="9222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53340</xdr:rowOff>
    </xdr:from>
    <xdr:to>
      <xdr:col>76</xdr:col>
      <xdr:colOff>114300</xdr:colOff>
      <xdr:row>55</xdr:row>
      <xdr:rowOff>112395</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072620" y="9273540"/>
          <a:ext cx="7823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113030</xdr:rowOff>
    </xdr:from>
    <xdr:to>
      <xdr:col>67</xdr:col>
      <xdr:colOff>101600</xdr:colOff>
      <xdr:row>55</xdr:row>
      <xdr:rowOff>43180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1231880" y="9165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163830</xdr:rowOff>
    </xdr:from>
    <xdr:to>
      <xdr:col>71</xdr:col>
      <xdr:colOff>177800</xdr:colOff>
      <xdr:row>55</xdr:row>
      <xdr:rowOff>53340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1282680" y="921639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34372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26752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19005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110298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67327</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437244" y="911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8272</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675244" y="906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120667</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1900544" y="900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59707</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1102984" y="894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00000000-0008-0000-0E00-0000B2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19509104" y="9381287"/>
          <a:ext cx="0" cy="130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2" name="【学校施設】&#10;一人当たり面積最小値テキスト">
          <a:extLst>
            <a:ext uri="{FF2B5EF4-FFF2-40B4-BE49-F238E27FC236}">
              <a16:creationId xmlns:a16="http://schemas.microsoft.com/office/drawing/2014/main" id="{00000000-0008-0000-0E00-0000B4020000}"/>
            </a:ext>
          </a:extLst>
        </xdr:cNvPr>
        <xdr:cNvSpPr txBox="1"/>
      </xdr:nvSpPr>
      <xdr:spPr>
        <a:xfrm>
          <a:off x="19547840" y="1069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9443700" y="106907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4" name="【学校施設】&#10;一人当たり面積最大値テキスト">
          <a:extLst>
            <a:ext uri="{FF2B5EF4-FFF2-40B4-BE49-F238E27FC236}">
              <a16:creationId xmlns:a16="http://schemas.microsoft.com/office/drawing/2014/main" id="{00000000-0008-0000-0E00-0000B6020000}"/>
            </a:ext>
          </a:extLst>
        </xdr:cNvPr>
        <xdr:cNvSpPr txBox="1"/>
      </xdr:nvSpPr>
      <xdr:spPr>
        <a:xfrm>
          <a:off x="19547840" y="91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9443700" y="938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696" name="【学校施設】&#10;一人当たり面積平均値テキスト">
          <a:extLst>
            <a:ext uri="{FF2B5EF4-FFF2-40B4-BE49-F238E27FC236}">
              <a16:creationId xmlns:a16="http://schemas.microsoft.com/office/drawing/2014/main" id="{00000000-0008-0000-0E00-0000B8020000}"/>
            </a:ext>
          </a:extLst>
        </xdr:cNvPr>
        <xdr:cNvSpPr txBox="1"/>
      </xdr:nvSpPr>
      <xdr:spPr>
        <a:xfrm>
          <a:off x="19547840" y="1034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9458940" y="104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8735040" y="104986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7937480" y="10507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7162780" y="10513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6388080" y="10501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112649</xdr:rowOff>
    </xdr:from>
    <xdr:to>
      <xdr:col>116</xdr:col>
      <xdr:colOff>114300</xdr:colOff>
      <xdr:row>63</xdr:row>
      <xdr:rowOff>42799</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9458940" y="10506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91076</xdr:rowOff>
    </xdr:from>
    <xdr:ext cx="469744" cy="259045"/>
    <xdr:sp macro="" textlink="">
      <xdr:nvSpPr>
        <xdr:cNvPr id="708" name="【学校施設】&#10;一人当たり面積該当値テキスト">
          <a:extLst>
            <a:ext uri="{FF2B5EF4-FFF2-40B4-BE49-F238E27FC236}">
              <a16:creationId xmlns:a16="http://schemas.microsoft.com/office/drawing/2014/main" id="{00000000-0008-0000-0E00-0000C4020000}"/>
            </a:ext>
          </a:extLst>
        </xdr:cNvPr>
        <xdr:cNvSpPr txBox="1"/>
      </xdr:nvSpPr>
      <xdr:spPr>
        <a:xfrm>
          <a:off x="19547840" y="1048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120803</xdr:rowOff>
    </xdr:from>
    <xdr:to>
      <xdr:col>112</xdr:col>
      <xdr:colOff>38100</xdr:colOff>
      <xdr:row>63</xdr:row>
      <xdr:rowOff>50953</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8735040" y="105144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163449</xdr:rowOff>
    </xdr:from>
    <xdr:to>
      <xdr:col>116</xdr:col>
      <xdr:colOff>63500</xdr:colOff>
      <xdr:row>63</xdr:row>
      <xdr:rowOff>153</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18778220" y="10557129"/>
          <a:ext cx="73152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128422</xdr:rowOff>
    </xdr:from>
    <xdr:to>
      <xdr:col>107</xdr:col>
      <xdr:colOff>101600</xdr:colOff>
      <xdr:row>63</xdr:row>
      <xdr:rowOff>58572</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7937480" y="10522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153</xdr:rowOff>
    </xdr:from>
    <xdr:to>
      <xdr:col>111</xdr:col>
      <xdr:colOff>177800</xdr:colOff>
      <xdr:row>63</xdr:row>
      <xdr:rowOff>7772</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7988280" y="10561473"/>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133452</xdr:rowOff>
    </xdr:from>
    <xdr:to>
      <xdr:col>102</xdr:col>
      <xdr:colOff>165100</xdr:colOff>
      <xdr:row>63</xdr:row>
      <xdr:rowOff>63602</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7162780" y="10527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7772</xdr:rowOff>
    </xdr:from>
    <xdr:to>
      <xdr:col>107</xdr:col>
      <xdr:colOff>50800</xdr:colOff>
      <xdr:row>63</xdr:row>
      <xdr:rowOff>12802</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7213580" y="10569092"/>
          <a:ext cx="7747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137643</xdr:rowOff>
    </xdr:from>
    <xdr:to>
      <xdr:col>98</xdr:col>
      <xdr:colOff>38100</xdr:colOff>
      <xdr:row>63</xdr:row>
      <xdr:rowOff>67793</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6388080" y="10531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12802</xdr:rowOff>
    </xdr:from>
    <xdr:to>
      <xdr:col>102</xdr:col>
      <xdr:colOff>114300</xdr:colOff>
      <xdr:row>63</xdr:row>
      <xdr:rowOff>16993</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16431260" y="10574122"/>
          <a:ext cx="78232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717" name="n_1aveValue【学校施設】&#10;一人当たり面積">
          <a:extLst>
            <a:ext uri="{FF2B5EF4-FFF2-40B4-BE49-F238E27FC236}">
              <a16:creationId xmlns:a16="http://schemas.microsoft.com/office/drawing/2014/main" id="{00000000-0008-0000-0E00-0000CD020000}"/>
            </a:ext>
          </a:extLst>
        </xdr:cNvPr>
        <xdr:cNvSpPr txBox="1"/>
      </xdr:nvSpPr>
      <xdr:spPr>
        <a:xfrm>
          <a:off x="18561127" y="102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718" name="n_2aveValue【学校施設】&#10;一人当たり面積">
          <a:extLst>
            <a:ext uri="{FF2B5EF4-FFF2-40B4-BE49-F238E27FC236}">
              <a16:creationId xmlns:a16="http://schemas.microsoft.com/office/drawing/2014/main" id="{00000000-0008-0000-0E00-0000CE020000}"/>
            </a:ext>
          </a:extLst>
        </xdr:cNvPr>
        <xdr:cNvSpPr txBox="1"/>
      </xdr:nvSpPr>
      <xdr:spPr>
        <a:xfrm>
          <a:off x="1777626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719" name="n_3aveValue【学校施設】&#10;一人当たり面積">
          <a:extLst>
            <a:ext uri="{FF2B5EF4-FFF2-40B4-BE49-F238E27FC236}">
              <a16:creationId xmlns:a16="http://schemas.microsoft.com/office/drawing/2014/main" id="{00000000-0008-0000-0E00-0000CF020000}"/>
            </a:ext>
          </a:extLst>
        </xdr:cNvPr>
        <xdr:cNvSpPr txBox="1"/>
      </xdr:nvSpPr>
      <xdr:spPr>
        <a:xfrm>
          <a:off x="17001567" y="1029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720" name="n_4aveValue【学校施設】&#10;一人当たり面積">
          <a:extLst>
            <a:ext uri="{FF2B5EF4-FFF2-40B4-BE49-F238E27FC236}">
              <a16:creationId xmlns:a16="http://schemas.microsoft.com/office/drawing/2014/main" id="{00000000-0008-0000-0E00-0000D0020000}"/>
            </a:ext>
          </a:extLst>
        </xdr:cNvPr>
        <xdr:cNvSpPr txBox="1"/>
      </xdr:nvSpPr>
      <xdr:spPr>
        <a:xfrm>
          <a:off x="16226867" y="102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42080</xdr:rowOff>
    </xdr:from>
    <xdr:ext cx="469744" cy="259045"/>
    <xdr:sp macro="" textlink="">
      <xdr:nvSpPr>
        <xdr:cNvPr id="721" name="n_1mainValue【学校施設】&#10;一人当たり面積">
          <a:extLst>
            <a:ext uri="{FF2B5EF4-FFF2-40B4-BE49-F238E27FC236}">
              <a16:creationId xmlns:a16="http://schemas.microsoft.com/office/drawing/2014/main" id="{00000000-0008-0000-0E00-0000D1020000}"/>
            </a:ext>
          </a:extLst>
        </xdr:cNvPr>
        <xdr:cNvSpPr txBox="1"/>
      </xdr:nvSpPr>
      <xdr:spPr>
        <a:xfrm>
          <a:off x="18561127" y="1060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49699</xdr:rowOff>
    </xdr:from>
    <xdr:ext cx="469744" cy="259045"/>
    <xdr:sp macro="" textlink="">
      <xdr:nvSpPr>
        <xdr:cNvPr id="722" name="n_2mainValue【学校施設】&#10;一人当たり面積">
          <a:extLst>
            <a:ext uri="{FF2B5EF4-FFF2-40B4-BE49-F238E27FC236}">
              <a16:creationId xmlns:a16="http://schemas.microsoft.com/office/drawing/2014/main" id="{00000000-0008-0000-0E00-0000D2020000}"/>
            </a:ext>
          </a:extLst>
        </xdr:cNvPr>
        <xdr:cNvSpPr txBox="1"/>
      </xdr:nvSpPr>
      <xdr:spPr>
        <a:xfrm>
          <a:off x="17776267" y="1061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54729</xdr:rowOff>
    </xdr:from>
    <xdr:ext cx="469744" cy="259045"/>
    <xdr:sp macro="" textlink="">
      <xdr:nvSpPr>
        <xdr:cNvPr id="723" name="n_3mainValue【学校施設】&#10;一人当たり面積">
          <a:extLst>
            <a:ext uri="{FF2B5EF4-FFF2-40B4-BE49-F238E27FC236}">
              <a16:creationId xmlns:a16="http://schemas.microsoft.com/office/drawing/2014/main" id="{00000000-0008-0000-0E00-0000D3020000}"/>
            </a:ext>
          </a:extLst>
        </xdr:cNvPr>
        <xdr:cNvSpPr txBox="1"/>
      </xdr:nvSpPr>
      <xdr:spPr>
        <a:xfrm>
          <a:off x="17001567" y="106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58920</xdr:rowOff>
    </xdr:from>
    <xdr:ext cx="469744" cy="259045"/>
    <xdr:sp macro="" textlink="">
      <xdr:nvSpPr>
        <xdr:cNvPr id="724" name="n_4mainValue【学校施設】&#10;一人当たり面積">
          <a:extLst>
            <a:ext uri="{FF2B5EF4-FFF2-40B4-BE49-F238E27FC236}">
              <a16:creationId xmlns:a16="http://schemas.microsoft.com/office/drawing/2014/main" id="{00000000-0008-0000-0E00-0000D4020000}"/>
            </a:ext>
          </a:extLst>
        </xdr:cNvPr>
        <xdr:cNvSpPr txBox="1"/>
      </xdr:nvSpPr>
      <xdr:spPr>
        <a:xfrm>
          <a:off x="16226867" y="1062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00000000-0008-0000-0E00-0000ED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14375764" y="12993732"/>
          <a:ext cx="0" cy="1592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00000000-0008-0000-0E00-0000EF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753" name="【児童館】&#10;有形固定資産減価償却率最大値テキスト">
          <a:extLst>
            <a:ext uri="{FF2B5EF4-FFF2-40B4-BE49-F238E27FC236}">
              <a16:creationId xmlns:a16="http://schemas.microsoft.com/office/drawing/2014/main" id="{00000000-0008-0000-0E00-0000F1020000}"/>
            </a:ext>
          </a:extLst>
        </xdr:cNvPr>
        <xdr:cNvSpPr txBox="1"/>
      </xdr:nvSpPr>
      <xdr:spPr>
        <a:xfrm>
          <a:off x="14414500" y="127727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428750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755" name="【児童館】&#10;有形固定資産減価償却率平均値テキスト">
          <a:extLst>
            <a:ext uri="{FF2B5EF4-FFF2-40B4-BE49-F238E27FC236}">
              <a16:creationId xmlns:a16="http://schemas.microsoft.com/office/drawing/2014/main" id="{00000000-0008-0000-0E00-0000F3020000}"/>
            </a:ext>
          </a:extLst>
        </xdr:cNvPr>
        <xdr:cNvSpPr txBox="1"/>
      </xdr:nvSpPr>
      <xdr:spPr>
        <a:xfrm>
          <a:off x="14414500" y="14036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4325600" y="1418172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3578840" y="141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28041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2029440" y="14063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1231880" y="14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41184</xdr:rowOff>
    </xdr:from>
    <xdr:to>
      <xdr:col>85</xdr:col>
      <xdr:colOff>177800</xdr:colOff>
      <xdr:row>86</xdr:row>
      <xdr:rowOff>142784</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4325600" y="1445822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127561</xdr:rowOff>
    </xdr:from>
    <xdr:ext cx="405111" cy="259045"/>
    <xdr:sp macro="" textlink="">
      <xdr:nvSpPr>
        <xdr:cNvPr id="767" name="【児童館】&#10;有形固定資産減価償却率該当値テキスト">
          <a:extLst>
            <a:ext uri="{FF2B5EF4-FFF2-40B4-BE49-F238E27FC236}">
              <a16:creationId xmlns:a16="http://schemas.microsoft.com/office/drawing/2014/main" id="{00000000-0008-0000-0E00-0000FF020000}"/>
            </a:ext>
          </a:extLst>
        </xdr:cNvPr>
        <xdr:cNvSpPr txBox="1"/>
      </xdr:nvSpPr>
      <xdr:spPr>
        <a:xfrm>
          <a:off x="14414500" y="1437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23223</xdr:rowOff>
    </xdr:from>
    <xdr:to>
      <xdr:col>81</xdr:col>
      <xdr:colOff>101600</xdr:colOff>
      <xdr:row>86</xdr:row>
      <xdr:rowOff>124823</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3578840" y="144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74023</xdr:rowOff>
    </xdr:from>
    <xdr:to>
      <xdr:col>85</xdr:col>
      <xdr:colOff>127000</xdr:colOff>
      <xdr:row>86</xdr:row>
      <xdr:rowOff>91984</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3629640" y="14491063"/>
          <a:ext cx="74676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11793</xdr:rowOff>
    </xdr:from>
    <xdr:to>
      <xdr:col>76</xdr:col>
      <xdr:colOff>165100</xdr:colOff>
      <xdr:row>86</xdr:row>
      <xdr:rowOff>113393</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2804140" y="144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62593</xdr:rowOff>
    </xdr:from>
    <xdr:to>
      <xdr:col>81</xdr:col>
      <xdr:colOff>50800</xdr:colOff>
      <xdr:row>86</xdr:row>
      <xdr:rowOff>74023</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2854940" y="14479633"/>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170180</xdr:rowOff>
    </xdr:from>
    <xdr:to>
      <xdr:col>72</xdr:col>
      <xdr:colOff>38100</xdr:colOff>
      <xdr:row>86</xdr:row>
      <xdr:rowOff>100330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2029440" y="1441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49530</xdr:rowOff>
    </xdr:from>
    <xdr:to>
      <xdr:col>76</xdr:col>
      <xdr:colOff>114300</xdr:colOff>
      <xdr:row>86</xdr:row>
      <xdr:rowOff>62593</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2072620" y="14466570"/>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155484</xdr:rowOff>
    </xdr:from>
    <xdr:to>
      <xdr:col>67</xdr:col>
      <xdr:colOff>101600</xdr:colOff>
      <xdr:row>86</xdr:row>
      <xdr:rowOff>85634</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1231880" y="14404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34834</xdr:rowOff>
    </xdr:from>
    <xdr:to>
      <xdr:col>71</xdr:col>
      <xdr:colOff>177800</xdr:colOff>
      <xdr:row>86</xdr:row>
      <xdr:rowOff>49530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1282680" y="14451874"/>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776" name="n_1aveValue【児童館】&#10;有形固定資産減価償却率">
          <a:extLst>
            <a:ext uri="{FF2B5EF4-FFF2-40B4-BE49-F238E27FC236}">
              <a16:creationId xmlns:a16="http://schemas.microsoft.com/office/drawing/2014/main" id="{00000000-0008-0000-0E00-000008030000}"/>
            </a:ext>
          </a:extLst>
        </xdr:cNvPr>
        <xdr:cNvSpPr txBox="1"/>
      </xdr:nvSpPr>
      <xdr:spPr>
        <a:xfrm>
          <a:off x="13437244" y="13928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777" name="n_2aveValue【児童館】&#10;有形固定資産減価償却率">
          <a:extLst>
            <a:ext uri="{FF2B5EF4-FFF2-40B4-BE49-F238E27FC236}">
              <a16:creationId xmlns:a16="http://schemas.microsoft.com/office/drawing/2014/main" id="{00000000-0008-0000-0E00-000009030000}"/>
            </a:ext>
          </a:extLst>
        </xdr:cNvPr>
        <xdr:cNvSpPr txBox="1"/>
      </xdr:nvSpPr>
      <xdr:spPr>
        <a:xfrm>
          <a:off x="126752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778" name="n_3aveValue【児童館】&#10;有形固定資産減価償却率">
          <a:extLst>
            <a:ext uri="{FF2B5EF4-FFF2-40B4-BE49-F238E27FC236}">
              <a16:creationId xmlns:a16="http://schemas.microsoft.com/office/drawing/2014/main" id="{00000000-0008-0000-0E00-00000A030000}"/>
            </a:ext>
          </a:extLst>
        </xdr:cNvPr>
        <xdr:cNvSpPr txBox="1"/>
      </xdr:nvSpPr>
      <xdr:spPr>
        <a:xfrm>
          <a:off x="11900544" y="138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779" name="n_4aveValue【児童館】&#10;有形固定資産減価償却率">
          <a:extLst>
            <a:ext uri="{FF2B5EF4-FFF2-40B4-BE49-F238E27FC236}">
              <a16:creationId xmlns:a16="http://schemas.microsoft.com/office/drawing/2014/main" id="{00000000-0008-0000-0E00-00000B030000}"/>
            </a:ext>
          </a:extLst>
        </xdr:cNvPr>
        <xdr:cNvSpPr txBox="1"/>
      </xdr:nvSpPr>
      <xdr:spPr>
        <a:xfrm>
          <a:off x="11102984"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115950</xdr:rowOff>
    </xdr:from>
    <xdr:ext cx="405111" cy="259045"/>
    <xdr:sp macro="" textlink="">
      <xdr:nvSpPr>
        <xdr:cNvPr id="780" name="n_1mainValue【児童館】&#10;有形固定資産減価償却率">
          <a:extLst>
            <a:ext uri="{FF2B5EF4-FFF2-40B4-BE49-F238E27FC236}">
              <a16:creationId xmlns:a16="http://schemas.microsoft.com/office/drawing/2014/main" id="{00000000-0008-0000-0E00-00000C030000}"/>
            </a:ext>
          </a:extLst>
        </xdr:cNvPr>
        <xdr:cNvSpPr txBox="1"/>
      </xdr:nvSpPr>
      <xdr:spPr>
        <a:xfrm>
          <a:off x="13437244" y="1453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104520</xdr:rowOff>
    </xdr:from>
    <xdr:ext cx="405111" cy="259045"/>
    <xdr:sp macro="" textlink="">
      <xdr:nvSpPr>
        <xdr:cNvPr id="781" name="n_2mainValue【児童館】&#10;有形固定資産減価償却率">
          <a:extLst>
            <a:ext uri="{FF2B5EF4-FFF2-40B4-BE49-F238E27FC236}">
              <a16:creationId xmlns:a16="http://schemas.microsoft.com/office/drawing/2014/main" id="{00000000-0008-0000-0E00-00000D030000}"/>
            </a:ext>
          </a:extLst>
        </xdr:cNvPr>
        <xdr:cNvSpPr txBox="1"/>
      </xdr:nvSpPr>
      <xdr:spPr>
        <a:xfrm>
          <a:off x="12675244" y="1452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91457</xdr:rowOff>
    </xdr:from>
    <xdr:ext cx="405111" cy="259045"/>
    <xdr:sp macro="" textlink="">
      <xdr:nvSpPr>
        <xdr:cNvPr id="782" name="n_3mainValue【児童館】&#10;有形固定資産減価償却率">
          <a:extLst>
            <a:ext uri="{FF2B5EF4-FFF2-40B4-BE49-F238E27FC236}">
              <a16:creationId xmlns:a16="http://schemas.microsoft.com/office/drawing/2014/main" id="{00000000-0008-0000-0E00-00000E030000}"/>
            </a:ext>
          </a:extLst>
        </xdr:cNvPr>
        <xdr:cNvSpPr txBox="1"/>
      </xdr:nvSpPr>
      <xdr:spPr>
        <a:xfrm>
          <a:off x="119005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76761</xdr:rowOff>
    </xdr:from>
    <xdr:ext cx="405111" cy="259045"/>
    <xdr:sp macro="" textlink="">
      <xdr:nvSpPr>
        <xdr:cNvPr id="783" name="n_4mainValue【児童館】&#10;有形固定資産減価償却率">
          <a:extLst>
            <a:ext uri="{FF2B5EF4-FFF2-40B4-BE49-F238E27FC236}">
              <a16:creationId xmlns:a16="http://schemas.microsoft.com/office/drawing/2014/main" id="{00000000-0008-0000-0E00-00000F030000}"/>
            </a:ext>
          </a:extLst>
        </xdr:cNvPr>
        <xdr:cNvSpPr txBox="1"/>
      </xdr:nvSpPr>
      <xdr:spPr>
        <a:xfrm>
          <a:off x="11102984" y="1449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00000000-0008-0000-0E00-000024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flipV="1">
          <a:off x="19509104" y="13228320"/>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806" name="【児童館】&#10;一人当たり面積最小値テキスト">
          <a:extLst>
            <a:ext uri="{FF2B5EF4-FFF2-40B4-BE49-F238E27FC236}">
              <a16:creationId xmlns:a16="http://schemas.microsoft.com/office/drawing/2014/main" id="{00000000-0008-0000-0E00-000026030000}"/>
            </a:ext>
          </a:extLst>
        </xdr:cNvPr>
        <xdr:cNvSpPr txBox="1"/>
      </xdr:nvSpPr>
      <xdr:spPr>
        <a:xfrm>
          <a:off x="19547840" y="1438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9443700" y="14376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8" name="【児童館】&#10;一人当たり面積最大値テキスト">
          <a:extLst>
            <a:ext uri="{FF2B5EF4-FFF2-40B4-BE49-F238E27FC236}">
              <a16:creationId xmlns:a16="http://schemas.microsoft.com/office/drawing/2014/main" id="{00000000-0008-0000-0E00-000028030000}"/>
            </a:ext>
          </a:extLst>
        </xdr:cNvPr>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86885</xdr:rowOff>
    </xdr:from>
    <xdr:ext cx="469744" cy="259045"/>
    <xdr:sp macro="" textlink="">
      <xdr:nvSpPr>
        <xdr:cNvPr id="810" name="【児童館】&#10;一人当たり面積平均値テキスト">
          <a:extLst>
            <a:ext uri="{FF2B5EF4-FFF2-40B4-BE49-F238E27FC236}">
              <a16:creationId xmlns:a16="http://schemas.microsoft.com/office/drawing/2014/main" id="{00000000-0008-0000-0E00-00002A030000}"/>
            </a:ext>
          </a:extLst>
        </xdr:cNvPr>
        <xdr:cNvSpPr txBox="1"/>
      </xdr:nvSpPr>
      <xdr:spPr>
        <a:xfrm>
          <a:off x="19547840" y="1400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1945894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18735040" y="1404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7937480" y="140408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716278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6388080" y="14031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101600</xdr:rowOff>
    </xdr:from>
    <xdr:to>
      <xdr:col>116</xdr:col>
      <xdr:colOff>114300</xdr:colOff>
      <xdr:row>79</xdr:row>
      <xdr:rowOff>31750</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19458940" y="13177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54627</xdr:rowOff>
    </xdr:from>
    <xdr:ext cx="469744" cy="259045"/>
    <xdr:sp macro="" textlink="">
      <xdr:nvSpPr>
        <xdr:cNvPr id="822" name="【児童館】&#10;一人当たり面積該当値テキスト">
          <a:extLst>
            <a:ext uri="{FF2B5EF4-FFF2-40B4-BE49-F238E27FC236}">
              <a16:creationId xmlns:a16="http://schemas.microsoft.com/office/drawing/2014/main" id="{00000000-0008-0000-0E00-000036030000}"/>
            </a:ext>
          </a:extLst>
        </xdr:cNvPr>
        <xdr:cNvSpPr txBox="1"/>
      </xdr:nvSpPr>
      <xdr:spPr>
        <a:xfrm>
          <a:off x="19547840" y="1313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142748</xdr:rowOff>
    </xdr:from>
    <xdr:to>
      <xdr:col>112</xdr:col>
      <xdr:colOff>38100</xdr:colOff>
      <xdr:row>79</xdr:row>
      <xdr:rowOff>72898</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8735040" y="13218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152400</xdr:rowOff>
    </xdr:from>
    <xdr:to>
      <xdr:col>116</xdr:col>
      <xdr:colOff>63500</xdr:colOff>
      <xdr:row>79</xdr:row>
      <xdr:rowOff>22098</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18778220" y="13228320"/>
          <a:ext cx="7315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7874</xdr:rowOff>
    </xdr:from>
    <xdr:to>
      <xdr:col>107</xdr:col>
      <xdr:colOff>101600</xdr:colOff>
      <xdr:row>79</xdr:row>
      <xdr:rowOff>109474</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17937480" y="132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22098</xdr:rowOff>
    </xdr:from>
    <xdr:to>
      <xdr:col>111</xdr:col>
      <xdr:colOff>177800</xdr:colOff>
      <xdr:row>79</xdr:row>
      <xdr:rowOff>58674</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17988280" y="13265658"/>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30735</xdr:rowOff>
    </xdr:from>
    <xdr:to>
      <xdr:col>102</xdr:col>
      <xdr:colOff>165100</xdr:colOff>
      <xdr:row>79</xdr:row>
      <xdr:rowOff>132335</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7162780" y="132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58674</xdr:rowOff>
    </xdr:from>
    <xdr:to>
      <xdr:col>107</xdr:col>
      <xdr:colOff>50800</xdr:colOff>
      <xdr:row>79</xdr:row>
      <xdr:rowOff>81535</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17213580" y="13302234"/>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53594</xdr:rowOff>
    </xdr:from>
    <xdr:to>
      <xdr:col>98</xdr:col>
      <xdr:colOff>38100</xdr:colOff>
      <xdr:row>79</xdr:row>
      <xdr:rowOff>155194</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6388080" y="132971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81535</xdr:rowOff>
    </xdr:from>
    <xdr:to>
      <xdr:col>102</xdr:col>
      <xdr:colOff>114300</xdr:colOff>
      <xdr:row>79</xdr:row>
      <xdr:rowOff>104394</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16431260" y="13325095"/>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831" name="n_1aveValue【児童館】&#10;一人当たり面積">
          <a:extLst>
            <a:ext uri="{FF2B5EF4-FFF2-40B4-BE49-F238E27FC236}">
              <a16:creationId xmlns:a16="http://schemas.microsoft.com/office/drawing/2014/main" id="{00000000-0008-0000-0E00-00003F030000}"/>
            </a:ext>
          </a:extLst>
        </xdr:cNvPr>
        <xdr:cNvSpPr txBox="1"/>
      </xdr:nvSpPr>
      <xdr:spPr>
        <a:xfrm>
          <a:off x="18561127"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832" name="n_2aveValue【児童館】&#10;一人当たり面積">
          <a:extLst>
            <a:ext uri="{FF2B5EF4-FFF2-40B4-BE49-F238E27FC236}">
              <a16:creationId xmlns:a16="http://schemas.microsoft.com/office/drawing/2014/main" id="{00000000-0008-0000-0E00-000040030000}"/>
            </a:ext>
          </a:extLst>
        </xdr:cNvPr>
        <xdr:cNvSpPr txBox="1"/>
      </xdr:nvSpPr>
      <xdr:spPr>
        <a:xfrm>
          <a:off x="17776267"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833" name="n_3aveValue【児童館】&#10;一人当たり面積">
          <a:extLst>
            <a:ext uri="{FF2B5EF4-FFF2-40B4-BE49-F238E27FC236}">
              <a16:creationId xmlns:a16="http://schemas.microsoft.com/office/drawing/2014/main" id="{00000000-0008-0000-0E00-000041030000}"/>
            </a:ext>
          </a:extLst>
        </xdr:cNvPr>
        <xdr:cNvSpPr txBox="1"/>
      </xdr:nvSpPr>
      <xdr:spPr>
        <a:xfrm>
          <a:off x="1700156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834" name="n_4aveValue【児童館】&#10;一人当たり面積">
          <a:extLst>
            <a:ext uri="{FF2B5EF4-FFF2-40B4-BE49-F238E27FC236}">
              <a16:creationId xmlns:a16="http://schemas.microsoft.com/office/drawing/2014/main" id="{00000000-0008-0000-0E00-000042030000}"/>
            </a:ext>
          </a:extLst>
        </xdr:cNvPr>
        <xdr:cNvSpPr txBox="1"/>
      </xdr:nvSpPr>
      <xdr:spPr>
        <a:xfrm>
          <a:off x="1622686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89425</xdr:rowOff>
    </xdr:from>
    <xdr:ext cx="469744" cy="259045"/>
    <xdr:sp macro="" textlink="">
      <xdr:nvSpPr>
        <xdr:cNvPr id="835" name="n_1mainValue【児童館】&#10;一人当たり面積">
          <a:extLst>
            <a:ext uri="{FF2B5EF4-FFF2-40B4-BE49-F238E27FC236}">
              <a16:creationId xmlns:a16="http://schemas.microsoft.com/office/drawing/2014/main" id="{00000000-0008-0000-0E00-000043030000}"/>
            </a:ext>
          </a:extLst>
        </xdr:cNvPr>
        <xdr:cNvSpPr txBox="1"/>
      </xdr:nvSpPr>
      <xdr:spPr>
        <a:xfrm>
          <a:off x="18561127" y="129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126001</xdr:rowOff>
    </xdr:from>
    <xdr:ext cx="469744" cy="259045"/>
    <xdr:sp macro="" textlink="">
      <xdr:nvSpPr>
        <xdr:cNvPr id="836" name="n_2mainValue【児童館】&#10;一人当たり面積">
          <a:extLst>
            <a:ext uri="{FF2B5EF4-FFF2-40B4-BE49-F238E27FC236}">
              <a16:creationId xmlns:a16="http://schemas.microsoft.com/office/drawing/2014/main" id="{00000000-0008-0000-0E00-000044030000}"/>
            </a:ext>
          </a:extLst>
        </xdr:cNvPr>
        <xdr:cNvSpPr txBox="1"/>
      </xdr:nvSpPr>
      <xdr:spPr>
        <a:xfrm>
          <a:off x="17776267" y="1303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148862</xdr:rowOff>
    </xdr:from>
    <xdr:ext cx="469744" cy="259045"/>
    <xdr:sp macro="" textlink="">
      <xdr:nvSpPr>
        <xdr:cNvPr id="837" name="n_3mainValue【児童館】&#10;一人当たり面積">
          <a:extLst>
            <a:ext uri="{FF2B5EF4-FFF2-40B4-BE49-F238E27FC236}">
              <a16:creationId xmlns:a16="http://schemas.microsoft.com/office/drawing/2014/main" id="{00000000-0008-0000-0E00-000045030000}"/>
            </a:ext>
          </a:extLst>
        </xdr:cNvPr>
        <xdr:cNvSpPr txBox="1"/>
      </xdr:nvSpPr>
      <xdr:spPr>
        <a:xfrm>
          <a:off x="17001567" y="1305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271</xdr:rowOff>
    </xdr:from>
    <xdr:ext cx="469744" cy="259045"/>
    <xdr:sp macro="" textlink="">
      <xdr:nvSpPr>
        <xdr:cNvPr id="838" name="n_4mainValue【児童館】&#10;一人当たり面積">
          <a:extLst>
            <a:ext uri="{FF2B5EF4-FFF2-40B4-BE49-F238E27FC236}">
              <a16:creationId xmlns:a16="http://schemas.microsoft.com/office/drawing/2014/main" id="{00000000-0008-0000-0E00-000046030000}"/>
            </a:ext>
          </a:extLst>
        </xdr:cNvPr>
        <xdr:cNvSpPr txBox="1"/>
      </xdr:nvSpPr>
      <xdr:spPr>
        <a:xfrm>
          <a:off x="16226867" y="1307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00000000-0008-0000-0E00-00005F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flipV="1">
          <a:off x="14375764" y="16879388"/>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公民館】&#10;有形固定資産減価償却率最小値テキスト">
          <a:extLst>
            <a:ext uri="{FF2B5EF4-FFF2-40B4-BE49-F238E27FC236}">
              <a16:creationId xmlns:a16="http://schemas.microsoft.com/office/drawing/2014/main" id="{00000000-0008-0000-0E00-00006103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867" name="【公民館】&#10;有形固定資産減価償却率最大値テキスト">
          <a:extLst>
            <a:ext uri="{FF2B5EF4-FFF2-40B4-BE49-F238E27FC236}">
              <a16:creationId xmlns:a16="http://schemas.microsoft.com/office/drawing/2014/main" id="{00000000-0008-0000-0E00-000063030000}"/>
            </a:ext>
          </a:extLst>
        </xdr:cNvPr>
        <xdr:cNvSpPr txBox="1"/>
      </xdr:nvSpPr>
      <xdr:spPr>
        <a:xfrm>
          <a:off x="14414500" y="1665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868" name="直線コネクタ 867">
          <a:extLst>
            <a:ext uri="{FF2B5EF4-FFF2-40B4-BE49-F238E27FC236}">
              <a16:creationId xmlns:a16="http://schemas.microsoft.com/office/drawing/2014/main" id="{00000000-0008-0000-0E00-000064030000}"/>
            </a:ext>
          </a:extLst>
        </xdr:cNvPr>
        <xdr:cNvCxnSpPr/>
      </xdr:nvCxnSpPr>
      <xdr:spPr>
        <a:xfrm>
          <a:off x="14287500" y="16879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869" name="【公民館】&#10;有形固定資産減価償却率平均値テキスト">
          <a:extLst>
            <a:ext uri="{FF2B5EF4-FFF2-40B4-BE49-F238E27FC236}">
              <a16:creationId xmlns:a16="http://schemas.microsoft.com/office/drawing/2014/main" id="{00000000-0008-0000-0E00-000065030000}"/>
            </a:ext>
          </a:extLst>
        </xdr:cNvPr>
        <xdr:cNvSpPr txBox="1"/>
      </xdr:nvSpPr>
      <xdr:spPr>
        <a:xfrm>
          <a:off x="14414500" y="17803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4325600" y="178246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357884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2804140" y="17745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2029440" y="17717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1231880" y="17725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126637</xdr:rowOff>
    </xdr:from>
    <xdr:to>
      <xdr:col>85</xdr:col>
      <xdr:colOff>177800</xdr:colOff>
      <xdr:row>106</xdr:row>
      <xdr:rowOff>56787</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4325600" y="177288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149514</xdr:rowOff>
    </xdr:from>
    <xdr:ext cx="405111" cy="259045"/>
    <xdr:sp macro="" textlink="">
      <xdr:nvSpPr>
        <xdr:cNvPr id="881" name="【公民館】&#10;有形固定資産減価償却率該当値テキスト">
          <a:extLst>
            <a:ext uri="{FF2B5EF4-FFF2-40B4-BE49-F238E27FC236}">
              <a16:creationId xmlns:a16="http://schemas.microsoft.com/office/drawing/2014/main" id="{00000000-0008-0000-0E00-000071030000}"/>
            </a:ext>
          </a:extLst>
        </xdr:cNvPr>
        <xdr:cNvSpPr txBox="1"/>
      </xdr:nvSpPr>
      <xdr:spPr>
        <a:xfrm>
          <a:off x="14414500" y="1758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90714</xdr:rowOff>
    </xdr:from>
    <xdr:to>
      <xdr:col>81</xdr:col>
      <xdr:colOff>101600</xdr:colOff>
      <xdr:row>106</xdr:row>
      <xdr:rowOff>20864</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3578840" y="1769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141514</xdr:rowOff>
    </xdr:from>
    <xdr:to>
      <xdr:col>85</xdr:col>
      <xdr:colOff>127000</xdr:colOff>
      <xdr:row>106</xdr:row>
      <xdr:rowOff>5987</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a:off x="13629640" y="17743714"/>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884" name="楕円 883">
          <a:extLst>
            <a:ext uri="{FF2B5EF4-FFF2-40B4-BE49-F238E27FC236}">
              <a16:creationId xmlns:a16="http://schemas.microsoft.com/office/drawing/2014/main" id="{00000000-0008-0000-0E00-000074030000}"/>
            </a:ext>
          </a:extLst>
        </xdr:cNvPr>
        <xdr:cNvSpPr/>
      </xdr:nvSpPr>
      <xdr:spPr>
        <a:xfrm>
          <a:off x="1280414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103958</xdr:rowOff>
    </xdr:from>
    <xdr:to>
      <xdr:col>81</xdr:col>
      <xdr:colOff>50800</xdr:colOff>
      <xdr:row>105</xdr:row>
      <xdr:rowOff>141514</xdr:rowOff>
    </xdr:to>
    <xdr:cxnSp macro="">
      <xdr:nvCxnSpPr>
        <xdr:cNvPr id="885" name="直線コネクタ 884">
          <a:extLst>
            <a:ext uri="{FF2B5EF4-FFF2-40B4-BE49-F238E27FC236}">
              <a16:creationId xmlns:a16="http://schemas.microsoft.com/office/drawing/2014/main" id="{00000000-0008-0000-0E00-000075030000}"/>
            </a:ext>
          </a:extLst>
        </xdr:cNvPr>
        <xdr:cNvCxnSpPr/>
      </xdr:nvCxnSpPr>
      <xdr:spPr>
        <a:xfrm>
          <a:off x="12854940" y="17706158"/>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43362</xdr:rowOff>
    </xdr:from>
    <xdr:to>
      <xdr:col>72</xdr:col>
      <xdr:colOff>38100</xdr:colOff>
      <xdr:row>105</xdr:row>
      <xdr:rowOff>144962</xdr:rowOff>
    </xdr:to>
    <xdr:sp macro="" textlink="">
      <xdr:nvSpPr>
        <xdr:cNvPr id="886" name="楕円 885">
          <a:extLst>
            <a:ext uri="{FF2B5EF4-FFF2-40B4-BE49-F238E27FC236}">
              <a16:creationId xmlns:a16="http://schemas.microsoft.com/office/drawing/2014/main" id="{00000000-0008-0000-0E00-000076030000}"/>
            </a:ext>
          </a:extLst>
        </xdr:cNvPr>
        <xdr:cNvSpPr/>
      </xdr:nvSpPr>
      <xdr:spPr>
        <a:xfrm>
          <a:off x="12029440" y="176455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94162</xdr:rowOff>
    </xdr:from>
    <xdr:to>
      <xdr:col>76</xdr:col>
      <xdr:colOff>114300</xdr:colOff>
      <xdr:row>105</xdr:row>
      <xdr:rowOff>103958</xdr:rowOff>
    </xdr:to>
    <xdr:cxnSp macro="">
      <xdr:nvCxnSpPr>
        <xdr:cNvPr id="887" name="直線コネクタ 886">
          <a:extLst>
            <a:ext uri="{FF2B5EF4-FFF2-40B4-BE49-F238E27FC236}">
              <a16:creationId xmlns:a16="http://schemas.microsoft.com/office/drawing/2014/main" id="{00000000-0008-0000-0E00-000077030000}"/>
            </a:ext>
          </a:extLst>
        </xdr:cNvPr>
        <xdr:cNvCxnSpPr/>
      </xdr:nvCxnSpPr>
      <xdr:spPr>
        <a:xfrm>
          <a:off x="12072620" y="17696362"/>
          <a:ext cx="7823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10705</xdr:rowOff>
    </xdr:from>
    <xdr:to>
      <xdr:col>67</xdr:col>
      <xdr:colOff>101600</xdr:colOff>
      <xdr:row>105</xdr:row>
      <xdr:rowOff>112305</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1123188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61505</xdr:rowOff>
    </xdr:from>
    <xdr:to>
      <xdr:col>71</xdr:col>
      <xdr:colOff>177800</xdr:colOff>
      <xdr:row>105</xdr:row>
      <xdr:rowOff>94162</xdr:rowOff>
    </xdr:to>
    <xdr:cxnSp macro="">
      <xdr:nvCxnSpPr>
        <xdr:cNvPr id="889" name="直線コネクタ 888">
          <a:extLst>
            <a:ext uri="{FF2B5EF4-FFF2-40B4-BE49-F238E27FC236}">
              <a16:creationId xmlns:a16="http://schemas.microsoft.com/office/drawing/2014/main" id="{00000000-0008-0000-0E00-000079030000}"/>
            </a:ext>
          </a:extLst>
        </xdr:cNvPr>
        <xdr:cNvCxnSpPr/>
      </xdr:nvCxnSpPr>
      <xdr:spPr>
        <a:xfrm>
          <a:off x="11282680" y="1766370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121393</xdr:rowOff>
    </xdr:from>
    <xdr:ext cx="405111" cy="259045"/>
    <xdr:sp macro="" textlink="">
      <xdr:nvSpPr>
        <xdr:cNvPr id="890" name="n_1aveValue【公民館】&#10;有形固定資産減価償却率">
          <a:extLst>
            <a:ext uri="{FF2B5EF4-FFF2-40B4-BE49-F238E27FC236}">
              <a16:creationId xmlns:a16="http://schemas.microsoft.com/office/drawing/2014/main" id="{00000000-0008-0000-0E00-00007A030000}"/>
            </a:ext>
          </a:extLst>
        </xdr:cNvPr>
        <xdr:cNvSpPr txBox="1"/>
      </xdr:nvSpPr>
      <xdr:spPr>
        <a:xfrm>
          <a:off x="13437244"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891" name="n_2aveValue【公民館】&#10;有形固定資産減価償却率">
          <a:extLst>
            <a:ext uri="{FF2B5EF4-FFF2-40B4-BE49-F238E27FC236}">
              <a16:creationId xmlns:a16="http://schemas.microsoft.com/office/drawing/2014/main" id="{00000000-0008-0000-0E00-00007B030000}"/>
            </a:ext>
          </a:extLst>
        </xdr:cNvPr>
        <xdr:cNvSpPr txBox="1"/>
      </xdr:nvSpPr>
      <xdr:spPr>
        <a:xfrm>
          <a:off x="12675244" y="178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892" name="n_3aveValue【公民館】&#10;有形固定資産減価償却率">
          <a:extLst>
            <a:ext uri="{FF2B5EF4-FFF2-40B4-BE49-F238E27FC236}">
              <a16:creationId xmlns:a16="http://schemas.microsoft.com/office/drawing/2014/main" id="{00000000-0008-0000-0E00-00007C030000}"/>
            </a:ext>
          </a:extLst>
        </xdr:cNvPr>
        <xdr:cNvSpPr txBox="1"/>
      </xdr:nvSpPr>
      <xdr:spPr>
        <a:xfrm>
          <a:off x="1190054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893" name="n_4aveValue【公民館】&#10;有形固定資産減価償却率">
          <a:extLst>
            <a:ext uri="{FF2B5EF4-FFF2-40B4-BE49-F238E27FC236}">
              <a16:creationId xmlns:a16="http://schemas.microsoft.com/office/drawing/2014/main" id="{00000000-0008-0000-0E00-00007D030000}"/>
            </a:ext>
          </a:extLst>
        </xdr:cNvPr>
        <xdr:cNvSpPr txBox="1"/>
      </xdr:nvSpPr>
      <xdr:spPr>
        <a:xfrm>
          <a:off x="1110298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37391</xdr:rowOff>
    </xdr:from>
    <xdr:ext cx="405111" cy="259045"/>
    <xdr:sp macro="" textlink="">
      <xdr:nvSpPr>
        <xdr:cNvPr id="894" name="n_1mainValue【公民館】&#10;有形固定資産減価償却率">
          <a:extLst>
            <a:ext uri="{FF2B5EF4-FFF2-40B4-BE49-F238E27FC236}">
              <a16:creationId xmlns:a16="http://schemas.microsoft.com/office/drawing/2014/main" id="{00000000-0008-0000-0E00-00007E030000}"/>
            </a:ext>
          </a:extLst>
        </xdr:cNvPr>
        <xdr:cNvSpPr txBox="1"/>
      </xdr:nvSpPr>
      <xdr:spPr>
        <a:xfrm>
          <a:off x="134372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895" name="n_2mainValue【公民館】&#10;有形固定資産減価償却率">
          <a:extLst>
            <a:ext uri="{FF2B5EF4-FFF2-40B4-BE49-F238E27FC236}">
              <a16:creationId xmlns:a16="http://schemas.microsoft.com/office/drawing/2014/main" id="{00000000-0008-0000-0E00-00007F030000}"/>
            </a:ext>
          </a:extLst>
        </xdr:cNvPr>
        <xdr:cNvSpPr txBox="1"/>
      </xdr:nvSpPr>
      <xdr:spPr>
        <a:xfrm>
          <a:off x="126752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161489</xdr:rowOff>
    </xdr:from>
    <xdr:ext cx="405111" cy="259045"/>
    <xdr:sp macro="" textlink="">
      <xdr:nvSpPr>
        <xdr:cNvPr id="896" name="n_3mainValue【公民館】&#10;有形固定資産減価償却率">
          <a:extLst>
            <a:ext uri="{FF2B5EF4-FFF2-40B4-BE49-F238E27FC236}">
              <a16:creationId xmlns:a16="http://schemas.microsoft.com/office/drawing/2014/main" id="{00000000-0008-0000-0E00-000080030000}"/>
            </a:ext>
          </a:extLst>
        </xdr:cNvPr>
        <xdr:cNvSpPr txBox="1"/>
      </xdr:nvSpPr>
      <xdr:spPr>
        <a:xfrm>
          <a:off x="11900544" y="1742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897" name="n_4mainValue【公民館】&#10;有形固定資産減価償却率">
          <a:extLst>
            <a:ext uri="{FF2B5EF4-FFF2-40B4-BE49-F238E27FC236}">
              <a16:creationId xmlns:a16="http://schemas.microsoft.com/office/drawing/2014/main" id="{00000000-0008-0000-0E00-000081030000}"/>
            </a:ext>
          </a:extLst>
        </xdr:cNvPr>
        <xdr:cNvSpPr txBox="1"/>
      </xdr:nvSpPr>
      <xdr:spPr>
        <a:xfrm>
          <a:off x="1110298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00000000-0008-0000-0E00-000093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00000000-0008-0000-0E00-000094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flipV="1">
          <a:off x="19509104" y="16865346"/>
          <a:ext cx="0" cy="118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18" name="【公民館】&#10;一人当たり面積最小値テキスト">
          <a:extLst>
            <a:ext uri="{FF2B5EF4-FFF2-40B4-BE49-F238E27FC236}">
              <a16:creationId xmlns:a16="http://schemas.microsoft.com/office/drawing/2014/main" id="{00000000-0008-0000-0E00-000096030000}"/>
            </a:ext>
          </a:extLst>
        </xdr:cNvPr>
        <xdr:cNvSpPr txBox="1"/>
      </xdr:nvSpPr>
      <xdr:spPr>
        <a:xfrm>
          <a:off x="19547840"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9443700" y="1804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920" name="【公民館】&#10;一人当たり面積最大値テキスト">
          <a:extLst>
            <a:ext uri="{FF2B5EF4-FFF2-40B4-BE49-F238E27FC236}">
              <a16:creationId xmlns:a16="http://schemas.microsoft.com/office/drawing/2014/main" id="{00000000-0008-0000-0E00-000098030000}"/>
            </a:ext>
          </a:extLst>
        </xdr:cNvPr>
        <xdr:cNvSpPr txBox="1"/>
      </xdr:nvSpPr>
      <xdr:spPr>
        <a:xfrm>
          <a:off x="19547840" y="1664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921" name="直線コネクタ 920">
          <a:extLst>
            <a:ext uri="{FF2B5EF4-FFF2-40B4-BE49-F238E27FC236}">
              <a16:creationId xmlns:a16="http://schemas.microsoft.com/office/drawing/2014/main" id="{00000000-0008-0000-0E00-000099030000}"/>
            </a:ext>
          </a:extLst>
        </xdr:cNvPr>
        <xdr:cNvCxnSpPr/>
      </xdr:nvCxnSpPr>
      <xdr:spPr>
        <a:xfrm>
          <a:off x="19443700" y="16865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922" name="【公民館】&#10;一人当たり面積平均値テキスト">
          <a:extLst>
            <a:ext uri="{FF2B5EF4-FFF2-40B4-BE49-F238E27FC236}">
              <a16:creationId xmlns:a16="http://schemas.microsoft.com/office/drawing/2014/main" id="{00000000-0008-0000-0E00-00009A030000}"/>
            </a:ext>
          </a:extLst>
        </xdr:cNvPr>
        <xdr:cNvSpPr txBox="1"/>
      </xdr:nvSpPr>
      <xdr:spPr>
        <a:xfrm>
          <a:off x="19547840" y="17598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19458940" y="177430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18735040" y="17742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17937480" y="17727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17162780" y="17738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16388080" y="17732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132271</xdr:rowOff>
    </xdr:from>
    <xdr:to>
      <xdr:col>116</xdr:col>
      <xdr:colOff>114300</xdr:colOff>
      <xdr:row>107</xdr:row>
      <xdr:rowOff>62421</xdr:rowOff>
    </xdr:to>
    <xdr:sp macro="" textlink="">
      <xdr:nvSpPr>
        <xdr:cNvPr id="933" name="楕円 932">
          <a:extLst>
            <a:ext uri="{FF2B5EF4-FFF2-40B4-BE49-F238E27FC236}">
              <a16:creationId xmlns:a16="http://schemas.microsoft.com/office/drawing/2014/main" id="{00000000-0008-0000-0E00-0000A5030000}"/>
            </a:ext>
          </a:extLst>
        </xdr:cNvPr>
        <xdr:cNvSpPr/>
      </xdr:nvSpPr>
      <xdr:spPr>
        <a:xfrm>
          <a:off x="19458940" y="179021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47198</xdr:rowOff>
    </xdr:from>
    <xdr:ext cx="469744" cy="259045"/>
    <xdr:sp macro="" textlink="">
      <xdr:nvSpPr>
        <xdr:cNvPr id="934" name="【公民館】&#10;一人当たり面積該当値テキスト">
          <a:extLst>
            <a:ext uri="{FF2B5EF4-FFF2-40B4-BE49-F238E27FC236}">
              <a16:creationId xmlns:a16="http://schemas.microsoft.com/office/drawing/2014/main" id="{00000000-0008-0000-0E00-0000A6030000}"/>
            </a:ext>
          </a:extLst>
        </xdr:cNvPr>
        <xdr:cNvSpPr txBox="1"/>
      </xdr:nvSpPr>
      <xdr:spPr>
        <a:xfrm>
          <a:off x="19547840" y="1781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135700</xdr:rowOff>
    </xdr:from>
    <xdr:to>
      <xdr:col>112</xdr:col>
      <xdr:colOff>38100</xdr:colOff>
      <xdr:row>107</xdr:row>
      <xdr:rowOff>65850</xdr:rowOff>
    </xdr:to>
    <xdr:sp macro="" textlink="">
      <xdr:nvSpPr>
        <xdr:cNvPr id="935" name="楕円 934">
          <a:extLst>
            <a:ext uri="{FF2B5EF4-FFF2-40B4-BE49-F238E27FC236}">
              <a16:creationId xmlns:a16="http://schemas.microsoft.com/office/drawing/2014/main" id="{00000000-0008-0000-0E00-0000A7030000}"/>
            </a:ext>
          </a:extLst>
        </xdr:cNvPr>
        <xdr:cNvSpPr/>
      </xdr:nvSpPr>
      <xdr:spPr>
        <a:xfrm>
          <a:off x="18735040" y="17905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11621</xdr:rowOff>
    </xdr:from>
    <xdr:to>
      <xdr:col>116</xdr:col>
      <xdr:colOff>63500</xdr:colOff>
      <xdr:row>107</xdr:row>
      <xdr:rowOff>15050</xdr:rowOff>
    </xdr:to>
    <xdr:cxnSp macro="">
      <xdr:nvCxnSpPr>
        <xdr:cNvPr id="936" name="直線コネクタ 935">
          <a:extLst>
            <a:ext uri="{FF2B5EF4-FFF2-40B4-BE49-F238E27FC236}">
              <a16:creationId xmlns:a16="http://schemas.microsoft.com/office/drawing/2014/main" id="{00000000-0008-0000-0E00-0000A8030000}"/>
            </a:ext>
          </a:extLst>
        </xdr:cNvPr>
        <xdr:cNvCxnSpPr/>
      </xdr:nvCxnSpPr>
      <xdr:spPr>
        <a:xfrm flipV="1">
          <a:off x="18778220" y="17949101"/>
          <a:ext cx="7315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179374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15050</xdr:rowOff>
    </xdr:from>
    <xdr:to>
      <xdr:col>111</xdr:col>
      <xdr:colOff>177800</xdr:colOff>
      <xdr:row>107</xdr:row>
      <xdr:rowOff>19050</xdr:rowOff>
    </xdr:to>
    <xdr:cxnSp macro="">
      <xdr:nvCxnSpPr>
        <xdr:cNvPr id="938" name="直線コネクタ 937">
          <a:extLst>
            <a:ext uri="{FF2B5EF4-FFF2-40B4-BE49-F238E27FC236}">
              <a16:creationId xmlns:a16="http://schemas.microsoft.com/office/drawing/2014/main" id="{00000000-0008-0000-0E00-0000AA030000}"/>
            </a:ext>
          </a:extLst>
        </xdr:cNvPr>
        <xdr:cNvCxnSpPr/>
      </xdr:nvCxnSpPr>
      <xdr:spPr>
        <a:xfrm flipV="1">
          <a:off x="17988280" y="17952530"/>
          <a:ext cx="78994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141987</xdr:rowOff>
    </xdr:from>
    <xdr:to>
      <xdr:col>102</xdr:col>
      <xdr:colOff>165100</xdr:colOff>
      <xdr:row>107</xdr:row>
      <xdr:rowOff>72137</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17162780" y="17911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21337</xdr:rowOff>
    </xdr:to>
    <xdr:cxnSp macro="">
      <xdr:nvCxnSpPr>
        <xdr:cNvPr id="940" name="直線コネクタ 939">
          <a:extLst>
            <a:ext uri="{FF2B5EF4-FFF2-40B4-BE49-F238E27FC236}">
              <a16:creationId xmlns:a16="http://schemas.microsoft.com/office/drawing/2014/main" id="{00000000-0008-0000-0E00-0000AC030000}"/>
            </a:ext>
          </a:extLst>
        </xdr:cNvPr>
        <xdr:cNvCxnSpPr/>
      </xdr:nvCxnSpPr>
      <xdr:spPr>
        <a:xfrm flipV="1">
          <a:off x="17213580" y="17956530"/>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143700</xdr:rowOff>
    </xdr:from>
    <xdr:to>
      <xdr:col>98</xdr:col>
      <xdr:colOff>38100</xdr:colOff>
      <xdr:row>107</xdr:row>
      <xdr:rowOff>73850</xdr:rowOff>
    </xdr:to>
    <xdr:sp macro="" textlink="">
      <xdr:nvSpPr>
        <xdr:cNvPr id="941" name="楕円 940">
          <a:extLst>
            <a:ext uri="{FF2B5EF4-FFF2-40B4-BE49-F238E27FC236}">
              <a16:creationId xmlns:a16="http://schemas.microsoft.com/office/drawing/2014/main" id="{00000000-0008-0000-0E00-0000AD030000}"/>
            </a:ext>
          </a:extLst>
        </xdr:cNvPr>
        <xdr:cNvSpPr/>
      </xdr:nvSpPr>
      <xdr:spPr>
        <a:xfrm>
          <a:off x="16388080" y="17913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21337</xdr:rowOff>
    </xdr:from>
    <xdr:to>
      <xdr:col>102</xdr:col>
      <xdr:colOff>114300</xdr:colOff>
      <xdr:row>107</xdr:row>
      <xdr:rowOff>23050</xdr:rowOff>
    </xdr:to>
    <xdr:cxnSp macro="">
      <xdr:nvCxnSpPr>
        <xdr:cNvPr id="942" name="直線コネクタ 941">
          <a:extLst>
            <a:ext uri="{FF2B5EF4-FFF2-40B4-BE49-F238E27FC236}">
              <a16:creationId xmlns:a16="http://schemas.microsoft.com/office/drawing/2014/main" id="{00000000-0008-0000-0E00-0000AE030000}"/>
            </a:ext>
          </a:extLst>
        </xdr:cNvPr>
        <xdr:cNvCxnSpPr/>
      </xdr:nvCxnSpPr>
      <xdr:spPr>
        <a:xfrm flipV="1">
          <a:off x="16431260" y="17958817"/>
          <a:ext cx="78232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943" name="n_1aveValue【公民館】&#10;一人当たり面積">
          <a:extLst>
            <a:ext uri="{FF2B5EF4-FFF2-40B4-BE49-F238E27FC236}">
              <a16:creationId xmlns:a16="http://schemas.microsoft.com/office/drawing/2014/main" id="{00000000-0008-0000-0E00-0000AF030000}"/>
            </a:ext>
          </a:extLst>
        </xdr:cNvPr>
        <xdr:cNvSpPr txBox="1"/>
      </xdr:nvSpPr>
      <xdr:spPr>
        <a:xfrm>
          <a:off x="18561127" y="1752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944" name="n_2aveValue【公民館】&#10;一人当たり面積">
          <a:extLst>
            <a:ext uri="{FF2B5EF4-FFF2-40B4-BE49-F238E27FC236}">
              <a16:creationId xmlns:a16="http://schemas.microsoft.com/office/drawing/2014/main" id="{00000000-0008-0000-0E00-0000B0030000}"/>
            </a:ext>
          </a:extLst>
        </xdr:cNvPr>
        <xdr:cNvSpPr txBox="1"/>
      </xdr:nvSpPr>
      <xdr:spPr>
        <a:xfrm>
          <a:off x="17776267" y="1750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945" name="n_3aveValue【公民館】&#10;一人当たり面積">
          <a:extLst>
            <a:ext uri="{FF2B5EF4-FFF2-40B4-BE49-F238E27FC236}">
              <a16:creationId xmlns:a16="http://schemas.microsoft.com/office/drawing/2014/main" id="{00000000-0008-0000-0E00-0000B1030000}"/>
            </a:ext>
          </a:extLst>
        </xdr:cNvPr>
        <xdr:cNvSpPr txBox="1"/>
      </xdr:nvSpPr>
      <xdr:spPr>
        <a:xfrm>
          <a:off x="17001567" y="1751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946" name="n_4aveValue【公民館】&#10;一人当たり面積">
          <a:extLst>
            <a:ext uri="{FF2B5EF4-FFF2-40B4-BE49-F238E27FC236}">
              <a16:creationId xmlns:a16="http://schemas.microsoft.com/office/drawing/2014/main" id="{00000000-0008-0000-0E00-0000B2030000}"/>
            </a:ext>
          </a:extLst>
        </xdr:cNvPr>
        <xdr:cNvSpPr txBox="1"/>
      </xdr:nvSpPr>
      <xdr:spPr>
        <a:xfrm>
          <a:off x="16226867" y="175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56977</xdr:rowOff>
    </xdr:from>
    <xdr:ext cx="469744" cy="259045"/>
    <xdr:sp macro="" textlink="">
      <xdr:nvSpPr>
        <xdr:cNvPr id="947" name="n_1mainValue【公民館】&#10;一人当たり面積">
          <a:extLst>
            <a:ext uri="{FF2B5EF4-FFF2-40B4-BE49-F238E27FC236}">
              <a16:creationId xmlns:a16="http://schemas.microsoft.com/office/drawing/2014/main" id="{00000000-0008-0000-0E00-0000B3030000}"/>
            </a:ext>
          </a:extLst>
        </xdr:cNvPr>
        <xdr:cNvSpPr txBox="1"/>
      </xdr:nvSpPr>
      <xdr:spPr>
        <a:xfrm>
          <a:off x="18561127" y="1799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948" name="n_2mainValue【公民館】&#10;一人当たり面積">
          <a:extLst>
            <a:ext uri="{FF2B5EF4-FFF2-40B4-BE49-F238E27FC236}">
              <a16:creationId xmlns:a16="http://schemas.microsoft.com/office/drawing/2014/main" id="{00000000-0008-0000-0E00-0000B4030000}"/>
            </a:ext>
          </a:extLst>
        </xdr:cNvPr>
        <xdr:cNvSpPr txBox="1"/>
      </xdr:nvSpPr>
      <xdr:spPr>
        <a:xfrm>
          <a:off x="177762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63264</xdr:rowOff>
    </xdr:from>
    <xdr:ext cx="469744" cy="259045"/>
    <xdr:sp macro="" textlink="">
      <xdr:nvSpPr>
        <xdr:cNvPr id="949" name="n_3mainValue【公民館】&#10;一人当たり面積">
          <a:extLst>
            <a:ext uri="{FF2B5EF4-FFF2-40B4-BE49-F238E27FC236}">
              <a16:creationId xmlns:a16="http://schemas.microsoft.com/office/drawing/2014/main" id="{00000000-0008-0000-0E00-0000B5030000}"/>
            </a:ext>
          </a:extLst>
        </xdr:cNvPr>
        <xdr:cNvSpPr txBox="1"/>
      </xdr:nvSpPr>
      <xdr:spPr>
        <a:xfrm>
          <a:off x="17001567" y="1800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64977</xdr:rowOff>
    </xdr:from>
    <xdr:ext cx="469744" cy="259045"/>
    <xdr:sp macro="" textlink="">
      <xdr:nvSpPr>
        <xdr:cNvPr id="950" name="n_4mainValue【公民館】&#10;一人当たり面積">
          <a:extLst>
            <a:ext uri="{FF2B5EF4-FFF2-40B4-BE49-F238E27FC236}">
              <a16:creationId xmlns:a16="http://schemas.microsoft.com/office/drawing/2014/main" id="{00000000-0008-0000-0E00-0000B6030000}"/>
            </a:ext>
          </a:extLst>
        </xdr:cNvPr>
        <xdr:cNvSpPr txBox="1"/>
      </xdr:nvSpPr>
      <xdr:spPr>
        <a:xfrm>
          <a:off x="16226867" y="1800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00000000-0008-0000-0E00-0000B7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00000000-0008-0000-0E00-0000B8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00000000-0008-0000-0E00-0000B9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認定こども園、幼稚園・保育所、児童館、港湾・漁港が、類似団体に比べ有形固定資産減価償却率が高く老朽化が進行している。</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また、人口</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人あたりの投資数量について、道路、橋梁・トンネル、学校、公営住宅、港湾・漁港、公民館が、類似団体に比べ</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人あたりの投資数量を下回っている。</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児童館については、「図書館と児童館の複合施設」の建替を予定しており、有形固定資産減価償却率の上昇は抑えることが期待できる。また、みどり児童館の移転やさくら児童館の統合が進むことになれば、人口</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人あたりの面積は縮小することが期待できる。</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将来人口予測に沿った公共施設等の適正配置を目指していく。また、施設老朽具合に応じ、施設更新時期における集約・複合化などの施設減縮など検討を重ねていく必要があり、そのためにも公共施設等総合管理計画の推進に注力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63281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411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361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506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4855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46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4561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152763</xdr:rowOff>
    </xdr:from>
    <xdr:to>
      <xdr:col>24</xdr:col>
      <xdr:colOff>114300</xdr:colOff>
      <xdr:row>42</xdr:row>
      <xdr:rowOff>82913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7026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67690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940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129903</xdr:rowOff>
    </xdr:from>
    <xdr:to>
      <xdr:col>20</xdr:col>
      <xdr:colOff>38100</xdr:colOff>
      <xdr:row>42</xdr:row>
      <xdr:rowOff>60053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7003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9253</xdr:rowOff>
    </xdr:from>
    <xdr:to>
      <xdr:col>24</xdr:col>
      <xdr:colOff>63500</xdr:colOff>
      <xdr:row>42</xdr:row>
      <xdr:rowOff>32113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7050133"/>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128270</xdr:rowOff>
    </xdr:from>
    <xdr:to>
      <xdr:col>15</xdr:col>
      <xdr:colOff>101600</xdr:colOff>
      <xdr:row>42</xdr:row>
      <xdr:rowOff>58420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7001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7620</xdr:rowOff>
    </xdr:from>
    <xdr:to>
      <xdr:col>19</xdr:col>
      <xdr:colOff>177800</xdr:colOff>
      <xdr:row>42</xdr:row>
      <xdr:rowOff>9253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7048500"/>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7438</xdr:rowOff>
    </xdr:from>
    <xdr:to>
      <xdr:col>10</xdr:col>
      <xdr:colOff>165100</xdr:colOff>
      <xdr:row>42</xdr:row>
      <xdr:rowOff>109038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704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7620</xdr:rowOff>
    </xdr:from>
    <xdr:to>
      <xdr:col>15</xdr:col>
      <xdr:colOff>50800</xdr:colOff>
      <xdr:row>42</xdr:row>
      <xdr:rowOff>58238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1790700" y="7048500"/>
          <a:ext cx="7747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125004</xdr:rowOff>
    </xdr:from>
    <xdr:to>
      <xdr:col>6</xdr:col>
      <xdr:colOff>38100</xdr:colOff>
      <xdr:row>42</xdr:row>
      <xdr:rowOff>55154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998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4354</xdr:rowOff>
    </xdr:from>
    <xdr:to>
      <xdr:col>10</xdr:col>
      <xdr:colOff>114300</xdr:colOff>
      <xdr:row>42</xdr:row>
      <xdr:rowOff>58238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7045234"/>
          <a:ext cx="78232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26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2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623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51180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49547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100165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7141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46281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9219565" y="5688330"/>
          <a:ext cx="0" cy="13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9258300" y="699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69928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9258300" y="6190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192260" y="63355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670800" y="63911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873240" y="6372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098540" y="6358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96266</xdr:rowOff>
    </xdr:from>
    <xdr:to>
      <xdr:col>55</xdr:col>
      <xdr:colOff>50800</xdr:colOff>
      <xdr:row>40</xdr:row>
      <xdr:rowOff>26416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192260" y="6634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74693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9258300" y="661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44550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147066</xdr:rowOff>
    </xdr:from>
    <xdr:to>
      <xdr:col>55</xdr:col>
      <xdr:colOff>0</xdr:colOff>
      <xdr:row>39</xdr:row>
      <xdr:rowOff>156210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496300" y="6685026"/>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670800" y="6652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165354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713980" y="6694170"/>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119126</xdr:rowOff>
    </xdr:from>
    <xdr:to>
      <xdr:col>41</xdr:col>
      <xdr:colOff>101600</xdr:colOff>
      <xdr:row>40</xdr:row>
      <xdr:rowOff>49276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873240" y="6657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165354</xdr:rowOff>
    </xdr:from>
    <xdr:to>
      <xdr:col>45</xdr:col>
      <xdr:colOff>177800</xdr:colOff>
      <xdr:row>39</xdr:row>
      <xdr:rowOff>169926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6924040" y="670331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098540" y="666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169926</xdr:rowOff>
    </xdr:from>
    <xdr:to>
      <xdr:col>41</xdr:col>
      <xdr:colOff>50800</xdr:colOff>
      <xdr:row>40</xdr:row>
      <xdr:rowOff>7620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149340" y="6707886"/>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8271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750958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6712027"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59373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827158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671202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59373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23163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01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23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1017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1021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7399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965200" y="1006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69215</xdr:rowOff>
    </xdr:from>
    <xdr:to>
      <xdr:col>24</xdr:col>
      <xdr:colOff>114300</xdr:colOff>
      <xdr:row>59</xdr:row>
      <xdr:rowOff>170815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03606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92092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124960"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164465</xdr:rowOff>
    </xdr:from>
    <xdr:to>
      <xdr:col>20</xdr:col>
      <xdr:colOff>38100</xdr:colOff>
      <xdr:row>61</xdr:row>
      <xdr:rowOff>94615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312160" y="10222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120015</xdr:rowOff>
    </xdr:from>
    <xdr:to>
      <xdr:col>24</xdr:col>
      <xdr:colOff>63500</xdr:colOff>
      <xdr:row>61</xdr:row>
      <xdr:rowOff>43815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355340" y="10010775"/>
          <a:ext cx="73152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160655</xdr:rowOff>
    </xdr:from>
    <xdr:to>
      <xdr:col>15</xdr:col>
      <xdr:colOff>101600</xdr:colOff>
      <xdr:row>61</xdr:row>
      <xdr:rowOff>90805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514600" y="10219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40005</xdr:rowOff>
    </xdr:from>
    <xdr:to>
      <xdr:col>19</xdr:col>
      <xdr:colOff>177800</xdr:colOff>
      <xdr:row>61</xdr:row>
      <xdr:rowOff>43815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565400" y="1026604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122555</xdr:rowOff>
    </xdr:from>
    <xdr:to>
      <xdr:col>10</xdr:col>
      <xdr:colOff>165100</xdr:colOff>
      <xdr:row>61</xdr:row>
      <xdr:rowOff>52705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739900" y="1018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1905</xdr:rowOff>
    </xdr:from>
    <xdr:to>
      <xdr:col>15</xdr:col>
      <xdr:colOff>50800</xdr:colOff>
      <xdr:row>61</xdr:row>
      <xdr:rowOff>40005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790700" y="1022794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84455</xdr:rowOff>
    </xdr:from>
    <xdr:to>
      <xdr:col>6</xdr:col>
      <xdr:colOff>38100</xdr:colOff>
      <xdr:row>61</xdr:row>
      <xdr:rowOff>14605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65200" y="10142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135255</xdr:rowOff>
    </xdr:from>
    <xdr:to>
      <xdr:col>10</xdr:col>
      <xdr:colOff>114300</xdr:colOff>
      <xdr:row>61</xdr:row>
      <xdr:rowOff>1905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008380" y="1019365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17056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61100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8363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85742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81932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43832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5732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9219565" y="9340901"/>
          <a:ext cx="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9258300" y="107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9154160" y="1072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9258300" y="911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9340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9258300" y="1029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192260" y="10318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445500" y="10344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670800" y="103590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873240" y="103530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098540" y="10338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110134</xdr:rowOff>
    </xdr:from>
    <xdr:to>
      <xdr:col>55</xdr:col>
      <xdr:colOff>50800</xdr:colOff>
      <xdr:row>61</xdr:row>
      <xdr:rowOff>40284</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9192260" y="10168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133011</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9258300" y="1002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127051</xdr:rowOff>
    </xdr:from>
    <xdr:to>
      <xdr:col>50</xdr:col>
      <xdr:colOff>165100</xdr:colOff>
      <xdr:row>61</xdr:row>
      <xdr:rowOff>57201</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8445500" y="101854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160934</xdr:rowOff>
    </xdr:from>
    <xdr:to>
      <xdr:col>55</xdr:col>
      <xdr:colOff>0</xdr:colOff>
      <xdr:row>61</xdr:row>
      <xdr:rowOff>6401</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8496300" y="10219334"/>
          <a:ext cx="7239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142596</xdr:rowOff>
    </xdr:from>
    <xdr:to>
      <xdr:col>46</xdr:col>
      <xdr:colOff>38100</xdr:colOff>
      <xdr:row>61</xdr:row>
      <xdr:rowOff>72746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7670800" y="102009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6401</xdr:rowOff>
    </xdr:from>
    <xdr:to>
      <xdr:col>50</xdr:col>
      <xdr:colOff>114300</xdr:colOff>
      <xdr:row>61</xdr:row>
      <xdr:rowOff>21946</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7713980" y="10232441"/>
          <a:ext cx="78232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153112</xdr:rowOff>
    </xdr:from>
    <xdr:to>
      <xdr:col>41</xdr:col>
      <xdr:colOff>101600</xdr:colOff>
      <xdr:row>61</xdr:row>
      <xdr:rowOff>83262</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6873240" y="10211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21946</xdr:rowOff>
    </xdr:from>
    <xdr:to>
      <xdr:col>45</xdr:col>
      <xdr:colOff>177800</xdr:colOff>
      <xdr:row>61</xdr:row>
      <xdr:rowOff>32462</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6924040" y="10247986"/>
          <a:ext cx="78994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161798</xdr:rowOff>
    </xdr:from>
    <xdr:to>
      <xdr:col>36</xdr:col>
      <xdr:colOff>165100</xdr:colOff>
      <xdr:row>61</xdr:row>
      <xdr:rowOff>91948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098540" y="10220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32462</xdr:rowOff>
    </xdr:from>
    <xdr:to>
      <xdr:col>41</xdr:col>
      <xdr:colOff>50800</xdr:colOff>
      <xdr:row>61</xdr:row>
      <xdr:rowOff>41148</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149340" y="10258502"/>
          <a:ext cx="7747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8271587" y="1043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7509587" y="104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6712027" y="10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5937327" y="104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73728</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8271587" y="996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89273</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7509587" y="998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99789</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6712027" y="999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108475</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5937327" y="99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086225" y="13100684"/>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124960" y="1288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020820" y="13100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124960" y="1366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03606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312160" y="1368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73990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96520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2539</xdr:rowOff>
    </xdr:from>
    <xdr:to>
      <xdr:col>24</xdr:col>
      <xdr:colOff>114300</xdr:colOff>
      <xdr:row>79</xdr:row>
      <xdr:rowOff>104139</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036060" y="132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25416</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124960"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116839</xdr:rowOff>
    </xdr:from>
    <xdr:to>
      <xdr:col>20</xdr:col>
      <xdr:colOff>38100</xdr:colOff>
      <xdr:row>79</xdr:row>
      <xdr:rowOff>46989</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312160" y="131927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167639</xdr:rowOff>
    </xdr:from>
    <xdr:to>
      <xdr:col>24</xdr:col>
      <xdr:colOff>63500</xdr:colOff>
      <xdr:row>79</xdr:row>
      <xdr:rowOff>53339</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355340" y="13243559"/>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57786</xdr:rowOff>
    </xdr:from>
    <xdr:to>
      <xdr:col>15</xdr:col>
      <xdr:colOff>101600</xdr:colOff>
      <xdr:row>78</xdr:row>
      <xdr:rowOff>159386</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514600" y="131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108586</xdr:rowOff>
    </xdr:from>
    <xdr:to>
      <xdr:col>19</xdr:col>
      <xdr:colOff>177800</xdr:colOff>
      <xdr:row>78</xdr:row>
      <xdr:rowOff>167639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565400" y="13184506"/>
          <a:ext cx="78994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168275</xdr:rowOff>
    </xdr:from>
    <xdr:to>
      <xdr:col>10</xdr:col>
      <xdr:colOff>165100</xdr:colOff>
      <xdr:row>78</xdr:row>
      <xdr:rowOff>98425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739900" y="13076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47625</xdr:rowOff>
    </xdr:from>
    <xdr:to>
      <xdr:col>15</xdr:col>
      <xdr:colOff>50800</xdr:colOff>
      <xdr:row>78</xdr:row>
      <xdr:rowOff>108586</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790700" y="13123545"/>
          <a:ext cx="7747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109220</xdr:rowOff>
    </xdr:from>
    <xdr:to>
      <xdr:col>6</xdr:col>
      <xdr:colOff>38100</xdr:colOff>
      <xdr:row>78</xdr:row>
      <xdr:rowOff>39370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965200" y="13017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160020</xdr:rowOff>
    </xdr:from>
    <xdr:to>
      <xdr:col>10</xdr:col>
      <xdr:colOff>114300</xdr:colOff>
      <xdr:row>78</xdr:row>
      <xdr:rowOff>47625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008380" y="13068300"/>
          <a:ext cx="78232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17056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38570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61100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83630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63516</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170564" y="12971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4463</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385704" y="129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114952</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611004" y="1285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55897</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836304" y="1279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9219565" y="13279755"/>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9258300" y="1453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9154160" y="14529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92583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154160" y="13279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9258300" y="14256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192260" y="142782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445500" y="1430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670800" y="143281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873240" y="1433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098540" y="143536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156845</xdr:rowOff>
    </xdr:from>
    <xdr:to>
      <xdr:col>55</xdr:col>
      <xdr:colOff>50800</xdr:colOff>
      <xdr:row>79</xdr:row>
      <xdr:rowOff>86995</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192260" y="13232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109872</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9258300" y="1318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26163</xdr:rowOff>
    </xdr:from>
    <xdr:to>
      <xdr:col>50</xdr:col>
      <xdr:colOff>165100</xdr:colOff>
      <xdr:row>79</xdr:row>
      <xdr:rowOff>127763</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445500" y="132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36195</xdr:rowOff>
    </xdr:from>
    <xdr:to>
      <xdr:col>55</xdr:col>
      <xdr:colOff>0</xdr:colOff>
      <xdr:row>79</xdr:row>
      <xdr:rowOff>76963</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8496300" y="13279755"/>
          <a:ext cx="7239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63881</xdr:rowOff>
    </xdr:from>
    <xdr:to>
      <xdr:col>46</xdr:col>
      <xdr:colOff>38100</xdr:colOff>
      <xdr:row>79</xdr:row>
      <xdr:rowOff>165481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670800" y="133074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76963</xdr:rowOff>
    </xdr:from>
    <xdr:to>
      <xdr:col>50</xdr:col>
      <xdr:colOff>114300</xdr:colOff>
      <xdr:row>79</xdr:row>
      <xdr:rowOff>114681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7713980" y="13320523"/>
          <a:ext cx="78232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89408</xdr:rowOff>
    </xdr:from>
    <xdr:to>
      <xdr:col>41</xdr:col>
      <xdr:colOff>101600</xdr:colOff>
      <xdr:row>80</xdr:row>
      <xdr:rowOff>19558</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873240" y="133329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114681</xdr:rowOff>
    </xdr:from>
    <xdr:to>
      <xdr:col>45</xdr:col>
      <xdr:colOff>177800</xdr:colOff>
      <xdr:row>79</xdr:row>
      <xdr:rowOff>140208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6924040" y="13358241"/>
          <a:ext cx="78994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110362</xdr:rowOff>
    </xdr:from>
    <xdr:to>
      <xdr:col>36</xdr:col>
      <xdr:colOff>165100</xdr:colOff>
      <xdr:row>80</xdr:row>
      <xdr:rowOff>40512</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098540" y="13353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140208</xdr:rowOff>
    </xdr:from>
    <xdr:to>
      <xdr:col>41</xdr:col>
      <xdr:colOff>50800</xdr:colOff>
      <xdr:row>79</xdr:row>
      <xdr:rowOff>161162</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149340" y="13383768"/>
          <a:ext cx="7747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8271587" y="1440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7509587" y="144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671202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5937327" y="144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144290</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8271587" y="1305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10558</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7509587" y="1308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36085</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6712027" y="131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57039</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5937327" y="131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124960" y="1732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03606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312160" y="17552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51460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739900" y="1748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965200" y="174574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115570</xdr:rowOff>
    </xdr:from>
    <xdr:to>
      <xdr:col>24</xdr:col>
      <xdr:colOff>114300</xdr:colOff>
      <xdr:row>107</xdr:row>
      <xdr:rowOff>45720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036060" y="17885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30497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124960" y="1780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109220</xdr:rowOff>
    </xdr:from>
    <xdr:to>
      <xdr:col>20</xdr:col>
      <xdr:colOff>38100</xdr:colOff>
      <xdr:row>107</xdr:row>
      <xdr:rowOff>39370</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312160" y="1787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160020</xdr:rowOff>
    </xdr:from>
    <xdr:to>
      <xdr:col>24</xdr:col>
      <xdr:colOff>63500</xdr:colOff>
      <xdr:row>106</xdr:row>
      <xdr:rowOff>166370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355340" y="1792986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132080</xdr:rowOff>
    </xdr:from>
    <xdr:to>
      <xdr:col>15</xdr:col>
      <xdr:colOff>101600</xdr:colOff>
      <xdr:row>107</xdr:row>
      <xdr:rowOff>62230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51460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160020</xdr:rowOff>
    </xdr:from>
    <xdr:to>
      <xdr:col>19</xdr:col>
      <xdr:colOff>177800</xdr:colOff>
      <xdr:row>107</xdr:row>
      <xdr:rowOff>11430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2565400" y="1792986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129539</xdr:rowOff>
    </xdr:from>
    <xdr:to>
      <xdr:col>10</xdr:col>
      <xdr:colOff>165100</xdr:colOff>
      <xdr:row>107</xdr:row>
      <xdr:rowOff>59689</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739900" y="178993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8889</xdr:rowOff>
    </xdr:from>
    <xdr:to>
      <xdr:col>15</xdr:col>
      <xdr:colOff>50800</xdr:colOff>
      <xdr:row>107</xdr:row>
      <xdr:rowOff>11430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790700" y="17946369"/>
          <a:ext cx="7747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109220</xdr:rowOff>
    </xdr:from>
    <xdr:to>
      <xdr:col>6</xdr:col>
      <xdr:colOff>38100</xdr:colOff>
      <xdr:row>107</xdr:row>
      <xdr:rowOff>39370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965200" y="1787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160020</xdr:rowOff>
    </xdr:from>
    <xdr:to>
      <xdr:col>10</xdr:col>
      <xdr:colOff>114300</xdr:colOff>
      <xdr:row>107</xdr:row>
      <xdr:rowOff>8889</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008380" y="17929860"/>
          <a:ext cx="78232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64788</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170564" y="17331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36847</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38570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61100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140988</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836304" y="1724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30497</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17056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53357</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385704" y="1799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50816</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611004" y="17988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30497</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83630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9219565" y="16930551"/>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9258300"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9154160" y="18213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9258300" y="1670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9154160" y="16930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76216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9258300" y="17678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919226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8445500" y="177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7670800" y="17810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873240" y="1779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098540" y="1776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117384</xdr:rowOff>
    </xdr:from>
    <xdr:to>
      <xdr:col>55</xdr:col>
      <xdr:colOff>50800</xdr:colOff>
      <xdr:row>102</xdr:row>
      <xdr:rowOff>47534</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192260" y="17049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140261</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9258300" y="1690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157662</xdr:rowOff>
    </xdr:from>
    <xdr:to>
      <xdr:col>50</xdr:col>
      <xdr:colOff>165100</xdr:colOff>
      <xdr:row>102</xdr:row>
      <xdr:rowOff>87812</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445500" y="17089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168184</xdr:rowOff>
    </xdr:from>
    <xdr:to>
      <xdr:col>55</xdr:col>
      <xdr:colOff>0</xdr:colOff>
      <xdr:row>102</xdr:row>
      <xdr:rowOff>37012</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496300" y="17099824"/>
          <a:ext cx="723900" cy="3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23223</xdr:rowOff>
    </xdr:from>
    <xdr:to>
      <xdr:col>46</xdr:col>
      <xdr:colOff>38100</xdr:colOff>
      <xdr:row>102</xdr:row>
      <xdr:rowOff>124823</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670800" y="171225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37012</xdr:rowOff>
    </xdr:from>
    <xdr:to>
      <xdr:col>50</xdr:col>
      <xdr:colOff>114300</xdr:colOff>
      <xdr:row>102</xdr:row>
      <xdr:rowOff>74023</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713980" y="17136292"/>
          <a:ext cx="78232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47171</xdr:rowOff>
    </xdr:from>
    <xdr:to>
      <xdr:col>41</xdr:col>
      <xdr:colOff>101600</xdr:colOff>
      <xdr:row>102</xdr:row>
      <xdr:rowOff>148771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873240" y="171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74023</xdr:rowOff>
    </xdr:from>
    <xdr:to>
      <xdr:col>45</xdr:col>
      <xdr:colOff>177800</xdr:colOff>
      <xdr:row>102</xdr:row>
      <xdr:rowOff>97971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6924040" y="17173303"/>
          <a:ext cx="78994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67855</xdr:rowOff>
    </xdr:from>
    <xdr:to>
      <xdr:col>36</xdr:col>
      <xdr:colOff>165100</xdr:colOff>
      <xdr:row>102</xdr:row>
      <xdr:rowOff>169455</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098540" y="1716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97971</xdr:rowOff>
    </xdr:from>
    <xdr:to>
      <xdr:col>41</xdr:col>
      <xdr:colOff>50800</xdr:colOff>
      <xdr:row>102</xdr:row>
      <xdr:rowOff>118655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149340" y="17197251"/>
          <a:ext cx="7747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103976</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8271587" y="178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133366</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7509587" y="179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115950</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6712027" y="1788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80027</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5937327" y="178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104339</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8271587" y="1686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141350</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7509587" y="169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165298</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6712027" y="1692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14532</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5937327" y="169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00000000-0008-0000-0F00-000023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4375764" y="13091159"/>
          <a:ext cx="0" cy="149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消防施設】&#10;有形固定資産減価償却率最小値テキスト">
          <a:extLst>
            <a:ext uri="{FF2B5EF4-FFF2-40B4-BE49-F238E27FC236}">
              <a16:creationId xmlns:a16="http://schemas.microsoft.com/office/drawing/2014/main" id="{00000000-0008-0000-0F00-000025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51" name="【消防施設】&#10;有形固定資産減価償却率最大値テキスト">
          <a:extLst>
            <a:ext uri="{FF2B5EF4-FFF2-40B4-BE49-F238E27FC236}">
              <a16:creationId xmlns:a16="http://schemas.microsoft.com/office/drawing/2014/main" id="{00000000-0008-0000-0F00-000027020000}"/>
            </a:ext>
          </a:extLst>
        </xdr:cNvPr>
        <xdr:cNvSpPr txBox="1"/>
      </xdr:nvSpPr>
      <xdr:spPr>
        <a:xfrm>
          <a:off x="14414500" y="128740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428750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00000000-0008-0000-0F00-000029020000}"/>
            </a:ext>
          </a:extLst>
        </xdr:cNvPr>
        <xdr:cNvSpPr txBox="1"/>
      </xdr:nvSpPr>
      <xdr:spPr>
        <a:xfrm>
          <a:off x="14414500" y="13734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4325600" y="138791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3578840" y="13856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2029440" y="13874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123188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78739</xdr:rowOff>
    </xdr:from>
    <xdr:to>
      <xdr:col>85</xdr:col>
      <xdr:colOff>177800</xdr:colOff>
      <xdr:row>87</xdr:row>
      <xdr:rowOff>8889</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4325600" y="144957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165116</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00000000-0008-0000-0F00-000035020000}"/>
            </a:ext>
          </a:extLst>
        </xdr:cNvPr>
        <xdr:cNvSpPr txBox="1"/>
      </xdr:nvSpPr>
      <xdr:spPr>
        <a:xfrm>
          <a:off x="14414500" y="1441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75474</xdr:rowOff>
    </xdr:from>
    <xdr:to>
      <xdr:col>81</xdr:col>
      <xdr:colOff>101600</xdr:colOff>
      <xdr:row>87</xdr:row>
      <xdr:rowOff>5624</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3578840" y="14492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126274</xdr:rowOff>
    </xdr:from>
    <xdr:to>
      <xdr:col>85</xdr:col>
      <xdr:colOff>127000</xdr:colOff>
      <xdr:row>86</xdr:row>
      <xdr:rowOff>129539</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3629640" y="14543314"/>
          <a:ext cx="7467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78739</xdr:rowOff>
    </xdr:from>
    <xdr:to>
      <xdr:col>76</xdr:col>
      <xdr:colOff>165100</xdr:colOff>
      <xdr:row>87</xdr:row>
      <xdr:rowOff>8889</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2804140" y="14495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126274</xdr:rowOff>
    </xdr:from>
    <xdr:to>
      <xdr:col>81</xdr:col>
      <xdr:colOff>50800</xdr:colOff>
      <xdr:row>86</xdr:row>
      <xdr:rowOff>129539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12854940" y="14543314"/>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75474</xdr:rowOff>
    </xdr:from>
    <xdr:to>
      <xdr:col>72</xdr:col>
      <xdr:colOff>38100</xdr:colOff>
      <xdr:row>87</xdr:row>
      <xdr:rowOff>5624</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2029440" y="14492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126274</xdr:rowOff>
    </xdr:from>
    <xdr:to>
      <xdr:col>76</xdr:col>
      <xdr:colOff>114300</xdr:colOff>
      <xdr:row>86</xdr:row>
      <xdr:rowOff>129539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2072620" y="14543314"/>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72208</xdr:rowOff>
    </xdr:from>
    <xdr:to>
      <xdr:col>67</xdr:col>
      <xdr:colOff>101600</xdr:colOff>
      <xdr:row>87</xdr:row>
      <xdr:rowOff>2358</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1231880" y="14489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123008</xdr:rowOff>
    </xdr:from>
    <xdr:to>
      <xdr:col>71</xdr:col>
      <xdr:colOff>177800</xdr:colOff>
      <xdr:row>86</xdr:row>
      <xdr:rowOff>126274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1282680" y="1454004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74" name="n_1aveValue【消防施設】&#10;有形固定資産減価償却率">
          <a:extLst>
            <a:ext uri="{FF2B5EF4-FFF2-40B4-BE49-F238E27FC236}">
              <a16:creationId xmlns:a16="http://schemas.microsoft.com/office/drawing/2014/main" id="{00000000-0008-0000-0F00-00003E020000}"/>
            </a:ext>
          </a:extLst>
        </xdr:cNvPr>
        <xdr:cNvSpPr txBox="1"/>
      </xdr:nvSpPr>
      <xdr:spPr>
        <a:xfrm>
          <a:off x="13437244" y="1363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75" name="n_2aveValue【消防施設】&#10;有形固定資産減価償却率">
          <a:extLst>
            <a:ext uri="{FF2B5EF4-FFF2-40B4-BE49-F238E27FC236}">
              <a16:creationId xmlns:a16="http://schemas.microsoft.com/office/drawing/2014/main" id="{00000000-0008-0000-0F00-00003F020000}"/>
            </a:ext>
          </a:extLst>
        </xdr:cNvPr>
        <xdr:cNvSpPr txBox="1"/>
      </xdr:nvSpPr>
      <xdr:spPr>
        <a:xfrm>
          <a:off x="12675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576" name="n_3aveValue【消防施設】&#10;有形固定資産減価償却率">
          <a:extLst>
            <a:ext uri="{FF2B5EF4-FFF2-40B4-BE49-F238E27FC236}">
              <a16:creationId xmlns:a16="http://schemas.microsoft.com/office/drawing/2014/main" id="{00000000-0008-0000-0F00-000040020000}"/>
            </a:ext>
          </a:extLst>
        </xdr:cNvPr>
        <xdr:cNvSpPr txBox="1"/>
      </xdr:nvSpPr>
      <xdr:spPr>
        <a:xfrm>
          <a:off x="119005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577" name="n_4aveValue【消防施設】&#10;有形固定資産減価償却率">
          <a:extLst>
            <a:ext uri="{FF2B5EF4-FFF2-40B4-BE49-F238E27FC236}">
              <a16:creationId xmlns:a16="http://schemas.microsoft.com/office/drawing/2014/main" id="{00000000-0008-0000-0F00-000041020000}"/>
            </a:ext>
          </a:extLst>
        </xdr:cNvPr>
        <xdr:cNvSpPr txBox="1"/>
      </xdr:nvSpPr>
      <xdr:spPr>
        <a:xfrm>
          <a:off x="1110298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168201</xdr:rowOff>
    </xdr:from>
    <xdr:ext cx="405111" cy="259045"/>
    <xdr:sp macro="" textlink="">
      <xdr:nvSpPr>
        <xdr:cNvPr id="578" name="n_1mainValue【消防施設】&#10;有形固定資産減価償却率">
          <a:extLst>
            <a:ext uri="{FF2B5EF4-FFF2-40B4-BE49-F238E27FC236}">
              <a16:creationId xmlns:a16="http://schemas.microsoft.com/office/drawing/2014/main" id="{00000000-0008-0000-0F00-000042020000}"/>
            </a:ext>
          </a:extLst>
        </xdr:cNvPr>
        <xdr:cNvSpPr txBox="1"/>
      </xdr:nvSpPr>
      <xdr:spPr>
        <a:xfrm>
          <a:off x="13437244" y="1458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16</xdr:rowOff>
    </xdr:from>
    <xdr:ext cx="405111" cy="259045"/>
    <xdr:sp macro="" textlink="">
      <xdr:nvSpPr>
        <xdr:cNvPr id="579" name="n_2mainValue【消防施設】&#10;有形固定資産減価償却率">
          <a:extLst>
            <a:ext uri="{FF2B5EF4-FFF2-40B4-BE49-F238E27FC236}">
              <a16:creationId xmlns:a16="http://schemas.microsoft.com/office/drawing/2014/main" id="{00000000-0008-0000-0F00-000043020000}"/>
            </a:ext>
          </a:extLst>
        </xdr:cNvPr>
        <xdr:cNvSpPr txBox="1"/>
      </xdr:nvSpPr>
      <xdr:spPr>
        <a:xfrm>
          <a:off x="12675244" y="1458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168201</xdr:rowOff>
    </xdr:from>
    <xdr:ext cx="405111" cy="259045"/>
    <xdr:sp macro="" textlink="">
      <xdr:nvSpPr>
        <xdr:cNvPr id="580" name="n_3mainValue【消防施設】&#10;有形固定資産減価償却率">
          <a:extLst>
            <a:ext uri="{FF2B5EF4-FFF2-40B4-BE49-F238E27FC236}">
              <a16:creationId xmlns:a16="http://schemas.microsoft.com/office/drawing/2014/main" id="{00000000-0008-0000-0F00-000044020000}"/>
            </a:ext>
          </a:extLst>
        </xdr:cNvPr>
        <xdr:cNvSpPr txBox="1"/>
      </xdr:nvSpPr>
      <xdr:spPr>
        <a:xfrm>
          <a:off x="11900544" y="1458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164935</xdr:rowOff>
    </xdr:from>
    <xdr:ext cx="405111" cy="259045"/>
    <xdr:sp macro="" textlink="">
      <xdr:nvSpPr>
        <xdr:cNvPr id="581" name="n_4mainValue【消防施設】&#10;有形固定資産減価償却率">
          <a:extLst>
            <a:ext uri="{FF2B5EF4-FFF2-40B4-BE49-F238E27FC236}">
              <a16:creationId xmlns:a16="http://schemas.microsoft.com/office/drawing/2014/main" id="{00000000-0008-0000-0F00-000045020000}"/>
            </a:ext>
          </a:extLst>
        </xdr:cNvPr>
        <xdr:cNvSpPr txBox="1"/>
      </xdr:nvSpPr>
      <xdr:spPr>
        <a:xfrm>
          <a:off x="11102984" y="1458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00000000-0008-0000-0F00-00005E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509104" y="13117286"/>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8" name="【消防施設】&#10;一人当たり面積最小値テキスト">
          <a:extLst>
            <a:ext uri="{FF2B5EF4-FFF2-40B4-BE49-F238E27FC236}">
              <a16:creationId xmlns:a16="http://schemas.microsoft.com/office/drawing/2014/main" id="{00000000-0008-0000-0F00-000060020000}"/>
            </a:ext>
          </a:extLst>
        </xdr:cNvPr>
        <xdr:cNvSpPr txBox="1"/>
      </xdr:nvSpPr>
      <xdr:spPr>
        <a:xfrm>
          <a:off x="1954784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944370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10" name="【消防施設】&#10;一人当たり面積最大値テキスト">
          <a:extLst>
            <a:ext uri="{FF2B5EF4-FFF2-40B4-BE49-F238E27FC236}">
              <a16:creationId xmlns:a16="http://schemas.microsoft.com/office/drawing/2014/main" id="{00000000-0008-0000-0F00-000062020000}"/>
            </a:ext>
          </a:extLst>
        </xdr:cNvPr>
        <xdr:cNvSpPr txBox="1"/>
      </xdr:nvSpPr>
      <xdr:spPr>
        <a:xfrm>
          <a:off x="19547840" y="129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94437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612" name="【消防施設】&#10;一人当たり面積平均値テキスト">
          <a:extLst>
            <a:ext uri="{FF2B5EF4-FFF2-40B4-BE49-F238E27FC236}">
              <a16:creationId xmlns:a16="http://schemas.microsoft.com/office/drawing/2014/main" id="{00000000-0008-0000-0F00-000064020000}"/>
            </a:ext>
          </a:extLst>
        </xdr:cNvPr>
        <xdr:cNvSpPr txBox="1"/>
      </xdr:nvSpPr>
      <xdr:spPr>
        <a:xfrm>
          <a:off x="19547840" y="14092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9458940" y="14241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873504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7937480" y="14245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7162780" y="14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6388080" y="143003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1945894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624" name="【消防施設】&#10;一人当たり面積該当値テキスト">
          <a:extLst>
            <a:ext uri="{FF2B5EF4-FFF2-40B4-BE49-F238E27FC236}">
              <a16:creationId xmlns:a16="http://schemas.microsoft.com/office/drawing/2014/main" id="{00000000-0008-0000-0F00-000070020000}"/>
            </a:ext>
          </a:extLst>
        </xdr:cNvPr>
        <xdr:cNvSpPr txBox="1"/>
      </xdr:nvSpPr>
      <xdr:spPr>
        <a:xfrm>
          <a:off x="19547840" y="1434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18735040" y="144272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8778220" y="144780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13426</xdr:rowOff>
    </xdr:from>
    <xdr:to>
      <xdr:col>107</xdr:col>
      <xdr:colOff>101600</xdr:colOff>
      <xdr:row>86</xdr:row>
      <xdr:rowOff>115026</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7937480" y="1443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64226</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7988280" y="14478001"/>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15602</xdr:rowOff>
    </xdr:from>
    <xdr:to>
      <xdr:col>102</xdr:col>
      <xdr:colOff>165100</xdr:colOff>
      <xdr:row>86</xdr:row>
      <xdr:rowOff>117202</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7162780" y="1443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64226</xdr:rowOff>
    </xdr:from>
    <xdr:to>
      <xdr:col>107</xdr:col>
      <xdr:colOff>50800</xdr:colOff>
      <xdr:row>86</xdr:row>
      <xdr:rowOff>66402</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7213580" y="14481266"/>
          <a:ext cx="7747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16692</xdr:rowOff>
    </xdr:from>
    <xdr:to>
      <xdr:col>98</xdr:col>
      <xdr:colOff>38100</xdr:colOff>
      <xdr:row>86</xdr:row>
      <xdr:rowOff>118292</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6388080" y="144337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66402</xdr:rowOff>
    </xdr:from>
    <xdr:to>
      <xdr:col>102</xdr:col>
      <xdr:colOff>114300</xdr:colOff>
      <xdr:row>86</xdr:row>
      <xdr:rowOff>67492</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431260" y="14483442"/>
          <a:ext cx="78232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33" name="n_1aveValue【消防施設】&#10;一人当たり面積">
          <a:extLst>
            <a:ext uri="{FF2B5EF4-FFF2-40B4-BE49-F238E27FC236}">
              <a16:creationId xmlns:a16="http://schemas.microsoft.com/office/drawing/2014/main" id="{00000000-0008-0000-0F00-000079020000}"/>
            </a:ext>
          </a:extLst>
        </xdr:cNvPr>
        <xdr:cNvSpPr txBox="1"/>
      </xdr:nvSpPr>
      <xdr:spPr>
        <a:xfrm>
          <a:off x="1856112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634" name="n_2aveValue【消防施設】&#10;一人当たり面積">
          <a:extLst>
            <a:ext uri="{FF2B5EF4-FFF2-40B4-BE49-F238E27FC236}">
              <a16:creationId xmlns:a16="http://schemas.microsoft.com/office/drawing/2014/main" id="{00000000-0008-0000-0F00-00007A020000}"/>
            </a:ext>
          </a:extLst>
        </xdr:cNvPr>
        <xdr:cNvSpPr txBox="1"/>
      </xdr:nvSpPr>
      <xdr:spPr>
        <a:xfrm>
          <a:off x="17776267"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635" name="n_3aveValue【消防施設】&#10;一人当たり面積">
          <a:extLst>
            <a:ext uri="{FF2B5EF4-FFF2-40B4-BE49-F238E27FC236}">
              <a16:creationId xmlns:a16="http://schemas.microsoft.com/office/drawing/2014/main" id="{00000000-0008-0000-0F00-00007B020000}"/>
            </a:ext>
          </a:extLst>
        </xdr:cNvPr>
        <xdr:cNvSpPr txBox="1"/>
      </xdr:nvSpPr>
      <xdr:spPr>
        <a:xfrm>
          <a:off x="17001567" y="14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636" name="n_4aveValue【消防施設】&#10;一人当たり面積">
          <a:extLst>
            <a:ext uri="{FF2B5EF4-FFF2-40B4-BE49-F238E27FC236}">
              <a16:creationId xmlns:a16="http://schemas.microsoft.com/office/drawing/2014/main" id="{00000000-0008-0000-0F00-00007C020000}"/>
            </a:ext>
          </a:extLst>
        </xdr:cNvPr>
        <xdr:cNvSpPr txBox="1"/>
      </xdr:nvSpPr>
      <xdr:spPr>
        <a:xfrm>
          <a:off x="16226867" y="1408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637" name="n_1mainValue【消防施設】&#10;一人当たり面積">
          <a:extLst>
            <a:ext uri="{FF2B5EF4-FFF2-40B4-BE49-F238E27FC236}">
              <a16:creationId xmlns:a16="http://schemas.microsoft.com/office/drawing/2014/main" id="{00000000-0008-0000-0F00-00007D020000}"/>
            </a:ext>
          </a:extLst>
        </xdr:cNvPr>
        <xdr:cNvSpPr txBox="1"/>
      </xdr:nvSpPr>
      <xdr:spPr>
        <a:xfrm>
          <a:off x="1856112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106153</xdr:rowOff>
    </xdr:from>
    <xdr:ext cx="469744" cy="259045"/>
    <xdr:sp macro="" textlink="">
      <xdr:nvSpPr>
        <xdr:cNvPr id="638" name="n_2mainValue【消防施設】&#10;一人当たり面積">
          <a:extLst>
            <a:ext uri="{FF2B5EF4-FFF2-40B4-BE49-F238E27FC236}">
              <a16:creationId xmlns:a16="http://schemas.microsoft.com/office/drawing/2014/main" id="{00000000-0008-0000-0F00-00007E020000}"/>
            </a:ext>
          </a:extLst>
        </xdr:cNvPr>
        <xdr:cNvSpPr txBox="1"/>
      </xdr:nvSpPr>
      <xdr:spPr>
        <a:xfrm>
          <a:off x="17776267" y="145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108329</xdr:rowOff>
    </xdr:from>
    <xdr:ext cx="469744" cy="259045"/>
    <xdr:sp macro="" textlink="">
      <xdr:nvSpPr>
        <xdr:cNvPr id="639" name="n_3mainValue【消防施設】&#10;一人当たり面積">
          <a:extLst>
            <a:ext uri="{FF2B5EF4-FFF2-40B4-BE49-F238E27FC236}">
              <a16:creationId xmlns:a16="http://schemas.microsoft.com/office/drawing/2014/main" id="{00000000-0008-0000-0F00-00007F020000}"/>
            </a:ext>
          </a:extLst>
        </xdr:cNvPr>
        <xdr:cNvSpPr txBox="1"/>
      </xdr:nvSpPr>
      <xdr:spPr>
        <a:xfrm>
          <a:off x="17001567" y="1452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109419</xdr:rowOff>
    </xdr:from>
    <xdr:ext cx="469744" cy="259045"/>
    <xdr:sp macro="" textlink="">
      <xdr:nvSpPr>
        <xdr:cNvPr id="640" name="n_4mainValue【消防施設】&#10;一人当たり面積">
          <a:extLst>
            <a:ext uri="{FF2B5EF4-FFF2-40B4-BE49-F238E27FC236}">
              <a16:creationId xmlns:a16="http://schemas.microsoft.com/office/drawing/2014/main" id="{00000000-0008-0000-0F00-000080020000}"/>
            </a:ext>
          </a:extLst>
        </xdr:cNvPr>
        <xdr:cNvSpPr txBox="1"/>
      </xdr:nvSpPr>
      <xdr:spPr>
        <a:xfrm>
          <a:off x="16226867" y="1452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00000000-0008-0000-0F00-000099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flipV="1">
          <a:off x="14375764"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a:extLst>
            <a:ext uri="{FF2B5EF4-FFF2-40B4-BE49-F238E27FC236}">
              <a16:creationId xmlns:a16="http://schemas.microsoft.com/office/drawing/2014/main" id="{00000000-0008-0000-0F00-00009B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9" name="【庁舎】&#10;有形固定資産減価償却率最大値テキスト">
          <a:extLst>
            <a:ext uri="{FF2B5EF4-FFF2-40B4-BE49-F238E27FC236}">
              <a16:creationId xmlns:a16="http://schemas.microsoft.com/office/drawing/2014/main" id="{00000000-0008-0000-0F00-00009D020000}"/>
            </a:ext>
          </a:extLst>
        </xdr:cNvPr>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71" name="【庁舎】&#10;有形固定資産減価償却率平均値テキスト">
          <a:extLst>
            <a:ext uri="{FF2B5EF4-FFF2-40B4-BE49-F238E27FC236}">
              <a16:creationId xmlns:a16="http://schemas.microsoft.com/office/drawing/2014/main" id="{00000000-0008-0000-0F00-00009F020000}"/>
            </a:ext>
          </a:extLst>
        </xdr:cNvPr>
        <xdr:cNvSpPr txBox="1"/>
      </xdr:nvSpPr>
      <xdr:spPr>
        <a:xfrm>
          <a:off x="14414500" y="17293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4325600" y="1743873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578840" y="17431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28041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123188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126637</xdr:rowOff>
    </xdr:from>
    <xdr:to>
      <xdr:col>85</xdr:col>
      <xdr:colOff>177800</xdr:colOff>
      <xdr:row>107</xdr:row>
      <xdr:rowOff>56787</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4325600" y="1789647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105064</xdr:rowOff>
    </xdr:from>
    <xdr:ext cx="405111" cy="259045"/>
    <xdr:sp macro="" textlink="">
      <xdr:nvSpPr>
        <xdr:cNvPr id="683" name="【庁舎】&#10;有形固定資産減価償却率該当値テキスト">
          <a:extLst>
            <a:ext uri="{FF2B5EF4-FFF2-40B4-BE49-F238E27FC236}">
              <a16:creationId xmlns:a16="http://schemas.microsoft.com/office/drawing/2014/main" id="{00000000-0008-0000-0F00-0000AB020000}"/>
            </a:ext>
          </a:extLst>
        </xdr:cNvPr>
        <xdr:cNvSpPr txBox="1"/>
      </xdr:nvSpPr>
      <xdr:spPr>
        <a:xfrm>
          <a:off x="14414500" y="1787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92348</xdr:rowOff>
    </xdr:from>
    <xdr:to>
      <xdr:col>81</xdr:col>
      <xdr:colOff>101600</xdr:colOff>
      <xdr:row>107</xdr:row>
      <xdr:rowOff>22498</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3578840" y="17862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143148</xdr:rowOff>
    </xdr:from>
    <xdr:to>
      <xdr:col>85</xdr:col>
      <xdr:colOff>127000</xdr:colOff>
      <xdr:row>107</xdr:row>
      <xdr:rowOff>5987</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3629640" y="17912988"/>
          <a:ext cx="7467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2804140" y="178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143148</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2854940" y="17885228"/>
          <a:ext cx="7747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40095</xdr:rowOff>
    </xdr:from>
    <xdr:to>
      <xdr:col>72</xdr:col>
      <xdr:colOff>38100</xdr:colOff>
      <xdr:row>106</xdr:row>
      <xdr:rowOff>141695</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2029440" y="17809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90895</xdr:rowOff>
    </xdr:from>
    <xdr:to>
      <xdr:col>76</xdr:col>
      <xdr:colOff>114300</xdr:colOff>
      <xdr:row>106</xdr:row>
      <xdr:rowOff>115388</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2072620" y="17860735"/>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10705</xdr:rowOff>
    </xdr:from>
    <xdr:to>
      <xdr:col>67</xdr:col>
      <xdr:colOff>101600</xdr:colOff>
      <xdr:row>106</xdr:row>
      <xdr:rowOff>112305</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1231880" y="177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61505</xdr:rowOff>
    </xdr:from>
    <xdr:to>
      <xdr:col>71</xdr:col>
      <xdr:colOff>177800</xdr:colOff>
      <xdr:row>106</xdr:row>
      <xdr:rowOff>90895</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1282680" y="17831345"/>
          <a:ext cx="78994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92" name="n_1aveValue【庁舎】&#10;有形固定資産減価償却率">
          <a:extLst>
            <a:ext uri="{FF2B5EF4-FFF2-40B4-BE49-F238E27FC236}">
              <a16:creationId xmlns:a16="http://schemas.microsoft.com/office/drawing/2014/main" id="{00000000-0008-0000-0F00-0000B4020000}"/>
            </a:ext>
          </a:extLst>
        </xdr:cNvPr>
        <xdr:cNvSpPr txBox="1"/>
      </xdr:nvSpPr>
      <xdr:spPr>
        <a:xfrm>
          <a:off x="134372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93" name="n_2aveValue【庁舎】&#10;有形固定資産減価償却率">
          <a:extLst>
            <a:ext uri="{FF2B5EF4-FFF2-40B4-BE49-F238E27FC236}">
              <a16:creationId xmlns:a16="http://schemas.microsoft.com/office/drawing/2014/main" id="{00000000-0008-0000-0F00-0000B5020000}"/>
            </a:ext>
          </a:extLst>
        </xdr:cNvPr>
        <xdr:cNvSpPr txBox="1"/>
      </xdr:nvSpPr>
      <xdr:spPr>
        <a:xfrm>
          <a:off x="126752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94" name="n_3aveValue【庁舎】&#10;有形固定資産減価償却率">
          <a:extLst>
            <a:ext uri="{FF2B5EF4-FFF2-40B4-BE49-F238E27FC236}">
              <a16:creationId xmlns:a16="http://schemas.microsoft.com/office/drawing/2014/main" id="{00000000-0008-0000-0F00-0000B6020000}"/>
            </a:ext>
          </a:extLst>
        </xdr:cNvPr>
        <xdr:cNvSpPr txBox="1"/>
      </xdr:nvSpPr>
      <xdr:spPr>
        <a:xfrm>
          <a:off x="119005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695" name="n_4aveValue【庁舎】&#10;有形固定資産減価償却率">
          <a:extLst>
            <a:ext uri="{FF2B5EF4-FFF2-40B4-BE49-F238E27FC236}">
              <a16:creationId xmlns:a16="http://schemas.microsoft.com/office/drawing/2014/main" id="{00000000-0008-0000-0F00-0000B7020000}"/>
            </a:ext>
          </a:extLst>
        </xdr:cNvPr>
        <xdr:cNvSpPr txBox="1"/>
      </xdr:nvSpPr>
      <xdr:spPr>
        <a:xfrm>
          <a:off x="1110298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13625</xdr:rowOff>
    </xdr:from>
    <xdr:ext cx="405111" cy="259045"/>
    <xdr:sp macro="" textlink="">
      <xdr:nvSpPr>
        <xdr:cNvPr id="696" name="n_1mainValue【庁舎】&#10;有形固定資産減価償却率">
          <a:extLst>
            <a:ext uri="{FF2B5EF4-FFF2-40B4-BE49-F238E27FC236}">
              <a16:creationId xmlns:a16="http://schemas.microsoft.com/office/drawing/2014/main" id="{00000000-0008-0000-0F00-0000B8020000}"/>
            </a:ext>
          </a:extLst>
        </xdr:cNvPr>
        <xdr:cNvSpPr txBox="1"/>
      </xdr:nvSpPr>
      <xdr:spPr>
        <a:xfrm>
          <a:off x="13437244" y="179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697" name="n_2mainValue【庁舎】&#10;有形固定資産減価償却率">
          <a:extLst>
            <a:ext uri="{FF2B5EF4-FFF2-40B4-BE49-F238E27FC236}">
              <a16:creationId xmlns:a16="http://schemas.microsoft.com/office/drawing/2014/main" id="{00000000-0008-0000-0F00-0000B9020000}"/>
            </a:ext>
          </a:extLst>
        </xdr:cNvPr>
        <xdr:cNvSpPr txBox="1"/>
      </xdr:nvSpPr>
      <xdr:spPr>
        <a:xfrm>
          <a:off x="12675244" y="1792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132822</xdr:rowOff>
    </xdr:from>
    <xdr:ext cx="405111" cy="259045"/>
    <xdr:sp macro="" textlink="">
      <xdr:nvSpPr>
        <xdr:cNvPr id="698" name="n_3mainValue【庁舎】&#10;有形固定資産減価償却率">
          <a:extLst>
            <a:ext uri="{FF2B5EF4-FFF2-40B4-BE49-F238E27FC236}">
              <a16:creationId xmlns:a16="http://schemas.microsoft.com/office/drawing/2014/main" id="{00000000-0008-0000-0F00-0000BA020000}"/>
            </a:ext>
          </a:extLst>
        </xdr:cNvPr>
        <xdr:cNvSpPr txBox="1"/>
      </xdr:nvSpPr>
      <xdr:spPr>
        <a:xfrm>
          <a:off x="1190054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103432</xdr:rowOff>
    </xdr:from>
    <xdr:ext cx="405111" cy="259045"/>
    <xdr:sp macro="" textlink="">
      <xdr:nvSpPr>
        <xdr:cNvPr id="699" name="n_4mainValue【庁舎】&#10;有形固定資産減価償却率">
          <a:extLst>
            <a:ext uri="{FF2B5EF4-FFF2-40B4-BE49-F238E27FC236}">
              <a16:creationId xmlns:a16="http://schemas.microsoft.com/office/drawing/2014/main" id="{00000000-0008-0000-0F00-0000BB020000}"/>
            </a:ext>
          </a:extLst>
        </xdr:cNvPr>
        <xdr:cNvSpPr txBox="1"/>
      </xdr:nvSpPr>
      <xdr:spPr>
        <a:xfrm>
          <a:off x="11102984" y="1787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00000000-0008-0000-0F00-0000D0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19509104" y="16960291"/>
          <a:ext cx="0" cy="112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722" name="【庁舎】&#10;一人当たり面積最小値テキスト">
          <a:extLst>
            <a:ext uri="{FF2B5EF4-FFF2-40B4-BE49-F238E27FC236}">
              <a16:creationId xmlns:a16="http://schemas.microsoft.com/office/drawing/2014/main" id="{00000000-0008-0000-0F00-0000D2020000}"/>
            </a:ext>
          </a:extLst>
        </xdr:cNvPr>
        <xdr:cNvSpPr txBox="1"/>
      </xdr:nvSpPr>
      <xdr:spPr>
        <a:xfrm>
          <a:off x="19547840" y="1809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9443700" y="18087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724" name="【庁舎】&#10;一人当たり面積最大値テキスト">
          <a:extLst>
            <a:ext uri="{FF2B5EF4-FFF2-40B4-BE49-F238E27FC236}">
              <a16:creationId xmlns:a16="http://schemas.microsoft.com/office/drawing/2014/main" id="{00000000-0008-0000-0F00-0000D4020000}"/>
            </a:ext>
          </a:extLst>
        </xdr:cNvPr>
        <xdr:cNvSpPr txBox="1"/>
      </xdr:nvSpPr>
      <xdr:spPr>
        <a:xfrm>
          <a:off x="19547840" y="1674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9443700" y="16960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726" name="【庁舎】&#10;一人当たり面積平均値テキスト">
          <a:extLst>
            <a:ext uri="{FF2B5EF4-FFF2-40B4-BE49-F238E27FC236}">
              <a16:creationId xmlns:a16="http://schemas.microsoft.com/office/drawing/2014/main" id="{00000000-0008-0000-0F00-0000D6020000}"/>
            </a:ext>
          </a:extLst>
        </xdr:cNvPr>
        <xdr:cNvSpPr txBox="1"/>
      </xdr:nvSpPr>
      <xdr:spPr>
        <a:xfrm>
          <a:off x="19547840" y="17772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945894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8735040" y="17804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7937480" y="1782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7162780" y="1783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6388080" y="178185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158445</xdr:rowOff>
    </xdr:from>
    <xdr:to>
      <xdr:col>116</xdr:col>
      <xdr:colOff>114300</xdr:colOff>
      <xdr:row>104</xdr:row>
      <xdr:rowOff>88595</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9458940" y="17425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9872</xdr:rowOff>
    </xdr:from>
    <xdr:ext cx="469744" cy="259045"/>
    <xdr:sp macro="" textlink="">
      <xdr:nvSpPr>
        <xdr:cNvPr id="738" name="【庁舎】&#10;一人当たり面積該当値テキスト">
          <a:extLst>
            <a:ext uri="{FF2B5EF4-FFF2-40B4-BE49-F238E27FC236}">
              <a16:creationId xmlns:a16="http://schemas.microsoft.com/office/drawing/2014/main" id="{00000000-0008-0000-0F00-0000E2020000}"/>
            </a:ext>
          </a:extLst>
        </xdr:cNvPr>
        <xdr:cNvSpPr txBox="1"/>
      </xdr:nvSpPr>
      <xdr:spPr>
        <a:xfrm>
          <a:off x="19547840" y="1727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10313</xdr:rowOff>
    </xdr:from>
    <xdr:to>
      <xdr:col>112</xdr:col>
      <xdr:colOff>38100</xdr:colOff>
      <xdr:row>104</xdr:row>
      <xdr:rowOff>111913</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8735040" y="174448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37795</xdr:rowOff>
    </xdr:from>
    <xdr:to>
      <xdr:col>116</xdr:col>
      <xdr:colOff>63500</xdr:colOff>
      <xdr:row>104</xdr:row>
      <xdr:rowOff>61113</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8778220" y="17472355"/>
          <a:ext cx="73152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31801</xdr:rowOff>
    </xdr:from>
    <xdr:to>
      <xdr:col>107</xdr:col>
      <xdr:colOff>101600</xdr:colOff>
      <xdr:row>104</xdr:row>
      <xdr:rowOff>133401</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7937480" y="174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61113</xdr:rowOff>
    </xdr:from>
    <xdr:to>
      <xdr:col>111</xdr:col>
      <xdr:colOff>177800</xdr:colOff>
      <xdr:row>104</xdr:row>
      <xdr:rowOff>82601</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7988280" y="17495673"/>
          <a:ext cx="78994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45974</xdr:rowOff>
    </xdr:from>
    <xdr:to>
      <xdr:col>102</xdr:col>
      <xdr:colOff>165100</xdr:colOff>
      <xdr:row>104</xdr:row>
      <xdr:rowOff>147574</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7162780" y="174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82601</xdr:rowOff>
    </xdr:from>
    <xdr:to>
      <xdr:col>107</xdr:col>
      <xdr:colOff>50800</xdr:colOff>
      <xdr:row>104</xdr:row>
      <xdr:rowOff>96774</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17213580" y="17517161"/>
          <a:ext cx="7747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57862</xdr:rowOff>
    </xdr:from>
    <xdr:to>
      <xdr:col>98</xdr:col>
      <xdr:colOff>38100</xdr:colOff>
      <xdr:row>104</xdr:row>
      <xdr:rowOff>159462</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6388080" y="174924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96774</xdr:rowOff>
    </xdr:from>
    <xdr:to>
      <xdr:col>102</xdr:col>
      <xdr:colOff>114300</xdr:colOff>
      <xdr:row>104</xdr:row>
      <xdr:rowOff>108662</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431260" y="17531334"/>
          <a:ext cx="78232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747" name="n_1aveValue【庁舎】&#10;一人当たり面積">
          <a:extLst>
            <a:ext uri="{FF2B5EF4-FFF2-40B4-BE49-F238E27FC236}">
              <a16:creationId xmlns:a16="http://schemas.microsoft.com/office/drawing/2014/main" id="{00000000-0008-0000-0F00-0000EB020000}"/>
            </a:ext>
          </a:extLst>
        </xdr:cNvPr>
        <xdr:cNvSpPr txBox="1"/>
      </xdr:nvSpPr>
      <xdr:spPr>
        <a:xfrm>
          <a:off x="18561127" y="178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748" name="n_2aveValue【庁舎】&#10;一人当たり面積">
          <a:extLst>
            <a:ext uri="{FF2B5EF4-FFF2-40B4-BE49-F238E27FC236}">
              <a16:creationId xmlns:a16="http://schemas.microsoft.com/office/drawing/2014/main" id="{00000000-0008-0000-0F00-0000EC020000}"/>
            </a:ext>
          </a:extLst>
        </xdr:cNvPr>
        <xdr:cNvSpPr txBox="1"/>
      </xdr:nvSpPr>
      <xdr:spPr>
        <a:xfrm>
          <a:off x="17776267" y="179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749" name="n_3aveValue【庁舎】&#10;一人当たり面積">
          <a:extLst>
            <a:ext uri="{FF2B5EF4-FFF2-40B4-BE49-F238E27FC236}">
              <a16:creationId xmlns:a16="http://schemas.microsoft.com/office/drawing/2014/main" id="{00000000-0008-0000-0F00-0000ED020000}"/>
            </a:ext>
          </a:extLst>
        </xdr:cNvPr>
        <xdr:cNvSpPr txBox="1"/>
      </xdr:nvSpPr>
      <xdr:spPr>
        <a:xfrm>
          <a:off x="17001567" y="179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750" name="n_4aveValue【庁舎】&#10;一人当たり面積">
          <a:extLst>
            <a:ext uri="{FF2B5EF4-FFF2-40B4-BE49-F238E27FC236}">
              <a16:creationId xmlns:a16="http://schemas.microsoft.com/office/drawing/2014/main" id="{00000000-0008-0000-0F00-0000EE020000}"/>
            </a:ext>
          </a:extLst>
        </xdr:cNvPr>
        <xdr:cNvSpPr txBox="1"/>
      </xdr:nvSpPr>
      <xdr:spPr>
        <a:xfrm>
          <a:off x="16226867" y="1791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128440</xdr:rowOff>
    </xdr:from>
    <xdr:ext cx="469744" cy="259045"/>
    <xdr:sp macro="" textlink="">
      <xdr:nvSpPr>
        <xdr:cNvPr id="751" name="n_1mainValue【庁舎】&#10;一人当たり面積">
          <a:extLst>
            <a:ext uri="{FF2B5EF4-FFF2-40B4-BE49-F238E27FC236}">
              <a16:creationId xmlns:a16="http://schemas.microsoft.com/office/drawing/2014/main" id="{00000000-0008-0000-0F00-0000EF020000}"/>
            </a:ext>
          </a:extLst>
        </xdr:cNvPr>
        <xdr:cNvSpPr txBox="1"/>
      </xdr:nvSpPr>
      <xdr:spPr>
        <a:xfrm>
          <a:off x="18561127" y="1722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149928</xdr:rowOff>
    </xdr:from>
    <xdr:ext cx="469744" cy="259045"/>
    <xdr:sp macro="" textlink="">
      <xdr:nvSpPr>
        <xdr:cNvPr id="752" name="n_2mainValue【庁舎】&#10;一人当たり面積">
          <a:extLst>
            <a:ext uri="{FF2B5EF4-FFF2-40B4-BE49-F238E27FC236}">
              <a16:creationId xmlns:a16="http://schemas.microsoft.com/office/drawing/2014/main" id="{00000000-0008-0000-0F00-0000F0020000}"/>
            </a:ext>
          </a:extLst>
        </xdr:cNvPr>
        <xdr:cNvSpPr txBox="1"/>
      </xdr:nvSpPr>
      <xdr:spPr>
        <a:xfrm>
          <a:off x="17776267" y="172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164101</xdr:rowOff>
    </xdr:from>
    <xdr:ext cx="469744" cy="259045"/>
    <xdr:sp macro="" textlink="">
      <xdr:nvSpPr>
        <xdr:cNvPr id="753" name="n_3mainValue【庁舎】&#10;一人当たり面積">
          <a:extLst>
            <a:ext uri="{FF2B5EF4-FFF2-40B4-BE49-F238E27FC236}">
              <a16:creationId xmlns:a16="http://schemas.microsoft.com/office/drawing/2014/main" id="{00000000-0008-0000-0F00-0000F1020000}"/>
            </a:ext>
          </a:extLst>
        </xdr:cNvPr>
        <xdr:cNvSpPr txBox="1"/>
      </xdr:nvSpPr>
      <xdr:spPr>
        <a:xfrm>
          <a:off x="17001567" y="1726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4539</xdr:rowOff>
    </xdr:from>
    <xdr:ext cx="469744" cy="259045"/>
    <xdr:sp macro="" textlink="">
      <xdr:nvSpPr>
        <xdr:cNvPr id="754" name="n_4mainValue【庁舎】&#10;一人当たり面積">
          <a:extLst>
            <a:ext uri="{FF2B5EF4-FFF2-40B4-BE49-F238E27FC236}">
              <a16:creationId xmlns:a16="http://schemas.microsoft.com/office/drawing/2014/main" id="{00000000-0008-0000-0F00-0000F2020000}"/>
            </a:ext>
          </a:extLst>
        </xdr:cNvPr>
        <xdr:cNvSpPr txBox="1"/>
      </xdr:nvSpPr>
      <xdr:spPr>
        <a:xfrm>
          <a:off x="16226867" y="1727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図書館、消防施設、市民会館、庁舎が、類似団体と比べ有形固定資産減価償却率が高く老朽化が進行している。</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また、</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人あたりの投資数量については、図書館と消防施設が類似団体と比べ</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人あたりの投資数量が下回っている。</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図書館については、「図書館と児童館の複合施設」の建替を予定しており、有形固定資産減価償却率の上昇は抑えることが期待できる。ただし、</a:t>
          </a:r>
          <a:r>
            <a:rPr lang="en-US" altLang="ja-JP" sz="1400">
              <a:effectLst/>
              <a:latin typeface="ＭＳ Ｐゴシック" panose="020B0600070205080204" pitchFamily="50" charset="-128"/>
              <a:ea typeface="ＭＳ Ｐゴシック" panose="020B0600070205080204" pitchFamily="50" charset="-128"/>
            </a:rPr>
            <a:t>1</a:t>
          </a:r>
          <a:r>
            <a:rPr lang="ja-JP" altLang="en-US" sz="1400">
              <a:effectLst/>
              <a:latin typeface="ＭＳ Ｐゴシック" panose="020B0600070205080204" pitchFamily="50" charset="-128"/>
              <a:ea typeface="ＭＳ Ｐゴシック" panose="020B0600070205080204" pitchFamily="50" charset="-128"/>
            </a:rPr>
            <a:t>人あたりの面積は増加することが予想される。</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将来人口予測に沿った公共施設等の適正配置を目指し、施設更新時期における集約・複合化などの施設縮減など検討を重ねていく必要がある。</a:t>
          </a:r>
          <a:br>
            <a:rPr lang="en-US" altLang="ja-JP" sz="1400">
              <a:effectLst/>
              <a:latin typeface="ＭＳ Ｐゴシック" panose="020B0600070205080204" pitchFamily="50" charset="-128"/>
              <a:ea typeface="ＭＳ Ｐゴシック" panose="020B0600070205080204" pitchFamily="50" charset="-128"/>
            </a:rPr>
          </a:br>
          <a:r>
            <a:rPr lang="ja-JP" altLang="en-US" sz="1400">
              <a:effectLst/>
              <a:latin typeface="ＭＳ Ｐゴシック" panose="020B0600070205080204" pitchFamily="50" charset="-128"/>
              <a:ea typeface="ＭＳ Ｐゴシック" panose="020B0600070205080204" pitchFamily="50" charset="-128"/>
            </a:rPr>
            <a:t>そのためにも公共施設等総合管理計画の推進に注力していく。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固定資産税の増収により、類似団体平均を大幅に上回る税収があるため、</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となっているが、今後は人口減少・高齢化の進行により住民税の減少に加えて固定資産税の減少も見込まれるので、税の徴収強化等による歳入確保に努める。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99483</xdr:rowOff>
    </xdr:from>
    <xdr:to>
      <xdr:col>23</xdr:col>
      <xdr:colOff>133350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100233"/>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59267</xdr:rowOff>
    </xdr:from>
    <xdr:to>
      <xdr:col>19</xdr:col>
      <xdr:colOff>133350</xdr:colOff>
      <xdr:row>36</xdr:row>
      <xdr:rowOff>35278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060017"/>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59267</xdr:rowOff>
    </xdr:from>
    <xdr:to>
      <xdr:col>15</xdr:col>
      <xdr:colOff>82550</xdr:colOff>
      <xdr:row>35</xdr:row>
      <xdr:rowOff>126295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606001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126295</xdr:rowOff>
    </xdr:from>
    <xdr:to>
      <xdr:col>11</xdr:col>
      <xdr:colOff>31750</xdr:colOff>
      <xdr:row>36</xdr:row>
      <xdr:rowOff>88900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61270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48683</xdr:rowOff>
    </xdr:from>
    <xdr:to>
      <xdr:col>23</xdr:col>
      <xdr:colOff>184150</xdr:colOff>
      <xdr:row>35</xdr:row>
      <xdr:rowOff>150283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34</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597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155928</xdr:rowOff>
    </xdr:from>
    <xdr:to>
      <xdr:col>19</xdr:col>
      <xdr:colOff>184150</xdr:colOff>
      <xdr:row>36</xdr:row>
      <xdr:rowOff>86078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96255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592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8467</xdr:rowOff>
    </xdr:from>
    <xdr:to>
      <xdr:col>15</xdr:col>
      <xdr:colOff>133350</xdr:colOff>
      <xdr:row>35</xdr:row>
      <xdr:rowOff>110067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0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33</xdr:row>
      <xdr:rowOff>120244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577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75495</xdr:rowOff>
    </xdr:from>
    <xdr:to>
      <xdr:col>11</xdr:col>
      <xdr:colOff>82550</xdr:colOff>
      <xdr:row>36</xdr:row>
      <xdr:rowOff>5645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0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15822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584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固定資産税の増収により、類似団体平均を大幅に上回る税収があるため、</a:t>
          </a:r>
          <a:r>
            <a:rPr kumimoji="1" lang="en-US" altLang="ja-JP" sz="1300">
              <a:latin typeface="ＭＳ Ｐゴシック" panose="020B0600070205080204" pitchFamily="50" charset="-128"/>
              <a:ea typeface="ＭＳ Ｐゴシック" panose="020B0600070205080204" pitchFamily="50" charset="-128"/>
            </a:rPr>
            <a:t>67.8%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今後は、引き続き行政改革を進め、事務事業や組織の効率化を図り、経常経費の削減に努める。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20828</xdr:rowOff>
    </xdr:from>
    <xdr:to>
      <xdr:col>23</xdr:col>
      <xdr:colOff>133350</xdr:colOff>
      <xdr:row>63</xdr:row>
      <xdr:rowOff>17780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9964928"/>
          <a:ext cx="838200" cy="85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1016</xdr:rowOff>
    </xdr:from>
    <xdr:to>
      <xdr:col>19</xdr:col>
      <xdr:colOff>133350</xdr:colOff>
      <xdr:row>63</xdr:row>
      <xdr:rowOff>17780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3091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62</xdr:row>
      <xdr:rowOff>1016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2822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165608</xdr:rowOff>
    </xdr:from>
    <xdr:to>
      <xdr:col>11</xdr:col>
      <xdr:colOff>31750</xdr:colOff>
      <xdr:row>60</xdr:row>
      <xdr:rowOff>141224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10970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141478</xdr:rowOff>
    </xdr:from>
    <xdr:to>
      <xdr:col>23</xdr:col>
      <xdr:colOff>184150</xdr:colOff>
      <xdr:row>58</xdr:row>
      <xdr:rowOff>71628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62755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83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121666</xdr:rowOff>
    </xdr:from>
    <xdr:to>
      <xdr:col>15</xdr:col>
      <xdr:colOff>133350</xdr:colOff>
      <xdr:row>62</xdr:row>
      <xdr:rowOff>51816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114808</xdr:rowOff>
    </xdr:from>
    <xdr:to>
      <xdr:col>7</xdr:col>
      <xdr:colOff>31750</xdr:colOff>
      <xdr:row>59</xdr:row>
      <xdr:rowOff>44958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55135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33,726</a:t>
          </a:r>
          <a:r>
            <a:rPr kumimoji="1" lang="ja-JP" altLang="en-US" sz="1300">
              <a:latin typeface="ＭＳ Ｐゴシック" panose="020B0600070205080204" pitchFamily="50" charset="-128"/>
              <a:ea typeface="ＭＳ Ｐゴシック" panose="020B0600070205080204" pitchFamily="50" charset="-128"/>
            </a:rPr>
            <a:t>円増。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類似団体平均と比べ高くなっているのは、主に物件費を要因としており、保有する公共施設数が多く、その維持管理費用がかかっているためである。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経費削減や事務作業の見直し、取捨選択により費用増加の抑制に努める。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85261</xdr:rowOff>
    </xdr:from>
    <xdr:to>
      <xdr:col>23</xdr:col>
      <xdr:colOff>133350</xdr:colOff>
      <xdr:row>89</xdr:row>
      <xdr:rowOff>30069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5172861"/>
          <a:ext cx="838200" cy="11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18245</xdr:rowOff>
    </xdr:from>
    <xdr:to>
      <xdr:col>19</xdr:col>
      <xdr:colOff>133350</xdr:colOff>
      <xdr:row>88</xdr:row>
      <xdr:rowOff>85261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5105845"/>
          <a:ext cx="889000" cy="6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18245</xdr:rowOff>
    </xdr:from>
    <xdr:to>
      <xdr:col>15</xdr:col>
      <xdr:colOff>82550</xdr:colOff>
      <xdr:row>88</xdr:row>
      <xdr:rowOff>120188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5105845"/>
          <a:ext cx="889000" cy="10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82237</xdr:rowOff>
    </xdr:from>
    <xdr:to>
      <xdr:col>11</xdr:col>
      <xdr:colOff>31750</xdr:colOff>
      <xdr:row>88</xdr:row>
      <xdr:rowOff>120188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655487"/>
          <a:ext cx="889000" cy="5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150719</xdr:rowOff>
    </xdr:from>
    <xdr:to>
      <xdr:col>23</xdr:col>
      <xdr:colOff>184150</xdr:colOff>
      <xdr:row>89</xdr:row>
      <xdr:rowOff>80869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52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46596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513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34461</xdr:rowOff>
    </xdr:from>
    <xdr:to>
      <xdr:col>19</xdr:col>
      <xdr:colOff>184150</xdr:colOff>
      <xdr:row>88</xdr:row>
      <xdr:rowOff>136061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51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120838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5208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138895</xdr:rowOff>
    </xdr:from>
    <xdr:to>
      <xdr:col>15</xdr:col>
      <xdr:colOff>133350</xdr:colOff>
      <xdr:row>88</xdr:row>
      <xdr:rowOff>69045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50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53822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514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69388</xdr:rowOff>
    </xdr:from>
    <xdr:to>
      <xdr:col>11</xdr:col>
      <xdr:colOff>82550</xdr:colOff>
      <xdr:row>88</xdr:row>
      <xdr:rowOff>170988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515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155765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524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31437</xdr:rowOff>
    </xdr:from>
    <xdr:to>
      <xdr:col>7</xdr:col>
      <xdr:colOff>31750</xdr:colOff>
      <xdr:row>85</xdr:row>
      <xdr:rowOff>133037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6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117814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6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71966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48435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6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122766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637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86</xdr:row>
      <xdr:rowOff>21166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245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5.68</a:t>
          </a:r>
          <a:r>
            <a:rPr kumimoji="1" lang="ja-JP" altLang="en-US" sz="1300">
              <a:latin typeface="ＭＳ Ｐゴシック" panose="020B0600070205080204" pitchFamily="50" charset="-128"/>
              <a:ea typeface="ＭＳ Ｐゴシック" panose="020B0600070205080204" pitchFamily="50" charset="-128"/>
            </a:rPr>
            <a:t>人上回っている。これは、ふたつの保育所を直営しており、職員を直接雇用していることが主な要因である。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今後、事務作業の見直しや外部委託をさら進め、適切な定員管理に努める。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40589</xdr:rowOff>
    </xdr:from>
    <xdr:to>
      <xdr:col>81</xdr:col>
      <xdr:colOff>44450</xdr:colOff>
      <xdr:row>62</xdr:row>
      <xdr:rowOff>56515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670489"/>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40589</xdr:rowOff>
    </xdr:from>
    <xdr:to>
      <xdr:col>77</xdr:col>
      <xdr:colOff>44450</xdr:colOff>
      <xdr:row>62</xdr:row>
      <xdr:rowOff>53137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670489"/>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29972</xdr:rowOff>
    </xdr:from>
    <xdr:to>
      <xdr:col>72</xdr:col>
      <xdr:colOff>203200</xdr:colOff>
      <xdr:row>62</xdr:row>
      <xdr:rowOff>53137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59872"/>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164744</xdr:rowOff>
    </xdr:from>
    <xdr:to>
      <xdr:col>68</xdr:col>
      <xdr:colOff>152400</xdr:colOff>
      <xdr:row>62</xdr:row>
      <xdr:rowOff>29972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23194"/>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149242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0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161239</xdr:rowOff>
    </xdr:from>
    <xdr:to>
      <xdr:col>77</xdr:col>
      <xdr:colOff>95250</xdr:colOff>
      <xdr:row>62</xdr:row>
      <xdr:rowOff>91389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76166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0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2337</xdr:rowOff>
    </xdr:from>
    <xdr:to>
      <xdr:col>73</xdr:col>
      <xdr:colOff>44450</xdr:colOff>
      <xdr:row>62</xdr:row>
      <xdr:rowOff>103937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88714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1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150622</xdr:rowOff>
    </xdr:from>
    <xdr:to>
      <xdr:col>68</xdr:col>
      <xdr:colOff>203200</xdr:colOff>
      <xdr:row>62</xdr:row>
      <xdr:rowOff>80772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65549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113944</xdr:rowOff>
    </xdr:from>
    <xdr:to>
      <xdr:col>64</xdr:col>
      <xdr:colOff>152400</xdr:colOff>
      <xdr:row>62</xdr:row>
      <xdr:rowOff>44094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28871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高くなったものの、今後も大規模な起債等の予定がないため、ほぼ横ばいで推移していくと想定している。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8467</xdr:rowOff>
    </xdr:from>
    <xdr:to>
      <xdr:col>81</xdr:col>
      <xdr:colOff>44450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1806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423</xdr:rowOff>
    </xdr:from>
    <xdr:to>
      <xdr:col>77</xdr:col>
      <xdr:colOff>44450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1726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163830</xdr:rowOff>
    </xdr:from>
    <xdr:to>
      <xdr:col>72</xdr:col>
      <xdr:colOff>203200</xdr:colOff>
      <xdr:row>36</xdr:row>
      <xdr:rowOff>423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1645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36</xdr:row>
      <xdr:rowOff>56727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1645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130827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129117</xdr:rowOff>
    </xdr:from>
    <xdr:to>
      <xdr:col>77</xdr:col>
      <xdr:colOff>95250</xdr:colOff>
      <xdr:row>36</xdr:row>
      <xdr:rowOff>59267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69444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121073</xdr:rowOff>
    </xdr:from>
    <xdr:to>
      <xdr:col>73</xdr:col>
      <xdr:colOff>44450</xdr:colOff>
      <xdr:row>36</xdr:row>
      <xdr:rowOff>51223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1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61400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589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113030</xdr:rowOff>
    </xdr:from>
    <xdr:to>
      <xdr:col>68</xdr:col>
      <xdr:colOff>203200</xdr:colOff>
      <xdr:row>36</xdr:row>
      <xdr:rowOff>43180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53357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5927</xdr:rowOff>
    </xdr:from>
    <xdr:to>
      <xdr:col>64</xdr:col>
      <xdr:colOff>152400</xdr:colOff>
      <xdr:row>36</xdr:row>
      <xdr:rowOff>107527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1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117704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594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町債や債務負担行為等の将来負担が少なく、将来負担への充当可能財源の基金があるため、、毎年比率なしの状況でる。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ポイント低く、前年比で</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ポイント低くなった。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これは、過年災対応等による超過勤務手当の減によるものと考えられる。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今後も適切な定員管理や行財政改革を通して、人件費の抑制に努める。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86780"/>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8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11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これは、保有する施設が多いことにより高い水準となっている。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今後は、事務事業の見直しや特定財源の有効活用に努め、比率の上昇を抑えたい。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42418</xdr:rowOff>
    </xdr:from>
    <xdr:to>
      <xdr:col>82</xdr:col>
      <xdr:colOff>107950</xdr:colOff>
      <xdr:row>19</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614168"/>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27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42418</xdr:rowOff>
    </xdr:from>
    <xdr:to>
      <xdr:col>82</xdr:col>
      <xdr:colOff>196850</xdr:colOff>
      <xdr:row>19</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29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128795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42418</xdr:rowOff>
    </xdr:from>
    <xdr:to>
      <xdr:col>82</xdr:col>
      <xdr:colOff>196850</xdr:colOff>
      <xdr:row>15</xdr:row>
      <xdr:rowOff>42418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14986</xdr:rowOff>
    </xdr:from>
    <xdr:to>
      <xdr:col>82</xdr:col>
      <xdr:colOff>107950</xdr:colOff>
      <xdr:row>20</xdr:row>
      <xdr:rowOff>117856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72536"/>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117856</xdr:rowOff>
    </xdr:from>
    <xdr:to>
      <xdr:col>78</xdr:col>
      <xdr:colOff>69850</xdr:colOff>
      <xdr:row>21</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5468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126492</xdr:rowOff>
    </xdr:from>
    <xdr:to>
      <xdr:col>78</xdr:col>
      <xdr:colOff>120650</xdr:colOff>
      <xdr:row>17</xdr:row>
      <xdr:rowOff>56642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66819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72136</xdr:rowOff>
    </xdr:from>
    <xdr:to>
      <xdr:col>73</xdr:col>
      <xdr:colOff>180975</xdr:colOff>
      <xdr:row>21</xdr:row>
      <xdr:rowOff>14986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5011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129286</xdr:rowOff>
    </xdr:from>
    <xdr:to>
      <xdr:col>69</xdr:col>
      <xdr:colOff>92075</xdr:colOff>
      <xdr:row>20</xdr:row>
      <xdr:rowOff>72136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3868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135636</xdr:rowOff>
    </xdr:from>
    <xdr:to>
      <xdr:col>82</xdr:col>
      <xdr:colOff>158750</xdr:colOff>
      <xdr:row>19</xdr:row>
      <xdr:rowOff>65786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2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44213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3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67056</xdr:rowOff>
    </xdr:from>
    <xdr:to>
      <xdr:col>78</xdr:col>
      <xdr:colOff>120650</xdr:colOff>
      <xdr:row>20</xdr:row>
      <xdr:rowOff>168656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49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153433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58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135636</xdr:rowOff>
    </xdr:from>
    <xdr:to>
      <xdr:col>74</xdr:col>
      <xdr:colOff>31750</xdr:colOff>
      <xdr:row>21</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50563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21336</xdr:rowOff>
    </xdr:from>
    <xdr:to>
      <xdr:col>69</xdr:col>
      <xdr:colOff>142875</xdr:colOff>
      <xdr:row>20</xdr:row>
      <xdr:rowOff>122936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4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107713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53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78486</xdr:rowOff>
    </xdr:from>
    <xdr:to>
      <xdr:col>65</xdr:col>
      <xdr:colOff>53975</xdr:colOff>
      <xdr:row>20</xdr:row>
      <xdr:rowOff>8636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164863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2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低くなった。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これは、前年度に実施した住民税非課税等価格高騰緊急支援給付金事業等による緊急支援を実施したことによるものと考えられる。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今後とも、適切な扶助及び特定財源の活用に努める。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57</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51950"/>
          <a:ext cx="8382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853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94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94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その他は、各特別会計への繰出金がほとんどで、各特別会計の事業の見直しと経営改善に努める。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170434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47674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152146</xdr:rowOff>
    </xdr:from>
    <xdr:to>
      <xdr:col>78</xdr:col>
      <xdr:colOff>69850</xdr:colOff>
      <xdr:row>55</xdr:row>
      <xdr:rowOff>170434</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581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152146</xdr:rowOff>
    </xdr:from>
    <xdr:to>
      <xdr:col>73</xdr:col>
      <xdr:colOff>180975</xdr:colOff>
      <xdr:row>56</xdr:row>
      <xdr:rowOff>49276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5818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49276</xdr:rowOff>
    </xdr:from>
    <xdr:to>
      <xdr:col>69</xdr:col>
      <xdr:colOff>92075</xdr:colOff>
      <xdr:row>56</xdr:row>
      <xdr:rowOff>117856</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6504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119634</xdr:rowOff>
    </xdr:from>
    <xdr:to>
      <xdr:col>78</xdr:col>
      <xdr:colOff>120650</xdr:colOff>
      <xdr:row>56</xdr:row>
      <xdr:rowOff>49784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59961</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31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101346</xdr:rowOff>
    </xdr:from>
    <xdr:to>
      <xdr:col>74</xdr:col>
      <xdr:colOff>31750</xdr:colOff>
      <xdr:row>56</xdr:row>
      <xdr:rowOff>31496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41673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169926</xdr:rowOff>
    </xdr:from>
    <xdr:to>
      <xdr:col>69</xdr:col>
      <xdr:colOff>142875</xdr:colOff>
      <xdr:row>56</xdr:row>
      <xdr:rowOff>100076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高い。これは、企業誘致対策として、ローカル</a:t>
          </a:r>
          <a:r>
            <a:rPr kumimoji="1" lang="en-US" altLang="ja-JP" sz="1300">
              <a:latin typeface="ＭＳ Ｐゴシック" panose="020B0600070205080204" pitchFamily="50" charset="-128"/>
              <a:ea typeface="ＭＳ Ｐゴシック" panose="020B0600070205080204" pitchFamily="50" charset="-128"/>
            </a:rPr>
            <a:t>5G</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Wi</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Fi6</a:t>
          </a:r>
          <a:r>
            <a:rPr kumimoji="1" lang="ja-JP" altLang="en-US" sz="1300">
              <a:latin typeface="ＭＳ Ｐゴシック" panose="020B0600070205080204" pitchFamily="50" charset="-128"/>
              <a:ea typeface="ＭＳ Ｐゴシック" panose="020B0600070205080204" pitchFamily="50" charset="-128"/>
            </a:rPr>
            <a:t>などの無線通信及び光ファイバや</a:t>
          </a:r>
          <a:r>
            <a:rPr kumimoji="1" lang="en-US" altLang="ja-JP" sz="1300">
              <a:latin typeface="ＭＳ Ｐゴシック" panose="020B0600070205080204" pitchFamily="50" charset="-128"/>
              <a:ea typeface="ＭＳ Ｐゴシック" panose="020B0600070205080204" pitchFamily="50" charset="-128"/>
            </a:rPr>
            <a:t>LAN</a:t>
          </a:r>
          <a:r>
            <a:rPr kumimoji="1" lang="ja-JP" altLang="en-US" sz="1300">
              <a:latin typeface="ＭＳ Ｐゴシック" panose="020B0600070205080204" pitchFamily="50" charset="-128"/>
              <a:ea typeface="ＭＳ Ｐゴシック" panose="020B0600070205080204" pitchFamily="50" charset="-128"/>
            </a:rPr>
            <a:t>等の有線通信を複合的に活用した先進的かつ利便性の高い通信網を整備し、これらを活用する企業等を町内に誘致し地域活性化を図ることを目的に高度化通信網構築事業に対し補助金を支出した。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今後も有効な補助金の支出となるよう事業の見直しに努める。　</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170434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37235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37</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3037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30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1757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今後も電源関係の交付金や公共施設整備基金を活用し、大規模な起債が必要とならないよう健全な財政運営に努める。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114300</xdr:rowOff>
    </xdr:from>
    <xdr:to>
      <xdr:col>6</xdr:col>
      <xdr:colOff>171450</xdr:colOff>
      <xdr:row>73</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54627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ふるさと応援寄附金の寄付額が減ってきていることが影響していると考えられる。今後は、経費の削減及び特定財源の有効活用に努める。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80</xdr:row>
      <xdr:rowOff>35561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942316"/>
          <a:ext cx="838200" cy="80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28702</xdr:rowOff>
    </xdr:from>
    <xdr:to>
      <xdr:col>78</xdr:col>
      <xdr:colOff>69850</xdr:colOff>
      <xdr:row>80</xdr:row>
      <xdr:rowOff>35561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573252"/>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79</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3812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78</xdr:row>
      <xdr:rowOff>8128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07947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32766</xdr:rowOff>
    </xdr:from>
    <xdr:to>
      <xdr:col>82</xdr:col>
      <xdr:colOff>158750</xdr:colOff>
      <xdr:row>75</xdr:row>
      <xdr:rowOff>134366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49293</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73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156211</xdr:rowOff>
    </xdr:from>
    <xdr:to>
      <xdr:col>78</xdr:col>
      <xdr:colOff>120650</xdr:colOff>
      <xdr:row>80</xdr:row>
      <xdr:rowOff>86361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71138</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84853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151957</xdr:rowOff>
    </xdr:from>
    <xdr:to>
      <xdr:col>29</xdr:col>
      <xdr:colOff>127000</xdr:colOff>
      <xdr:row>17</xdr:row>
      <xdr:rowOff>13499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942782"/>
          <a:ext cx="647700" cy="32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169726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05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151957</xdr:rowOff>
    </xdr:from>
    <xdr:to>
      <xdr:col>26</xdr:col>
      <xdr:colOff>50800</xdr:colOff>
      <xdr:row>17</xdr:row>
      <xdr:rowOff>49531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42782"/>
          <a:ext cx="698500" cy="69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49531</xdr:rowOff>
    </xdr:from>
    <xdr:to>
      <xdr:col>22</xdr:col>
      <xdr:colOff>114300</xdr:colOff>
      <xdr:row>17</xdr:row>
      <xdr:rowOff>110178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11806"/>
          <a:ext cx="698500" cy="6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110178</xdr:rowOff>
    </xdr:from>
    <xdr:to>
      <xdr:col>18</xdr:col>
      <xdr:colOff>177800</xdr:colOff>
      <xdr:row>17</xdr:row>
      <xdr:rowOff>140339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72453"/>
          <a:ext cx="698500" cy="30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134149</xdr:rowOff>
    </xdr:from>
    <xdr:to>
      <xdr:col>29</xdr:col>
      <xdr:colOff>177800</xdr:colOff>
      <xdr:row>17</xdr:row>
      <xdr:rowOff>64299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24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150676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7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101157</xdr:rowOff>
    </xdr:from>
    <xdr:to>
      <xdr:col>26</xdr:col>
      <xdr:colOff>101600</xdr:colOff>
      <xdr:row>17</xdr:row>
      <xdr:rowOff>31307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9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41484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60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170181</xdr:rowOff>
    </xdr:from>
    <xdr:to>
      <xdr:col>22</xdr:col>
      <xdr:colOff>165100</xdr:colOff>
      <xdr:row>17</xdr:row>
      <xdr:rowOff>100331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61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110508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2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59378</xdr:rowOff>
    </xdr:from>
    <xdr:to>
      <xdr:col>19</xdr:col>
      <xdr:colOff>38100</xdr:colOff>
      <xdr:row>17</xdr:row>
      <xdr:rowOff>160978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21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171155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9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89539</xdr:rowOff>
    </xdr:from>
    <xdr:to>
      <xdr:col>15</xdr:col>
      <xdr:colOff>101600</xdr:colOff>
      <xdr:row>18</xdr:row>
      <xdr:rowOff>19689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1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29866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48260</xdr:rowOff>
    </xdr:from>
    <xdr:to>
      <xdr:col>29</xdr:col>
      <xdr:colOff>127000</xdr:colOff>
      <xdr:row>36</xdr:row>
      <xdr:rowOff>101930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2810"/>
          <a:ext cx="0" cy="10823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112107</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0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101930</xdr:rowOff>
    </xdr:from>
    <xdr:to>
      <xdr:col>30</xdr:col>
      <xdr:colOff>25400</xdr:colOff>
      <xdr:row>36</xdr:row>
      <xdr:rowOff>101930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055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306087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1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48260</xdr:rowOff>
    </xdr:from>
    <xdr:to>
      <xdr:col>30</xdr:col>
      <xdr:colOff>25400</xdr:colOff>
      <xdr:row>33</xdr:row>
      <xdr:rowOff>48260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2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101930</xdr:rowOff>
    </xdr:from>
    <xdr:to>
      <xdr:col>29</xdr:col>
      <xdr:colOff>127000</xdr:colOff>
      <xdr:row>36</xdr:row>
      <xdr:rowOff>116611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55180"/>
          <a:ext cx="647700" cy="14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72979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340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227902</xdr:rowOff>
    </xdr:from>
    <xdr:to>
      <xdr:col>29</xdr:col>
      <xdr:colOff>177800</xdr:colOff>
      <xdr:row>34</xdr:row>
      <xdr:rowOff>329502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4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116611</xdr:rowOff>
    </xdr:from>
    <xdr:to>
      <xdr:col>26</xdr:col>
      <xdr:colOff>50800</xdr:colOff>
      <xdr:row>36</xdr:row>
      <xdr:rowOff>163588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69861"/>
          <a:ext cx="698500" cy="46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236957</xdr:rowOff>
    </xdr:from>
    <xdr:to>
      <xdr:col>26</xdr:col>
      <xdr:colOff>101600</xdr:colOff>
      <xdr:row>34</xdr:row>
      <xdr:rowOff>338557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504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5833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27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163588</xdr:rowOff>
    </xdr:from>
    <xdr:to>
      <xdr:col>22</xdr:col>
      <xdr:colOff>114300</xdr:colOff>
      <xdr:row>37</xdr:row>
      <xdr:rowOff>218325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16838"/>
          <a:ext cx="698500" cy="22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284772</xdr:rowOff>
    </xdr:from>
    <xdr:to>
      <xdr:col>22</xdr:col>
      <xdr:colOff>165100</xdr:colOff>
      <xdr:row>35</xdr:row>
      <xdr:rowOff>43472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552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53649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32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153530</xdr:rowOff>
    </xdr:from>
    <xdr:to>
      <xdr:col>18</xdr:col>
      <xdr:colOff>177800</xdr:colOff>
      <xdr:row>37</xdr:row>
      <xdr:rowOff>218325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06780"/>
          <a:ext cx="698500" cy="236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8586</xdr:rowOff>
    </xdr:from>
    <xdr:to>
      <xdr:col>19</xdr:col>
      <xdr:colOff>38100</xdr:colOff>
      <xdr:row>35</xdr:row>
      <xdr:rowOff>110186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120362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38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33160</xdr:rowOff>
    </xdr:from>
    <xdr:to>
      <xdr:col>15</xdr:col>
      <xdr:colOff>101600</xdr:colOff>
      <xdr:row>35</xdr:row>
      <xdr:rowOff>134760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144937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51130</xdr:rowOff>
    </xdr:from>
    <xdr:to>
      <xdr:col>29</xdr:col>
      <xdr:colOff>177800</xdr:colOff>
      <xdr:row>36</xdr:row>
      <xdr:rowOff>152730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0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302607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65811</xdr:rowOff>
    </xdr:from>
    <xdr:to>
      <xdr:col>26</xdr:col>
      <xdr:colOff>101600</xdr:colOff>
      <xdr:row>36</xdr:row>
      <xdr:rowOff>167411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19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152188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0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112788</xdr:rowOff>
    </xdr:from>
    <xdr:to>
      <xdr:col>22</xdr:col>
      <xdr:colOff>165100</xdr:colOff>
      <xdr:row>37</xdr:row>
      <xdr:rowOff>42938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66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27715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5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167525</xdr:rowOff>
    </xdr:from>
    <xdr:to>
      <xdr:col>19</xdr:col>
      <xdr:colOff>38100</xdr:colOff>
      <xdr:row>37</xdr:row>
      <xdr:rowOff>269125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9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253902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7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102730</xdr:rowOff>
    </xdr:from>
    <xdr:to>
      <xdr:col>15</xdr:col>
      <xdr:colOff>101600</xdr:colOff>
      <xdr:row>37</xdr:row>
      <xdr:rowOff>32880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5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17657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66274</xdr:rowOff>
    </xdr:from>
    <xdr:to>
      <xdr:col>24</xdr:col>
      <xdr:colOff>63500</xdr:colOff>
      <xdr:row>34</xdr:row>
      <xdr:rowOff>104941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895574"/>
          <a:ext cx="838200" cy="3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104941</xdr:rowOff>
    </xdr:from>
    <xdr:to>
      <xdr:col>19</xdr:col>
      <xdr:colOff>177800</xdr:colOff>
      <xdr:row>34</xdr:row>
      <xdr:rowOff>122458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934241"/>
          <a:ext cx="889000" cy="1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122458</xdr:rowOff>
    </xdr:from>
    <xdr:to>
      <xdr:col>15</xdr:col>
      <xdr:colOff>50800</xdr:colOff>
      <xdr:row>35</xdr:row>
      <xdr:rowOff>29103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951758"/>
          <a:ext cx="889000" cy="7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29103</xdr:rowOff>
    </xdr:from>
    <xdr:to>
      <xdr:col>10</xdr:col>
      <xdr:colOff>114300</xdr:colOff>
      <xdr:row>36</xdr:row>
      <xdr:rowOff>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029853"/>
          <a:ext cx="889000" cy="14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15474</xdr:rowOff>
    </xdr:from>
    <xdr:to>
      <xdr:col>24</xdr:col>
      <xdr:colOff>114300</xdr:colOff>
      <xdr:row>34</xdr:row>
      <xdr:rowOff>117074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84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38351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69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54141</xdr:rowOff>
    </xdr:from>
    <xdr:to>
      <xdr:col>20</xdr:col>
      <xdr:colOff>38100</xdr:colOff>
      <xdr:row>34</xdr:row>
      <xdr:rowOff>155741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8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818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6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71658</xdr:rowOff>
    </xdr:from>
    <xdr:to>
      <xdr:col>15</xdr:col>
      <xdr:colOff>101600</xdr:colOff>
      <xdr:row>35</xdr:row>
      <xdr:rowOff>1808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9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18335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67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149753</xdr:rowOff>
    </xdr:from>
    <xdr:to>
      <xdr:col>10</xdr:col>
      <xdr:colOff>165100</xdr:colOff>
      <xdr:row>35</xdr:row>
      <xdr:rowOff>79903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9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96430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7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120727</xdr:rowOff>
    </xdr:from>
    <xdr:to>
      <xdr:col>6</xdr:col>
      <xdr:colOff>38100</xdr:colOff>
      <xdr:row>36</xdr:row>
      <xdr:rowOff>50877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67404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89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46447</xdr:rowOff>
    </xdr:from>
    <xdr:to>
      <xdr:col>24</xdr:col>
      <xdr:colOff>63500</xdr:colOff>
      <xdr:row>52</xdr:row>
      <xdr:rowOff>134355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961847"/>
          <a:ext cx="838200" cy="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134355</xdr:rowOff>
    </xdr:from>
    <xdr:to>
      <xdr:col>19</xdr:col>
      <xdr:colOff>177800</xdr:colOff>
      <xdr:row>52</xdr:row>
      <xdr:rowOff>167098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049755"/>
          <a:ext cx="889000" cy="3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158358</xdr:rowOff>
    </xdr:from>
    <xdr:to>
      <xdr:col>15</xdr:col>
      <xdr:colOff>50800</xdr:colOff>
      <xdr:row>52</xdr:row>
      <xdr:rowOff>167098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8902308"/>
          <a:ext cx="889000" cy="18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158358</xdr:rowOff>
    </xdr:from>
    <xdr:to>
      <xdr:col>10</xdr:col>
      <xdr:colOff>114300</xdr:colOff>
      <xdr:row>55</xdr:row>
      <xdr:rowOff>64212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8902308"/>
          <a:ext cx="889000" cy="59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167097</xdr:rowOff>
    </xdr:from>
    <xdr:to>
      <xdr:col>24</xdr:col>
      <xdr:colOff>114300</xdr:colOff>
      <xdr:row>52</xdr:row>
      <xdr:rowOff>97247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91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18524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76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83555</xdr:rowOff>
    </xdr:from>
    <xdr:to>
      <xdr:col>20</xdr:col>
      <xdr:colOff>38100</xdr:colOff>
      <xdr:row>53</xdr:row>
      <xdr:rowOff>13705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899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30232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77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116298</xdr:rowOff>
    </xdr:from>
    <xdr:to>
      <xdr:col>15</xdr:col>
      <xdr:colOff>101600</xdr:colOff>
      <xdr:row>53</xdr:row>
      <xdr:rowOff>46448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0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62975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880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107558</xdr:rowOff>
    </xdr:from>
    <xdr:to>
      <xdr:col>10</xdr:col>
      <xdr:colOff>165100</xdr:colOff>
      <xdr:row>52</xdr:row>
      <xdr:rowOff>37708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88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54235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862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13412</xdr:rowOff>
    </xdr:from>
    <xdr:to>
      <xdr:col>6</xdr:col>
      <xdr:colOff>38100</xdr:colOff>
      <xdr:row>55</xdr:row>
      <xdr:rowOff>115012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4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131539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1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149625</xdr:rowOff>
    </xdr:from>
    <xdr:to>
      <xdr:col>24</xdr:col>
      <xdr:colOff>63500</xdr:colOff>
      <xdr:row>76</xdr:row>
      <xdr:rowOff>52718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08375"/>
          <a:ext cx="838200" cy="7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52718</xdr:rowOff>
    </xdr:from>
    <xdr:to>
      <xdr:col>19</xdr:col>
      <xdr:colOff>177800</xdr:colOff>
      <xdr:row>77</xdr:row>
      <xdr:rowOff>6865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82918"/>
          <a:ext cx="889000" cy="12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6865</xdr:rowOff>
    </xdr:from>
    <xdr:to>
      <xdr:col>15</xdr:col>
      <xdr:colOff>50800</xdr:colOff>
      <xdr:row>77</xdr:row>
      <xdr:rowOff>83559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08515"/>
          <a:ext cx="889000" cy="7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122155</xdr:rowOff>
    </xdr:from>
    <xdr:to>
      <xdr:col>10</xdr:col>
      <xdr:colOff>114300</xdr:colOff>
      <xdr:row>77</xdr:row>
      <xdr:rowOff>83559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980905"/>
          <a:ext cx="889000" cy="30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98825</xdr:rowOff>
    </xdr:from>
    <xdr:to>
      <xdr:col>24</xdr:col>
      <xdr:colOff>114300</xdr:colOff>
      <xdr:row>76</xdr:row>
      <xdr:rowOff>28975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121702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0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1918</xdr:rowOff>
    </xdr:from>
    <xdr:to>
      <xdr:col>20</xdr:col>
      <xdr:colOff>38100</xdr:colOff>
      <xdr:row>76</xdr:row>
      <xdr:rowOff>103518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120045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0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127515</xdr:rowOff>
    </xdr:from>
    <xdr:to>
      <xdr:col>15</xdr:col>
      <xdr:colOff>101600</xdr:colOff>
      <xdr:row>77</xdr:row>
      <xdr:rowOff>57665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48792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2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32759</xdr:rowOff>
    </xdr:from>
    <xdr:to>
      <xdr:col>10</xdr:col>
      <xdr:colOff>165100</xdr:colOff>
      <xdr:row>77</xdr:row>
      <xdr:rowOff>134359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3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125486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2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71355</xdr:rowOff>
    </xdr:from>
    <xdr:to>
      <xdr:col>6</xdr:col>
      <xdr:colOff>38100</xdr:colOff>
      <xdr:row>76</xdr:row>
      <xdr:rowOff>1505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18032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7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129670</xdr:rowOff>
    </xdr:from>
    <xdr:to>
      <xdr:col>24</xdr:col>
      <xdr:colOff>63500</xdr:colOff>
      <xdr:row>97</xdr:row>
      <xdr:rowOff>29324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88870"/>
          <a:ext cx="838200" cy="7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85961</xdr:rowOff>
    </xdr:from>
    <xdr:to>
      <xdr:col>19</xdr:col>
      <xdr:colOff>177800</xdr:colOff>
      <xdr:row>97</xdr:row>
      <xdr:rowOff>29324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45161"/>
          <a:ext cx="889000" cy="1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85961</xdr:rowOff>
    </xdr:from>
    <xdr:to>
      <xdr:col>15</xdr:col>
      <xdr:colOff>50800</xdr:colOff>
      <xdr:row>98</xdr:row>
      <xdr:rowOff>40193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45161"/>
          <a:ext cx="889000" cy="29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108001</xdr:rowOff>
    </xdr:from>
    <xdr:to>
      <xdr:col>10</xdr:col>
      <xdr:colOff>114300</xdr:colOff>
      <xdr:row>98</xdr:row>
      <xdr:rowOff>40193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38651"/>
          <a:ext cx="889000" cy="10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78870</xdr:rowOff>
    </xdr:from>
    <xdr:to>
      <xdr:col>24</xdr:col>
      <xdr:colOff>114300</xdr:colOff>
      <xdr:row>97</xdr:row>
      <xdr:rowOff>9020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3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57297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149974</xdr:rowOff>
    </xdr:from>
    <xdr:to>
      <xdr:col>20</xdr:col>
      <xdr:colOff>38100</xdr:colOff>
      <xdr:row>97</xdr:row>
      <xdr:rowOff>80124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71251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35161</xdr:rowOff>
    </xdr:from>
    <xdr:to>
      <xdr:col>15</xdr:col>
      <xdr:colOff>101600</xdr:colOff>
      <xdr:row>96</xdr:row>
      <xdr:rowOff>136761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127888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8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160843</xdr:rowOff>
    </xdr:from>
    <xdr:to>
      <xdr:col>10</xdr:col>
      <xdr:colOff>165100</xdr:colOff>
      <xdr:row>98</xdr:row>
      <xdr:rowOff>90993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82120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8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57201</xdr:rowOff>
    </xdr:from>
    <xdr:to>
      <xdr:col>6</xdr:col>
      <xdr:colOff>38100</xdr:colOff>
      <xdr:row>97</xdr:row>
      <xdr:rowOff>158801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149928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165475</xdr:rowOff>
    </xdr:from>
    <xdr:to>
      <xdr:col>55</xdr:col>
      <xdr:colOff>0</xdr:colOff>
      <xdr:row>34</xdr:row>
      <xdr:rowOff>7318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308975"/>
          <a:ext cx="838200" cy="52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7318</xdr:rowOff>
    </xdr:from>
    <xdr:to>
      <xdr:col>50</xdr:col>
      <xdr:colOff>114300</xdr:colOff>
      <xdr:row>35</xdr:row>
      <xdr:rowOff>12642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836618"/>
          <a:ext cx="889000" cy="17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37966</xdr:rowOff>
    </xdr:from>
    <xdr:to>
      <xdr:col>45</xdr:col>
      <xdr:colOff>177800</xdr:colOff>
      <xdr:row>35</xdr:row>
      <xdr:rowOff>12642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695816"/>
          <a:ext cx="889000" cy="3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37966</xdr:rowOff>
    </xdr:from>
    <xdr:to>
      <xdr:col>41</xdr:col>
      <xdr:colOff>50800</xdr:colOff>
      <xdr:row>36</xdr:row>
      <xdr:rowOff>986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695816"/>
          <a:ext cx="889000" cy="47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114675</xdr:rowOff>
    </xdr:from>
    <xdr:to>
      <xdr:col>55</xdr:col>
      <xdr:colOff>50800</xdr:colOff>
      <xdr:row>31</xdr:row>
      <xdr:rowOff>44825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2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67702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21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127968</xdr:rowOff>
    </xdr:from>
    <xdr:to>
      <xdr:col>50</xdr:col>
      <xdr:colOff>165100</xdr:colOff>
      <xdr:row>34</xdr:row>
      <xdr:rowOff>58118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78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74645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56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133292</xdr:rowOff>
    </xdr:from>
    <xdr:to>
      <xdr:col>46</xdr:col>
      <xdr:colOff>38100</xdr:colOff>
      <xdr:row>35</xdr:row>
      <xdr:rowOff>63442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79969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3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158616</xdr:rowOff>
    </xdr:from>
    <xdr:to>
      <xdr:col>41</xdr:col>
      <xdr:colOff>101600</xdr:colOff>
      <xdr:row>33</xdr:row>
      <xdr:rowOff>88766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64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105293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42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121636</xdr:rowOff>
    </xdr:from>
    <xdr:to>
      <xdr:col>36</xdr:col>
      <xdr:colOff>165100</xdr:colOff>
      <xdr:row>36</xdr:row>
      <xdr:rowOff>51786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2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68313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9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5192</xdr:rowOff>
    </xdr:from>
    <xdr:to>
      <xdr:col>55</xdr:col>
      <xdr:colOff>0</xdr:colOff>
      <xdr:row>56</xdr:row>
      <xdr:rowOff>166074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06392"/>
          <a:ext cx="838200" cy="16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166074</xdr:rowOff>
    </xdr:from>
    <xdr:to>
      <xdr:col>50</xdr:col>
      <xdr:colOff>114300</xdr:colOff>
      <xdr:row>57</xdr:row>
      <xdr:rowOff>63936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67274"/>
          <a:ext cx="889000" cy="6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63936</xdr:rowOff>
    </xdr:from>
    <xdr:to>
      <xdr:col>45</xdr:col>
      <xdr:colOff>177800</xdr:colOff>
      <xdr:row>58</xdr:row>
      <xdr:rowOff>23106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36586"/>
          <a:ext cx="889000" cy="13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80421</xdr:rowOff>
    </xdr:from>
    <xdr:to>
      <xdr:col>41</xdr:col>
      <xdr:colOff>50800</xdr:colOff>
      <xdr:row>58</xdr:row>
      <xdr:rowOff>23106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81621"/>
          <a:ext cx="889000" cy="2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125842</xdr:rowOff>
    </xdr:from>
    <xdr:to>
      <xdr:col>55</xdr:col>
      <xdr:colOff>50800</xdr:colOff>
      <xdr:row>56</xdr:row>
      <xdr:rowOff>55992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148719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0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115274</xdr:rowOff>
    </xdr:from>
    <xdr:to>
      <xdr:col>50</xdr:col>
      <xdr:colOff>165100</xdr:colOff>
      <xdr:row>57</xdr:row>
      <xdr:rowOff>45424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1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36551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13136</xdr:rowOff>
    </xdr:from>
    <xdr:to>
      <xdr:col>46</xdr:col>
      <xdr:colOff>38100</xdr:colOff>
      <xdr:row>57</xdr:row>
      <xdr:rowOff>114736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105863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87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143756</xdr:rowOff>
    </xdr:from>
    <xdr:to>
      <xdr:col>41</xdr:col>
      <xdr:colOff>101600</xdr:colOff>
      <xdr:row>58</xdr:row>
      <xdr:rowOff>73906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65033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1000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29621</xdr:rowOff>
    </xdr:from>
    <xdr:to>
      <xdr:col>36</xdr:col>
      <xdr:colOff>165100</xdr:colOff>
      <xdr:row>56</xdr:row>
      <xdr:rowOff>131221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147748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40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42929</xdr:rowOff>
    </xdr:from>
    <xdr:to>
      <xdr:col>55</xdr:col>
      <xdr:colOff>0</xdr:colOff>
      <xdr:row>77</xdr:row>
      <xdr:rowOff>165861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44579"/>
          <a:ext cx="838200" cy="12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42929</xdr:rowOff>
    </xdr:from>
    <xdr:to>
      <xdr:col>50</xdr:col>
      <xdr:colOff>114300</xdr:colOff>
      <xdr:row>78</xdr:row>
      <xdr:rowOff>12612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44579"/>
          <a:ext cx="889000" cy="14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12612</xdr:rowOff>
    </xdr:from>
    <xdr:to>
      <xdr:col>45</xdr:col>
      <xdr:colOff>177800</xdr:colOff>
      <xdr:row>78</xdr:row>
      <xdr:rowOff>105319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85712"/>
          <a:ext cx="889000" cy="9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59246</xdr:rowOff>
    </xdr:from>
    <xdr:to>
      <xdr:col>41</xdr:col>
      <xdr:colOff>50800</xdr:colOff>
      <xdr:row>78</xdr:row>
      <xdr:rowOff>105319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32346"/>
          <a:ext cx="889000" cy="4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115061</xdr:rowOff>
    </xdr:from>
    <xdr:to>
      <xdr:col>55</xdr:col>
      <xdr:colOff>50800</xdr:colOff>
      <xdr:row>78</xdr:row>
      <xdr:rowOff>45211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93488</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163579</xdr:rowOff>
    </xdr:from>
    <xdr:to>
      <xdr:col>50</xdr:col>
      <xdr:colOff>165100</xdr:colOff>
      <xdr:row>77</xdr:row>
      <xdr:rowOff>93729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110256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6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133262</xdr:rowOff>
    </xdr:from>
    <xdr:to>
      <xdr:col>46</xdr:col>
      <xdr:colOff>38100</xdr:colOff>
      <xdr:row>78</xdr:row>
      <xdr:rowOff>63412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54539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54519</xdr:rowOff>
    </xdr:from>
    <xdr:to>
      <xdr:col>41</xdr:col>
      <xdr:colOff>101600</xdr:colOff>
      <xdr:row>78</xdr:row>
      <xdr:rowOff>156119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147246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8446</xdr:rowOff>
    </xdr:from>
    <xdr:to>
      <xdr:col>36</xdr:col>
      <xdr:colOff>165100</xdr:colOff>
      <xdr:row>78</xdr:row>
      <xdr:rowOff>110046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101173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7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167353</xdr:rowOff>
    </xdr:from>
    <xdr:to>
      <xdr:col>55</xdr:col>
      <xdr:colOff>0</xdr:colOff>
      <xdr:row>96</xdr:row>
      <xdr:rowOff>133139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83653"/>
          <a:ext cx="838200" cy="30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106773</xdr:rowOff>
    </xdr:from>
    <xdr:to>
      <xdr:col>50</xdr:col>
      <xdr:colOff>114300</xdr:colOff>
      <xdr:row>96</xdr:row>
      <xdr:rowOff>133139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565973"/>
          <a:ext cx="8890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106773</xdr:rowOff>
    </xdr:from>
    <xdr:to>
      <xdr:col>45</xdr:col>
      <xdr:colOff>177800</xdr:colOff>
      <xdr:row>97</xdr:row>
      <xdr:rowOff>32178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565973"/>
          <a:ext cx="889000" cy="9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122658</xdr:rowOff>
    </xdr:from>
    <xdr:to>
      <xdr:col>41</xdr:col>
      <xdr:colOff>50800</xdr:colOff>
      <xdr:row>97</xdr:row>
      <xdr:rowOff>32178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10408"/>
          <a:ext cx="889000" cy="25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116553</xdr:rowOff>
    </xdr:from>
    <xdr:to>
      <xdr:col>55</xdr:col>
      <xdr:colOff>50800</xdr:colOff>
      <xdr:row>95</xdr:row>
      <xdr:rowOff>46703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139430</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8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82339</xdr:rowOff>
    </xdr:from>
    <xdr:to>
      <xdr:col>50</xdr:col>
      <xdr:colOff>165100</xdr:colOff>
      <xdr:row>97</xdr:row>
      <xdr:rowOff>12489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3616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63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55973</xdr:rowOff>
    </xdr:from>
    <xdr:to>
      <xdr:col>46</xdr:col>
      <xdr:colOff>38100</xdr:colOff>
      <xdr:row>96</xdr:row>
      <xdr:rowOff>157573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1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2650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29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152828</xdr:rowOff>
    </xdr:from>
    <xdr:to>
      <xdr:col>41</xdr:col>
      <xdr:colOff>101600</xdr:colOff>
      <xdr:row>97</xdr:row>
      <xdr:rowOff>82978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1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74105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71858</xdr:rowOff>
    </xdr:from>
    <xdr:to>
      <xdr:col>36</xdr:col>
      <xdr:colOff>165100</xdr:colOff>
      <xdr:row>96</xdr:row>
      <xdr:rowOff>2008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18535</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13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114638</xdr:rowOff>
    </xdr:from>
    <xdr:to>
      <xdr:col>85</xdr:col>
      <xdr:colOff>127000</xdr:colOff>
      <xdr:row>38</xdr:row>
      <xdr:rowOff>89583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58288"/>
          <a:ext cx="838200" cy="14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114638</xdr:rowOff>
    </xdr:from>
    <xdr:to>
      <xdr:col>81</xdr:col>
      <xdr:colOff>50800</xdr:colOff>
      <xdr:row>38</xdr:row>
      <xdr:rowOff>96807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58288"/>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96807</xdr:rowOff>
    </xdr:from>
    <xdr:to>
      <xdr:col>76</xdr:col>
      <xdr:colOff>114300</xdr:colOff>
      <xdr:row>39</xdr:row>
      <xdr:rowOff>22108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11907"/>
          <a:ext cx="889000" cy="9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153560</xdr:rowOff>
    </xdr:from>
    <xdr:to>
      <xdr:col>71</xdr:col>
      <xdr:colOff>177800</xdr:colOff>
      <xdr:row>39</xdr:row>
      <xdr:rowOff>22108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68660"/>
          <a:ext cx="889000" cy="3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38783</xdr:rowOff>
    </xdr:from>
    <xdr:to>
      <xdr:col>85</xdr:col>
      <xdr:colOff>177800</xdr:colOff>
      <xdr:row>38</xdr:row>
      <xdr:rowOff>140383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5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169610</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4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63838</xdr:rowOff>
    </xdr:from>
    <xdr:to>
      <xdr:col>81</xdr:col>
      <xdr:colOff>101600</xdr:colOff>
      <xdr:row>37</xdr:row>
      <xdr:rowOff>165438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10515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46007</xdr:rowOff>
    </xdr:from>
    <xdr:to>
      <xdr:col>76</xdr:col>
      <xdr:colOff>165100</xdr:colOff>
      <xdr:row>38</xdr:row>
      <xdr:rowOff>147607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6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164134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33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142758</xdr:rowOff>
    </xdr:from>
    <xdr:to>
      <xdr:col>72</xdr:col>
      <xdr:colOff>38100</xdr:colOff>
      <xdr:row>39</xdr:row>
      <xdr:rowOff>72908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5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64035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102760</xdr:rowOff>
    </xdr:from>
    <xdr:to>
      <xdr:col>67</xdr:col>
      <xdr:colOff>101600</xdr:colOff>
      <xdr:row>39</xdr:row>
      <xdr:rowOff>32910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24037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41459</xdr:rowOff>
    </xdr:from>
    <xdr:to>
      <xdr:col>85</xdr:col>
      <xdr:colOff>127000</xdr:colOff>
      <xdr:row>79</xdr:row>
      <xdr:rowOff>41551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58600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41551</xdr:rowOff>
    </xdr:from>
    <xdr:to>
      <xdr:col>81</xdr:col>
      <xdr:colOff>50800</xdr:colOff>
      <xdr:row>79</xdr:row>
      <xdr:rowOff>41642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58610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41642</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586192"/>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162109</xdr:rowOff>
    </xdr:from>
    <xdr:to>
      <xdr:col>85</xdr:col>
      <xdr:colOff>177800</xdr:colOff>
      <xdr:row>79</xdr:row>
      <xdr:rowOff>92259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5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77036</xdr:rowOff>
    </xdr:from>
    <xdr:ext cx="378565"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45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162201</xdr:rowOff>
    </xdr:from>
    <xdr:to>
      <xdr:col>81</xdr:col>
      <xdr:colOff>101600</xdr:colOff>
      <xdr:row>79</xdr:row>
      <xdr:rowOff>92351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53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83478</xdr:rowOff>
    </xdr:from>
    <xdr:ext cx="378565"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2017" y="13628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162292</xdr:rowOff>
    </xdr:from>
    <xdr:to>
      <xdr:col>76</xdr:col>
      <xdr:colOff>165100</xdr:colOff>
      <xdr:row>79</xdr:row>
      <xdr:rowOff>92442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5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83569</xdr:rowOff>
    </xdr:from>
    <xdr:ext cx="378565"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3017" y="13628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68903</xdr:rowOff>
    </xdr:from>
    <xdr:to>
      <xdr:col>85</xdr:col>
      <xdr:colOff>127000</xdr:colOff>
      <xdr:row>93</xdr:row>
      <xdr:rowOff>8863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5670853"/>
          <a:ext cx="838200" cy="2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134311</xdr:rowOff>
    </xdr:from>
    <xdr:to>
      <xdr:col>81</xdr:col>
      <xdr:colOff>50800</xdr:colOff>
      <xdr:row>93</xdr:row>
      <xdr:rowOff>8863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5907711"/>
          <a:ext cx="8890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134311</xdr:rowOff>
    </xdr:from>
    <xdr:to>
      <xdr:col>76</xdr:col>
      <xdr:colOff>114300</xdr:colOff>
      <xdr:row>93</xdr:row>
      <xdr:rowOff>110213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5907711"/>
          <a:ext cx="889000" cy="1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69910</xdr:rowOff>
    </xdr:from>
    <xdr:to>
      <xdr:col>71</xdr:col>
      <xdr:colOff>177800</xdr:colOff>
      <xdr:row>93</xdr:row>
      <xdr:rowOff>110213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5671860"/>
          <a:ext cx="889000" cy="38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18103</xdr:rowOff>
    </xdr:from>
    <xdr:to>
      <xdr:col>85</xdr:col>
      <xdr:colOff>177800</xdr:colOff>
      <xdr:row>91</xdr:row>
      <xdr:rowOff>119703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56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142580</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57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129513</xdr:rowOff>
    </xdr:from>
    <xdr:to>
      <xdr:col>81</xdr:col>
      <xdr:colOff>101600</xdr:colOff>
      <xdr:row>93</xdr:row>
      <xdr:rowOff>59663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59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76190</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567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83511</xdr:rowOff>
    </xdr:from>
    <xdr:to>
      <xdr:col>76</xdr:col>
      <xdr:colOff>165100</xdr:colOff>
      <xdr:row>93</xdr:row>
      <xdr:rowOff>13661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8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30188</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563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59413</xdr:rowOff>
    </xdr:from>
    <xdr:to>
      <xdr:col>72</xdr:col>
      <xdr:colOff>38100</xdr:colOff>
      <xdr:row>93</xdr:row>
      <xdr:rowOff>161013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0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6090</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577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19110</xdr:rowOff>
    </xdr:from>
    <xdr:to>
      <xdr:col>67</xdr:col>
      <xdr:colOff>101600</xdr:colOff>
      <xdr:row>91</xdr:row>
      <xdr:rowOff>120710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56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137237</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539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55118</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7021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55118</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7021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4318</xdr:rowOff>
    </xdr:from>
    <xdr:to>
      <xdr:col>102</xdr:col>
      <xdr:colOff>165100</xdr:colOff>
      <xdr:row>38</xdr:row>
      <xdr:rowOff>105918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97045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1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138462</xdr:rowOff>
    </xdr:from>
    <xdr:to>
      <xdr:col>116</xdr:col>
      <xdr:colOff>63500</xdr:colOff>
      <xdr:row>57</xdr:row>
      <xdr:rowOff>105125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739662"/>
          <a:ext cx="8382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105125</xdr:rowOff>
    </xdr:from>
    <xdr:to>
      <xdr:col>111</xdr:col>
      <xdr:colOff>177800</xdr:colOff>
      <xdr:row>57</xdr:row>
      <xdr:rowOff>113773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877775"/>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110514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113773</xdr:rowOff>
    </xdr:from>
    <xdr:to>
      <xdr:col>107</xdr:col>
      <xdr:colOff>50800</xdr:colOff>
      <xdr:row>57</xdr:row>
      <xdr:rowOff>119545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886423"/>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119545</xdr:rowOff>
    </xdr:from>
    <xdr:to>
      <xdr:col>102</xdr:col>
      <xdr:colOff>114300</xdr:colOff>
      <xdr:row>57</xdr:row>
      <xdr:rowOff>124346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89219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87662</xdr:rowOff>
    </xdr:from>
    <xdr:to>
      <xdr:col>116</xdr:col>
      <xdr:colOff>114300</xdr:colOff>
      <xdr:row>57</xdr:row>
      <xdr:rowOff>17812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6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110539</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54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54325</xdr:rowOff>
    </xdr:from>
    <xdr:to>
      <xdr:col>112</xdr:col>
      <xdr:colOff>38100</xdr:colOff>
      <xdr:row>57</xdr:row>
      <xdr:rowOff>155925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8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1002</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60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62973</xdr:rowOff>
    </xdr:from>
    <xdr:to>
      <xdr:col>107</xdr:col>
      <xdr:colOff>101600</xdr:colOff>
      <xdr:row>57</xdr:row>
      <xdr:rowOff>164573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9650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6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68745</xdr:rowOff>
    </xdr:from>
    <xdr:to>
      <xdr:col>102</xdr:col>
      <xdr:colOff>165100</xdr:colOff>
      <xdr:row>57</xdr:row>
      <xdr:rowOff>170345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15422</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6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73546</xdr:rowOff>
    </xdr:from>
    <xdr:to>
      <xdr:col>98</xdr:col>
      <xdr:colOff>38100</xdr:colOff>
      <xdr:row>58</xdr:row>
      <xdr:rowOff>3696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20223</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62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109814</xdr:rowOff>
    </xdr:from>
    <xdr:to>
      <xdr:col>116</xdr:col>
      <xdr:colOff>63500</xdr:colOff>
      <xdr:row>76</xdr:row>
      <xdr:rowOff>92197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97114"/>
          <a:ext cx="838200" cy="3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108366</xdr:rowOff>
    </xdr:from>
    <xdr:to>
      <xdr:col>111</xdr:col>
      <xdr:colOff>177800</xdr:colOff>
      <xdr:row>74</xdr:row>
      <xdr:rowOff>109814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624216"/>
          <a:ext cx="889000" cy="1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108366</xdr:rowOff>
    </xdr:from>
    <xdr:to>
      <xdr:col>107</xdr:col>
      <xdr:colOff>50800</xdr:colOff>
      <xdr:row>74</xdr:row>
      <xdr:rowOff>89484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624216"/>
          <a:ext cx="889000" cy="15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89484</xdr:rowOff>
    </xdr:from>
    <xdr:to>
      <xdr:col>102</xdr:col>
      <xdr:colOff>114300</xdr:colOff>
      <xdr:row>75</xdr:row>
      <xdr:rowOff>37752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76784"/>
          <a:ext cx="889000" cy="11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41397</xdr:rowOff>
    </xdr:from>
    <xdr:to>
      <xdr:col>116</xdr:col>
      <xdr:colOff>114300</xdr:colOff>
      <xdr:row>76</xdr:row>
      <xdr:rowOff>142997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19824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5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59014</xdr:rowOff>
    </xdr:from>
    <xdr:to>
      <xdr:col>112</xdr:col>
      <xdr:colOff>38100</xdr:colOff>
      <xdr:row>74</xdr:row>
      <xdr:rowOff>160614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5691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52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57566</xdr:rowOff>
    </xdr:from>
    <xdr:to>
      <xdr:col>107</xdr:col>
      <xdr:colOff>101600</xdr:colOff>
      <xdr:row>73</xdr:row>
      <xdr:rowOff>159166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4243</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34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38684</xdr:rowOff>
    </xdr:from>
    <xdr:to>
      <xdr:col>102</xdr:col>
      <xdr:colOff>165100</xdr:colOff>
      <xdr:row>74</xdr:row>
      <xdr:rowOff>140284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2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156811</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50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158402</xdr:rowOff>
    </xdr:from>
    <xdr:to>
      <xdr:col>98</xdr:col>
      <xdr:colOff>38100</xdr:colOff>
      <xdr:row>75</xdr:row>
      <xdr:rowOff>88552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105079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2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2,215,285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円となっている。主な構成項目である補助費等は住民一人当たり５８８，７２５円となっており、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企業誘致対策として、ローカル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5G</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Wi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Fi6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などの無線通信及び光ファイバや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LAN</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等の有線通信を複合的に活用した先進的かつ利便性の高い通信網を整備し、これらを活用する企業等を町内に誘致し地域活性化を図ることを目的に高度化通信網構築事業に対し補助金を支出した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ことにより、類似団体平均と比べて高い水準となった。物件費についても類似団体平均と比べ住民一人当たり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414,476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円と高い水準となっているが、これは新型コロナウイルス感染症に加えて、原油価格・物価高騰の影響を受ける町民の負担軽減を図るとともに、町内における消費を喚起・下支えすることを目的に一人当たり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万円の商品券を発行したことによるもの。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また、積立金については、住民一人当たり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555,970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ふるさと応援寄附金と電源立地地域対策交付金基金により類似団体平均と比べ高い水準にある。本町独自及び単独の施策に係る経費により、総じて類似団体と比較し経費が高い傾向にある。今後も人口減少が見込まれる中、健全な財政運営を続けるためにも、事務事業の見直しや取捨選択、原子力関連歳入以外の財源確保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佐賀県玄海町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
4,952
35.92
11,327,239
11,001,110
254,294
4,510,539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58166</xdr:rowOff>
    </xdr:from>
    <xdr:to>
      <xdr:col>24</xdr:col>
      <xdr:colOff>63500</xdr:colOff>
      <xdr:row>31</xdr:row>
      <xdr:rowOff>16002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01666"/>
          <a:ext cx="838200" cy="1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16002</xdr:rowOff>
    </xdr:from>
    <xdr:to>
      <xdr:col>19</xdr:col>
      <xdr:colOff>177800</xdr:colOff>
      <xdr:row>32</xdr:row>
      <xdr:rowOff>169672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30952"/>
          <a:ext cx="889000" cy="3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58293</xdr:rowOff>
    </xdr:from>
    <xdr:to>
      <xdr:col>15</xdr:col>
      <xdr:colOff>50800</xdr:colOff>
      <xdr:row>32</xdr:row>
      <xdr:rowOff>169672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73243"/>
          <a:ext cx="889000" cy="2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58293</xdr:rowOff>
    </xdr:from>
    <xdr:to>
      <xdr:col>10</xdr:col>
      <xdr:colOff>114300</xdr:colOff>
      <xdr:row>31</xdr:row>
      <xdr:rowOff>106172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73243"/>
          <a:ext cx="8890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7366</xdr:rowOff>
    </xdr:from>
    <xdr:to>
      <xdr:col>24</xdr:col>
      <xdr:colOff>114300</xdr:colOff>
      <xdr:row>30</xdr:row>
      <xdr:rowOff>108966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1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131843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0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136652</xdr:rowOff>
    </xdr:from>
    <xdr:to>
      <xdr:col>20</xdr:col>
      <xdr:colOff>38100</xdr:colOff>
      <xdr:row>31</xdr:row>
      <xdr:rowOff>66802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8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83329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0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118872</xdr:rowOff>
    </xdr:from>
    <xdr:to>
      <xdr:col>15</xdr:col>
      <xdr:colOff>101600</xdr:colOff>
      <xdr:row>33</xdr:row>
      <xdr:rowOff>49022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65549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7493</xdr:rowOff>
    </xdr:from>
    <xdr:to>
      <xdr:col>10</xdr:col>
      <xdr:colOff>165100</xdr:colOff>
      <xdr:row>31</xdr:row>
      <xdr:rowOff>109093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2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125620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55372</xdr:rowOff>
    </xdr:from>
    <xdr:to>
      <xdr:col>6</xdr:col>
      <xdr:colOff>38100</xdr:colOff>
      <xdr:row>31</xdr:row>
      <xdr:rowOff>156972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2049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14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82624</xdr:rowOff>
    </xdr:from>
    <xdr:to>
      <xdr:col>24</xdr:col>
      <xdr:colOff>63500</xdr:colOff>
      <xdr:row>51</xdr:row>
      <xdr:rowOff>78340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8655124"/>
          <a:ext cx="838200" cy="16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78340</xdr:rowOff>
    </xdr:from>
    <xdr:to>
      <xdr:col>19</xdr:col>
      <xdr:colOff>177800</xdr:colOff>
      <xdr:row>51</xdr:row>
      <xdr:rowOff>116414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822290"/>
          <a:ext cx="889000" cy="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76064</xdr:rowOff>
    </xdr:from>
    <xdr:to>
      <xdr:col>15</xdr:col>
      <xdr:colOff>50800</xdr:colOff>
      <xdr:row>51</xdr:row>
      <xdr:rowOff>116414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20014"/>
          <a:ext cx="889000" cy="4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160021</xdr:rowOff>
    </xdr:from>
    <xdr:to>
      <xdr:col>10</xdr:col>
      <xdr:colOff>114300</xdr:colOff>
      <xdr:row>51</xdr:row>
      <xdr:rowOff>76064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732521"/>
          <a:ext cx="889000" cy="8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31824</xdr:rowOff>
    </xdr:from>
    <xdr:to>
      <xdr:col>24</xdr:col>
      <xdr:colOff>114300</xdr:colOff>
      <xdr:row>50</xdr:row>
      <xdr:rowOff>133424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86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156301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55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27540</xdr:rowOff>
    </xdr:from>
    <xdr:to>
      <xdr:col>20</xdr:col>
      <xdr:colOff>38100</xdr:colOff>
      <xdr:row>51</xdr:row>
      <xdr:rowOff>129140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7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145667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65614</xdr:rowOff>
    </xdr:from>
    <xdr:to>
      <xdr:col>15</xdr:col>
      <xdr:colOff>101600</xdr:colOff>
      <xdr:row>51</xdr:row>
      <xdr:rowOff>167214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8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12291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58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25264</xdr:rowOff>
    </xdr:from>
    <xdr:to>
      <xdr:col>10</xdr:col>
      <xdr:colOff>165100</xdr:colOff>
      <xdr:row>51</xdr:row>
      <xdr:rowOff>126864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143391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54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109221</xdr:rowOff>
    </xdr:from>
    <xdr:to>
      <xdr:col>6</xdr:col>
      <xdr:colOff>38100</xdr:colOff>
      <xdr:row>51</xdr:row>
      <xdr:rowOff>39371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6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55898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45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55749</xdr:rowOff>
    </xdr:from>
    <xdr:to>
      <xdr:col>24</xdr:col>
      <xdr:colOff>63500</xdr:colOff>
      <xdr:row>74</xdr:row>
      <xdr:rowOff>144784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43049"/>
          <a:ext cx="838200" cy="8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159222</xdr:rowOff>
    </xdr:from>
    <xdr:to>
      <xdr:col>19</xdr:col>
      <xdr:colOff>177800</xdr:colOff>
      <xdr:row>74</xdr:row>
      <xdr:rowOff>144784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75072"/>
          <a:ext cx="889000" cy="15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159222</xdr:rowOff>
    </xdr:from>
    <xdr:to>
      <xdr:col>15</xdr:col>
      <xdr:colOff>50800</xdr:colOff>
      <xdr:row>74</xdr:row>
      <xdr:rowOff>107339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75072"/>
          <a:ext cx="889000" cy="11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107339</xdr:rowOff>
    </xdr:from>
    <xdr:to>
      <xdr:col>10</xdr:col>
      <xdr:colOff>114300</xdr:colOff>
      <xdr:row>75</xdr:row>
      <xdr:rowOff>48173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94639"/>
          <a:ext cx="889000" cy="1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4949</xdr:rowOff>
    </xdr:from>
    <xdr:to>
      <xdr:col>24</xdr:col>
      <xdr:colOff>114300</xdr:colOff>
      <xdr:row>74</xdr:row>
      <xdr:rowOff>106549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9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27826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4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93984</xdr:rowOff>
    </xdr:from>
    <xdr:to>
      <xdr:col>20</xdr:col>
      <xdr:colOff>38100</xdr:colOff>
      <xdr:row>75</xdr:row>
      <xdr:rowOff>24134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40661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5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108422</xdr:rowOff>
    </xdr:from>
    <xdr:to>
      <xdr:col>15</xdr:col>
      <xdr:colOff>101600</xdr:colOff>
      <xdr:row>74</xdr:row>
      <xdr:rowOff>38572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2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55099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9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56539</xdr:rowOff>
    </xdr:from>
    <xdr:to>
      <xdr:col>10</xdr:col>
      <xdr:colOff>165100</xdr:colOff>
      <xdr:row>74</xdr:row>
      <xdr:rowOff>158139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4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3216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1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168823</xdr:rowOff>
    </xdr:from>
    <xdr:to>
      <xdr:col>6</xdr:col>
      <xdr:colOff>38100</xdr:colOff>
      <xdr:row>75</xdr:row>
      <xdr:rowOff>98973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115500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3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62174</xdr:rowOff>
    </xdr:from>
    <xdr:to>
      <xdr:col>24</xdr:col>
      <xdr:colOff>63500</xdr:colOff>
      <xdr:row>95</xdr:row>
      <xdr:rowOff>170115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49924"/>
          <a:ext cx="838200" cy="10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170115</xdr:rowOff>
    </xdr:from>
    <xdr:to>
      <xdr:col>19</xdr:col>
      <xdr:colOff>177800</xdr:colOff>
      <xdr:row>96</xdr:row>
      <xdr:rowOff>151876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57865"/>
          <a:ext cx="889000" cy="15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139948</xdr:rowOff>
    </xdr:from>
    <xdr:to>
      <xdr:col>15</xdr:col>
      <xdr:colOff>50800</xdr:colOff>
      <xdr:row>96</xdr:row>
      <xdr:rowOff>151876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599148"/>
          <a:ext cx="889000" cy="1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139948</xdr:rowOff>
    </xdr:from>
    <xdr:to>
      <xdr:col>10</xdr:col>
      <xdr:colOff>114300</xdr:colOff>
      <xdr:row>97</xdr:row>
      <xdr:rowOff>100515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99148"/>
          <a:ext cx="889000" cy="13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11374</xdr:rowOff>
    </xdr:from>
    <xdr:to>
      <xdr:col>24</xdr:col>
      <xdr:colOff>114300</xdr:colOff>
      <xdr:row>95</xdr:row>
      <xdr:rowOff>112974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34251</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5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119315</xdr:rowOff>
    </xdr:from>
    <xdr:to>
      <xdr:col>20</xdr:col>
      <xdr:colOff>38100</xdr:colOff>
      <xdr:row>96</xdr:row>
      <xdr:rowOff>49465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65992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18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101076</xdr:rowOff>
    </xdr:from>
    <xdr:to>
      <xdr:col>15</xdr:col>
      <xdr:colOff>101600</xdr:colOff>
      <xdr:row>97</xdr:row>
      <xdr:rowOff>31226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47753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33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89148</xdr:rowOff>
    </xdr:from>
    <xdr:to>
      <xdr:col>10</xdr:col>
      <xdr:colOff>165100</xdr:colOff>
      <xdr:row>97</xdr:row>
      <xdr:rowOff>19298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35825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32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49715</xdr:rowOff>
    </xdr:from>
    <xdr:to>
      <xdr:col>6</xdr:col>
      <xdr:colOff>38100</xdr:colOff>
      <xdr:row>97</xdr:row>
      <xdr:rowOff>151315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142442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7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43307</xdr:rowOff>
    </xdr:from>
    <xdr:to>
      <xdr:col>55</xdr:col>
      <xdr:colOff>0</xdr:colOff>
      <xdr:row>39</xdr:row>
      <xdr:rowOff>43307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29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43307</xdr:rowOff>
    </xdr:from>
    <xdr:to>
      <xdr:col>50</xdr:col>
      <xdr:colOff>114300</xdr:colOff>
      <xdr:row>39</xdr:row>
      <xdr:rowOff>43307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43307</xdr:rowOff>
    </xdr:from>
    <xdr:to>
      <xdr:col>45</xdr:col>
      <xdr:colOff>177800</xdr:colOff>
      <xdr:row>39</xdr:row>
      <xdr:rowOff>43307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43307</xdr:rowOff>
    </xdr:from>
    <xdr:to>
      <xdr:col>41</xdr:col>
      <xdr:colOff>50800</xdr:colOff>
      <xdr:row>39</xdr:row>
      <xdr:rowOff>43497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2985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163957</xdr:rowOff>
    </xdr:from>
    <xdr:to>
      <xdr:col>55</xdr:col>
      <xdr:colOff>50800</xdr:colOff>
      <xdr:row>39</xdr:row>
      <xdr:rowOff>94107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78884</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85234</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163957</xdr:rowOff>
    </xdr:from>
    <xdr:to>
      <xdr:col>41</xdr:col>
      <xdr:colOff>101600</xdr:colOff>
      <xdr:row>39</xdr:row>
      <xdr:rowOff>94107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85234</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164147</xdr:rowOff>
    </xdr:from>
    <xdr:to>
      <xdr:col>36</xdr:col>
      <xdr:colOff>165100</xdr:colOff>
      <xdr:row>39</xdr:row>
      <xdr:rowOff>94297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85424</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159845</xdr:rowOff>
    </xdr:from>
    <xdr:to>
      <xdr:col>55</xdr:col>
      <xdr:colOff>0</xdr:colOff>
      <xdr:row>56</xdr:row>
      <xdr:rowOff>9732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18145"/>
          <a:ext cx="838200" cy="19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9732</xdr:rowOff>
    </xdr:from>
    <xdr:to>
      <xdr:col>50</xdr:col>
      <xdr:colOff>114300</xdr:colOff>
      <xdr:row>56</xdr:row>
      <xdr:rowOff>44762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10932"/>
          <a:ext cx="889000" cy="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19191</xdr:rowOff>
    </xdr:from>
    <xdr:to>
      <xdr:col>45</xdr:col>
      <xdr:colOff>177800</xdr:colOff>
      <xdr:row>56</xdr:row>
      <xdr:rowOff>44762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48941"/>
          <a:ext cx="889000" cy="19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19191</xdr:rowOff>
    </xdr:from>
    <xdr:to>
      <xdr:col>41</xdr:col>
      <xdr:colOff>50800</xdr:colOff>
      <xdr:row>56</xdr:row>
      <xdr:rowOff>147367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48941"/>
          <a:ext cx="889000" cy="29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109045</xdr:rowOff>
    </xdr:from>
    <xdr:to>
      <xdr:col>55</xdr:col>
      <xdr:colOff>50800</xdr:colOff>
      <xdr:row>55</xdr:row>
      <xdr:rowOff>39195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131922</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1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130382</xdr:rowOff>
    </xdr:from>
    <xdr:to>
      <xdr:col>50</xdr:col>
      <xdr:colOff>165100</xdr:colOff>
      <xdr:row>56</xdr:row>
      <xdr:rowOff>60532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51659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65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165412</xdr:rowOff>
    </xdr:from>
    <xdr:to>
      <xdr:col>46</xdr:col>
      <xdr:colOff>38100</xdr:colOff>
      <xdr:row>56</xdr:row>
      <xdr:rowOff>95562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86689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68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139841</xdr:rowOff>
    </xdr:from>
    <xdr:to>
      <xdr:col>41</xdr:col>
      <xdr:colOff>101600</xdr:colOff>
      <xdr:row>55</xdr:row>
      <xdr:rowOff>69991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86518</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17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96567</xdr:rowOff>
    </xdr:from>
    <xdr:to>
      <xdr:col>36</xdr:col>
      <xdr:colOff>165100</xdr:colOff>
      <xdr:row>57</xdr:row>
      <xdr:rowOff>26717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17844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9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151400</xdr:rowOff>
    </xdr:from>
    <xdr:to>
      <xdr:col>55</xdr:col>
      <xdr:colOff>0</xdr:colOff>
      <xdr:row>77</xdr:row>
      <xdr:rowOff>115587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838700"/>
          <a:ext cx="838200" cy="47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115587</xdr:rowOff>
    </xdr:from>
    <xdr:to>
      <xdr:col>50</xdr:col>
      <xdr:colOff>114300</xdr:colOff>
      <xdr:row>77</xdr:row>
      <xdr:rowOff>134260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17237"/>
          <a:ext cx="889000" cy="1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168782</xdr:rowOff>
    </xdr:from>
    <xdr:to>
      <xdr:col>45</xdr:col>
      <xdr:colOff>177800</xdr:colOff>
      <xdr:row>77</xdr:row>
      <xdr:rowOff>134260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027532"/>
          <a:ext cx="889000" cy="30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168782</xdr:rowOff>
    </xdr:from>
    <xdr:to>
      <xdr:col>41</xdr:col>
      <xdr:colOff>50800</xdr:colOff>
      <xdr:row>78</xdr:row>
      <xdr:rowOff>38946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027532"/>
          <a:ext cx="889000" cy="38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100600</xdr:rowOff>
    </xdr:from>
    <xdr:to>
      <xdr:col>55</xdr:col>
      <xdr:colOff>50800</xdr:colOff>
      <xdr:row>75</xdr:row>
      <xdr:rowOff>30750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78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123477</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63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64787</xdr:rowOff>
    </xdr:from>
    <xdr:to>
      <xdr:col>50</xdr:col>
      <xdr:colOff>165100</xdr:colOff>
      <xdr:row>77</xdr:row>
      <xdr:rowOff>166387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157514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5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83460</xdr:rowOff>
    </xdr:from>
    <xdr:to>
      <xdr:col>46</xdr:col>
      <xdr:colOff>38100</xdr:colOff>
      <xdr:row>78</xdr:row>
      <xdr:rowOff>13610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3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117983</xdr:rowOff>
    </xdr:from>
    <xdr:to>
      <xdr:col>41</xdr:col>
      <xdr:colOff>101600</xdr:colOff>
      <xdr:row>76</xdr:row>
      <xdr:rowOff>48133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9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64660</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75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159596</xdr:rowOff>
    </xdr:from>
    <xdr:to>
      <xdr:col>36</xdr:col>
      <xdr:colOff>165100</xdr:colOff>
      <xdr:row>78</xdr:row>
      <xdr:rowOff>89746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80873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5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124653</xdr:rowOff>
    </xdr:from>
    <xdr:to>
      <xdr:col>55</xdr:col>
      <xdr:colOff>0</xdr:colOff>
      <xdr:row>96</xdr:row>
      <xdr:rowOff>18844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069503"/>
          <a:ext cx="838200" cy="40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169487</xdr:rowOff>
    </xdr:from>
    <xdr:to>
      <xdr:col>50</xdr:col>
      <xdr:colOff>114300</xdr:colOff>
      <xdr:row>96</xdr:row>
      <xdr:rowOff>18844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285787"/>
          <a:ext cx="889000" cy="19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169487</xdr:rowOff>
    </xdr:from>
    <xdr:to>
      <xdr:col>45</xdr:col>
      <xdr:colOff>177800</xdr:colOff>
      <xdr:row>96</xdr:row>
      <xdr:rowOff>128462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285787"/>
          <a:ext cx="889000" cy="30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28344</xdr:rowOff>
    </xdr:from>
    <xdr:to>
      <xdr:col>41</xdr:col>
      <xdr:colOff>50800</xdr:colOff>
      <xdr:row>96</xdr:row>
      <xdr:rowOff>128462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16094"/>
          <a:ext cx="889000" cy="27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73853</xdr:rowOff>
    </xdr:from>
    <xdr:to>
      <xdr:col>55</xdr:col>
      <xdr:colOff>50800</xdr:colOff>
      <xdr:row>94</xdr:row>
      <xdr:rowOff>4003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01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96730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87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139494</xdr:rowOff>
    </xdr:from>
    <xdr:to>
      <xdr:col>50</xdr:col>
      <xdr:colOff>165100</xdr:colOff>
      <xdr:row>96</xdr:row>
      <xdr:rowOff>69644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60771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51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118687</xdr:rowOff>
    </xdr:from>
    <xdr:to>
      <xdr:col>46</xdr:col>
      <xdr:colOff>38100</xdr:colOff>
      <xdr:row>95</xdr:row>
      <xdr:rowOff>48837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3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65364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1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77662</xdr:rowOff>
    </xdr:from>
    <xdr:to>
      <xdr:col>41</xdr:col>
      <xdr:colOff>101600</xdr:colOff>
      <xdr:row>97</xdr:row>
      <xdr:rowOff>7812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170389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2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148994</xdr:rowOff>
    </xdr:from>
    <xdr:to>
      <xdr:col>36</xdr:col>
      <xdr:colOff>165100</xdr:colOff>
      <xdr:row>95</xdr:row>
      <xdr:rowOff>79144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2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95671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4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163425</xdr:rowOff>
    </xdr:from>
    <xdr:to>
      <xdr:col>85</xdr:col>
      <xdr:colOff>127000</xdr:colOff>
      <xdr:row>35</xdr:row>
      <xdr:rowOff>141333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649825"/>
          <a:ext cx="838200" cy="49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141333</xdr:rowOff>
    </xdr:from>
    <xdr:to>
      <xdr:col>81</xdr:col>
      <xdr:colOff>50800</xdr:colOff>
      <xdr:row>36</xdr:row>
      <xdr:rowOff>31556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42083"/>
          <a:ext cx="889000" cy="6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31556</xdr:rowOff>
    </xdr:from>
    <xdr:to>
      <xdr:col>76</xdr:col>
      <xdr:colOff>114300</xdr:colOff>
      <xdr:row>37</xdr:row>
      <xdr:rowOff>81244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03756"/>
          <a:ext cx="889000" cy="2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81244</xdr:rowOff>
    </xdr:from>
    <xdr:to>
      <xdr:col>71</xdr:col>
      <xdr:colOff>177800</xdr:colOff>
      <xdr:row>38</xdr:row>
      <xdr:rowOff>55902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24894"/>
          <a:ext cx="889000" cy="14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112625</xdr:rowOff>
    </xdr:from>
    <xdr:to>
      <xdr:col>85</xdr:col>
      <xdr:colOff>177800</xdr:colOff>
      <xdr:row>33</xdr:row>
      <xdr:rowOff>42775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135502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45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90533</xdr:rowOff>
    </xdr:from>
    <xdr:to>
      <xdr:col>81</xdr:col>
      <xdr:colOff>101600</xdr:colOff>
      <xdr:row>36</xdr:row>
      <xdr:rowOff>20683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37210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6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152206</xdr:rowOff>
    </xdr:from>
    <xdr:to>
      <xdr:col>76</xdr:col>
      <xdr:colOff>165100</xdr:colOff>
      <xdr:row>36</xdr:row>
      <xdr:rowOff>82356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98883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30444</xdr:rowOff>
    </xdr:from>
    <xdr:to>
      <xdr:col>72</xdr:col>
      <xdr:colOff>38100</xdr:colOff>
      <xdr:row>37</xdr:row>
      <xdr:rowOff>132044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123171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5102</xdr:rowOff>
    </xdr:from>
    <xdr:to>
      <xdr:col>67</xdr:col>
      <xdr:colOff>101600</xdr:colOff>
      <xdr:row>38</xdr:row>
      <xdr:rowOff>106702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2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97829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1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106393</xdr:rowOff>
    </xdr:from>
    <xdr:to>
      <xdr:col>85</xdr:col>
      <xdr:colOff>127000</xdr:colOff>
      <xdr:row>54</xdr:row>
      <xdr:rowOff>109841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364693"/>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106393</xdr:rowOff>
    </xdr:from>
    <xdr:to>
      <xdr:col>81</xdr:col>
      <xdr:colOff>50800</xdr:colOff>
      <xdr:row>55</xdr:row>
      <xdr:rowOff>171068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64693"/>
          <a:ext cx="889000" cy="23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171068</xdr:rowOff>
    </xdr:from>
    <xdr:to>
      <xdr:col>76</xdr:col>
      <xdr:colOff>114300</xdr:colOff>
      <xdr:row>56</xdr:row>
      <xdr:rowOff>85651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00818"/>
          <a:ext cx="889000" cy="8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85651</xdr:rowOff>
    </xdr:from>
    <xdr:to>
      <xdr:col>71</xdr:col>
      <xdr:colOff>177800</xdr:colOff>
      <xdr:row>56</xdr:row>
      <xdr:rowOff>120254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86851"/>
          <a:ext cx="889000" cy="3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59041</xdr:rowOff>
    </xdr:from>
    <xdr:to>
      <xdr:col>85</xdr:col>
      <xdr:colOff>177800</xdr:colOff>
      <xdr:row>54</xdr:row>
      <xdr:rowOff>160641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1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81918</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16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55593</xdr:rowOff>
    </xdr:from>
    <xdr:to>
      <xdr:col>81</xdr:col>
      <xdr:colOff>101600</xdr:colOff>
      <xdr:row>54</xdr:row>
      <xdr:rowOff>157193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2270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08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120268</xdr:rowOff>
    </xdr:from>
    <xdr:to>
      <xdr:col>76</xdr:col>
      <xdr:colOff>165100</xdr:colOff>
      <xdr:row>56</xdr:row>
      <xdr:rowOff>50418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5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66945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32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34851</xdr:rowOff>
    </xdr:from>
    <xdr:to>
      <xdr:col>72</xdr:col>
      <xdr:colOff>38100</xdr:colOff>
      <xdr:row>56</xdr:row>
      <xdr:rowOff>136451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152978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69454</xdr:rowOff>
    </xdr:from>
    <xdr:to>
      <xdr:col>67</xdr:col>
      <xdr:colOff>101600</xdr:colOff>
      <xdr:row>56</xdr:row>
      <xdr:rowOff>171054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7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16131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4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114638</xdr:rowOff>
    </xdr:from>
    <xdr:to>
      <xdr:col>85</xdr:col>
      <xdr:colOff>127000</xdr:colOff>
      <xdr:row>78</xdr:row>
      <xdr:rowOff>89584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16288"/>
          <a:ext cx="838200" cy="1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114638</xdr:rowOff>
    </xdr:from>
    <xdr:to>
      <xdr:col>81</xdr:col>
      <xdr:colOff>50800</xdr:colOff>
      <xdr:row>78</xdr:row>
      <xdr:rowOff>96806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316288"/>
          <a:ext cx="889000" cy="15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96806</xdr:rowOff>
    </xdr:from>
    <xdr:to>
      <xdr:col>76</xdr:col>
      <xdr:colOff>114300</xdr:colOff>
      <xdr:row>79</xdr:row>
      <xdr:rowOff>22109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69906"/>
          <a:ext cx="889000" cy="9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153561</xdr:rowOff>
    </xdr:from>
    <xdr:to>
      <xdr:col>71</xdr:col>
      <xdr:colOff>177800</xdr:colOff>
      <xdr:row>79</xdr:row>
      <xdr:rowOff>22109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26661"/>
          <a:ext cx="889000" cy="3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38784</xdr:rowOff>
    </xdr:from>
    <xdr:to>
      <xdr:col>85</xdr:col>
      <xdr:colOff>177800</xdr:colOff>
      <xdr:row>78</xdr:row>
      <xdr:rowOff>140384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1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169611</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9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63838</xdr:rowOff>
    </xdr:from>
    <xdr:to>
      <xdr:col>81</xdr:col>
      <xdr:colOff>101600</xdr:colOff>
      <xdr:row>77</xdr:row>
      <xdr:rowOff>165438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2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10515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0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46006</xdr:rowOff>
    </xdr:from>
    <xdr:to>
      <xdr:col>76</xdr:col>
      <xdr:colOff>165100</xdr:colOff>
      <xdr:row>78</xdr:row>
      <xdr:rowOff>147606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1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164133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9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142759</xdr:rowOff>
    </xdr:from>
    <xdr:to>
      <xdr:col>72</xdr:col>
      <xdr:colOff>38100</xdr:colOff>
      <xdr:row>79</xdr:row>
      <xdr:rowOff>72909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64036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0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102761</xdr:rowOff>
    </xdr:from>
    <xdr:to>
      <xdr:col>67</xdr:col>
      <xdr:colOff>101600</xdr:colOff>
      <xdr:row>79</xdr:row>
      <xdr:rowOff>32911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24038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41459</xdr:rowOff>
    </xdr:from>
    <xdr:to>
      <xdr:col>85</xdr:col>
      <xdr:colOff>127000</xdr:colOff>
      <xdr:row>99</xdr:row>
      <xdr:rowOff>41551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701500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41551</xdr:rowOff>
    </xdr:from>
    <xdr:to>
      <xdr:col>81</xdr:col>
      <xdr:colOff>50800</xdr:colOff>
      <xdr:row>99</xdr:row>
      <xdr:rowOff>41642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701510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41642</xdr:rowOff>
    </xdr:from>
    <xdr:to>
      <xdr:col>76</xdr:col>
      <xdr:colOff>114300</xdr:colOff>
      <xdr:row>99</xdr:row>
      <xdr:rowOff>44450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7015192"/>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44450</xdr:rowOff>
    </xdr:from>
    <xdr:to>
      <xdr:col>71</xdr:col>
      <xdr:colOff>177800</xdr:colOff>
      <xdr:row>99</xdr:row>
      <xdr:rowOff>44450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162109</xdr:rowOff>
    </xdr:from>
    <xdr:to>
      <xdr:col>85</xdr:col>
      <xdr:colOff>177800</xdr:colOff>
      <xdr:row>99</xdr:row>
      <xdr:rowOff>92259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9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77036</xdr:rowOff>
    </xdr:from>
    <xdr:ext cx="378565"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8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162201</xdr:rowOff>
    </xdr:from>
    <xdr:to>
      <xdr:col>81</xdr:col>
      <xdr:colOff>101600</xdr:colOff>
      <xdr:row>99</xdr:row>
      <xdr:rowOff>92351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83478</xdr:rowOff>
    </xdr:from>
    <xdr:ext cx="378565"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2017" y="170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162292</xdr:rowOff>
    </xdr:from>
    <xdr:to>
      <xdr:col>76</xdr:col>
      <xdr:colOff>165100</xdr:colOff>
      <xdr:row>99</xdr:row>
      <xdr:rowOff>92442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9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83569</xdr:rowOff>
    </xdr:from>
    <xdr:ext cx="378565"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3017" y="1705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165100</xdr:rowOff>
    </xdr:from>
    <xdr:to>
      <xdr:col>72</xdr:col>
      <xdr:colOff>38100</xdr:colOff>
      <xdr:row>99</xdr:row>
      <xdr:rowOff>95250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99</xdr:row>
      <xdr:rowOff>86377</xdr:rowOff>
    </xdr:from>
    <xdr:ext cx="249299"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7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165100</xdr:rowOff>
    </xdr:from>
    <xdr:to>
      <xdr:col>67</xdr:col>
      <xdr:colOff>101600</xdr:colOff>
      <xdr:row>99</xdr:row>
      <xdr:rowOff>95250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86377</xdr:rowOff>
    </xdr:from>
    <xdr:ext cx="249299"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8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149210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492860"/>
          <a:ext cx="889000" cy="1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149210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492860"/>
          <a:ext cx="889000" cy="1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166631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98410</xdr:rowOff>
    </xdr:from>
    <xdr:to>
      <xdr:col>107</xdr:col>
      <xdr:colOff>101600</xdr:colOff>
      <xdr:row>38</xdr:row>
      <xdr:rowOff>28559</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420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45087</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21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954,955</a:t>
          </a:r>
          <a:r>
            <a:rPr kumimoji="1" lang="ja-JP" altLang="en-US" sz="1300">
              <a:latin typeface="ＭＳ Ｐゴシック" panose="020B0600070205080204" pitchFamily="50" charset="-128"/>
              <a:ea typeface="ＭＳ Ｐゴシック" panose="020B0600070205080204" pitchFamily="50" charset="-128"/>
            </a:rPr>
            <a:t>円と類似団体内で最も高い金額となっており、これはふるさと応援寄附金事業の増額によるもの。商工費については、住民一人当たり</a:t>
          </a:r>
          <a:r>
            <a:rPr kumimoji="1" lang="en-US" altLang="ja-JP" sz="1300">
              <a:latin typeface="ＭＳ Ｐゴシック" panose="020B0600070205080204" pitchFamily="50" charset="-128"/>
              <a:ea typeface="ＭＳ Ｐゴシック" panose="020B0600070205080204" pitchFamily="50" charset="-128"/>
            </a:rPr>
            <a:t>147,441</a:t>
          </a:r>
          <a:r>
            <a:rPr kumimoji="1" lang="ja-JP" altLang="en-US" sz="1300">
              <a:latin typeface="ＭＳ Ｐゴシック" panose="020B0600070205080204" pitchFamily="50" charset="-128"/>
              <a:ea typeface="ＭＳ Ｐゴシック" panose="020B0600070205080204" pitchFamily="50" charset="-128"/>
            </a:rPr>
            <a:t>と前年度と比べ</a:t>
          </a:r>
          <a:r>
            <a:rPr kumimoji="1" lang="en-US" altLang="ja-JP" sz="1300">
              <a:latin typeface="ＭＳ Ｐゴシック" panose="020B0600070205080204" pitchFamily="50" charset="-128"/>
              <a:ea typeface="ＭＳ Ｐゴシック" panose="020B0600070205080204" pitchFamily="50" charset="-128"/>
            </a:rPr>
            <a:t>104,667</a:t>
          </a:r>
          <a:r>
            <a:rPr kumimoji="1" lang="ja-JP" altLang="en-US" sz="1300">
              <a:latin typeface="ＭＳ Ｐゴシック" panose="020B0600070205080204" pitchFamily="50" charset="-128"/>
              <a:ea typeface="ＭＳ Ｐゴシック" panose="020B0600070205080204" pitchFamily="50" charset="-128"/>
            </a:rPr>
            <a:t>円の増となっているが、これは企業誘致対策事業として高度化通信網構築事業補助金を実施したことによるものである。また、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衛生費、消防費については、廃棄物処理及び常備消防を近隣市への事務委託料のうち、公債費に係る負担金を一括して支出したことにより増額となった。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本町独自及び単独の施策に係る経費により、総じて類似団体と比較し経費が高い傾向にある。今後も人口減少が見込まれる中、健全な財政運営を続けるためにも、事務事業の見直し取捨選択委や財源の確保が今後いっそう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a:t>
          </a:r>
          <a:r>
            <a:rPr kumimoji="1" lang="en-US" altLang="ja-JP" sz="1400">
              <a:latin typeface="ＭＳ ゴシック" pitchFamily="49" charset="-128"/>
              <a:ea typeface="ＭＳ ゴシック" pitchFamily="49" charset="-128"/>
            </a:rPr>
            <a:t>272,377</a:t>
          </a:r>
          <a:r>
            <a:rPr kumimoji="1" lang="ja-JP" altLang="en-US" sz="1400">
              <a:latin typeface="ＭＳ ゴシック" pitchFamily="49" charset="-128"/>
              <a:ea typeface="ＭＳ ゴシック" pitchFamily="49" charset="-128"/>
            </a:rPr>
            <a:t>千円から</a:t>
          </a:r>
          <a:r>
            <a:rPr kumimoji="1" lang="en-US" altLang="ja-JP" sz="1400">
              <a:latin typeface="ＭＳ ゴシック" pitchFamily="49" charset="-128"/>
              <a:ea typeface="ＭＳ ゴシック" pitchFamily="49" charset="-128"/>
            </a:rPr>
            <a:t>254,294</a:t>
          </a:r>
          <a:r>
            <a:rPr kumimoji="1" lang="ja-JP" altLang="en-US" sz="1400">
              <a:latin typeface="ＭＳ ゴシック" pitchFamily="49" charset="-128"/>
              <a:ea typeface="ＭＳ ゴシック" pitchFamily="49" charset="-128"/>
            </a:rPr>
            <a:t>千円に減少しており、比率についても</a:t>
          </a:r>
          <a:r>
            <a:rPr kumimoji="1" lang="en-US" altLang="ja-JP" sz="1400">
              <a:latin typeface="ＭＳ ゴシック" pitchFamily="49" charset="-128"/>
              <a:ea typeface="ＭＳ ゴシック" pitchFamily="49" charset="-128"/>
            </a:rPr>
            <a:t>8.37%</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5.64%</a:t>
          </a:r>
          <a:r>
            <a:rPr kumimoji="1" lang="ja-JP" altLang="en-US" sz="1400">
              <a:latin typeface="ＭＳ ゴシック" pitchFamily="49" charset="-128"/>
              <a:ea typeface="ＭＳ ゴシック" pitchFamily="49" charset="-128"/>
            </a:rPr>
            <a:t>に減少している。適正な範囲の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に収まるように、歳入歳出決算見込額を適確に把握し、不用額分の補正減に努める。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佐賀県玄海町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いずれの年度及び会計においても黒字決算の状況である。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今後とも黒字決算となるよう健全経営に努める。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11327239</v>
      </c>
      <c r="BO4" s="462"/>
      <c r="BP4" s="462"/>
      <c r="BQ4" s="462"/>
      <c r="BR4" s="462"/>
      <c r="BS4" s="462"/>
      <c r="BT4" s="462"/>
      <c r="BU4" s="463"/>
      <c r="BV4" s="461">
        <v>9777290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5.6</v>
      </c>
      <c r="CU4" s="602"/>
      <c r="CV4" s="602"/>
      <c r="CW4" s="602"/>
      <c r="CX4" s="602"/>
      <c r="CY4" s="602"/>
      <c r="CZ4" s="602"/>
      <c r="DA4" s="603"/>
      <c r="DB4" s="601">
        <v>8.4</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11001110</v>
      </c>
      <c r="BO5" s="433"/>
      <c r="BP5" s="433"/>
      <c r="BQ5" s="433"/>
      <c r="BR5" s="433"/>
      <c r="BS5" s="433"/>
      <c r="BT5" s="433"/>
      <c r="BU5" s="434"/>
      <c r="BV5" s="432">
        <v>9325518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67.8</v>
      </c>
      <c r="CU5" s="430"/>
      <c r="CV5" s="430"/>
      <c r="CW5" s="430"/>
      <c r="CX5" s="430"/>
      <c r="CY5" s="430"/>
      <c r="CZ5" s="430"/>
      <c r="DA5" s="431"/>
      <c r="DB5" s="429">
        <v>85.5</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132</v>
      </c>
      <c r="AV6" s="491"/>
      <c r="AW6" s="491"/>
      <c r="AX6" s="491"/>
      <c r="AY6" s="446" t="s">
        <v>98</v>
      </c>
      <c r="AZ6" s="447"/>
      <c r="BA6" s="447"/>
      <c r="BB6" s="447"/>
      <c r="BC6" s="447"/>
      <c r="BD6" s="447"/>
      <c r="BE6" s="447"/>
      <c r="BF6" s="447"/>
      <c r="BG6" s="447"/>
      <c r="BH6" s="447"/>
      <c r="BI6" s="447"/>
      <c r="BJ6" s="447"/>
      <c r="BK6" s="447"/>
      <c r="BL6" s="447"/>
      <c r="BM6" s="448"/>
      <c r="BN6" s="432">
        <v>326129</v>
      </c>
      <c r="BO6" s="433"/>
      <c r="BP6" s="433"/>
      <c r="BQ6" s="433"/>
      <c r="BR6" s="433"/>
      <c r="BS6" s="433"/>
      <c r="BT6" s="433"/>
      <c r="BU6" s="434"/>
      <c r="BV6" s="432">
        <v>451772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67.8</v>
      </c>
      <c r="CU6" s="576"/>
      <c r="CV6" s="576"/>
      <c r="CW6" s="576"/>
      <c r="CX6" s="576"/>
      <c r="CY6" s="576"/>
      <c r="CZ6" s="576"/>
      <c r="DA6" s="577"/>
      <c r="DB6" s="575">
        <v>85.5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71835</v>
      </c>
      <c r="BO7" s="433"/>
      <c r="BP7" s="433"/>
      <c r="BQ7" s="433"/>
      <c r="BR7" s="433"/>
      <c r="BS7" s="433"/>
      <c r="BT7" s="433"/>
      <c r="BU7" s="434"/>
      <c r="BV7" s="432">
        <v>179395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4510539</v>
      </c>
      <c r="CU7" s="433"/>
      <c r="CV7" s="433"/>
      <c r="CW7" s="433"/>
      <c r="CX7" s="433"/>
      <c r="CY7" s="433"/>
      <c r="CZ7" s="433"/>
      <c r="DA7" s="434"/>
      <c r="DB7" s="432">
        <v>3255295</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254294</v>
      </c>
      <c r="BO8" s="433"/>
      <c r="BP8" s="433"/>
      <c r="BQ8" s="433"/>
      <c r="BR8" s="433"/>
      <c r="BS8" s="433"/>
      <c r="BT8" s="433"/>
      <c r="BU8" s="434"/>
      <c r="BV8" s="432">
        <v>272377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1.26</v>
      </c>
      <c r="CU8" s="536"/>
      <c r="CV8" s="536"/>
      <c r="CW8" s="536"/>
      <c r="CX8" s="536"/>
      <c r="CY8" s="536"/>
      <c r="CZ8" s="536"/>
      <c r="DA8" s="537"/>
      <c r="DB8" s="535">
        <v>1.18</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5609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-18083</v>
      </c>
      <c r="BO9" s="433"/>
      <c r="BP9" s="433"/>
      <c r="BQ9" s="433"/>
      <c r="BR9" s="433"/>
      <c r="BS9" s="433"/>
      <c r="BT9" s="433"/>
      <c r="BU9" s="434"/>
      <c r="BV9" s="432">
        <v>-112675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0.1</v>
      </c>
      <c r="CU9" s="430"/>
      <c r="CV9" s="430"/>
      <c r="CW9" s="430"/>
      <c r="CX9" s="430"/>
      <c r="CY9" s="430"/>
      <c r="CZ9" s="430"/>
      <c r="DA9" s="431"/>
      <c r="DB9" s="429">
        <v>0.1</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5902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831327</v>
      </c>
      <c r="BO10" s="433"/>
      <c r="BP10" s="433"/>
      <c r="BQ10" s="433"/>
      <c r="BR10" s="433"/>
      <c r="BS10" s="433"/>
      <c r="BT10" s="433"/>
      <c r="BU10" s="434"/>
      <c r="BV10" s="432">
        <v>522236</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
      <c r="A12" s="175"/>
      <c r="B12" s="538" t="s">
        <v>122</v>
      </c>
      <c r="C12" s="539"/>
      <c r="D12" s="539"/>
      <c r="E12" s="539"/>
      <c r="F12" s="539"/>
      <c r="G12" s="539"/>
      <c r="H12" s="539"/>
      <c r="I12" s="539"/>
      <c r="J12" s="539"/>
      <c r="K12" s="540"/>
      <c r="L12" s="547" t="s">
        <v>123</v>
      </c>
      <c r="M12" s="548"/>
      <c r="N12" s="548"/>
      <c r="O12" s="548"/>
      <c r="P12" s="548"/>
      <c r="Q12" s="549"/>
      <c r="R12" s="550">
        <v>4966</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129</v>
      </c>
      <c r="N13" s="517"/>
      <c r="O13" s="517"/>
      <c r="P13" s="517"/>
      <c r="Q13" s="518"/>
      <c r="R13" s="519">
        <v>4952</v>
      </c>
      <c r="S13" s="520"/>
      <c r="T13" s="520"/>
      <c r="U13" s="520"/>
      <c r="V13" s="521"/>
      <c r="W13" s="522" t="s">
        <v>130</v>
      </c>
      <c r="X13" s="418"/>
      <c r="Y13" s="418"/>
      <c r="Z13" s="418"/>
      <c r="AA13" s="418"/>
      <c r="AB13" s="419"/>
      <c r="AC13" s="385">
        <v>679</v>
      </c>
      <c r="AD13" s="386"/>
      <c r="AE13" s="386"/>
      <c r="AF13" s="386"/>
      <c r="AG13" s="387"/>
      <c r="AH13" s="385">
        <v>778</v>
      </c>
      <c r="AI13" s="386"/>
      <c r="AJ13" s="386"/>
      <c r="AK13" s="386"/>
      <c r="AL13" s="445"/>
      <c r="AM13" s="489" t="s">
        <v>131</v>
      </c>
      <c r="AN13" s="389"/>
      <c r="AO13" s="389"/>
      <c r="AP13" s="389"/>
      <c r="AQ13" s="389"/>
      <c r="AR13" s="389"/>
      <c r="AS13" s="389"/>
      <c r="AT13" s="390"/>
      <c r="AU13" s="490" t="s">
        <v>132</v>
      </c>
      <c r="AV13" s="491"/>
      <c r="AW13" s="491"/>
      <c r="AX13" s="491"/>
      <c r="AY13" s="446" t="s">
        <v>133</v>
      </c>
      <c r="AZ13" s="447"/>
      <c r="BA13" s="447"/>
      <c r="BB13" s="447"/>
      <c r="BC13" s="447"/>
      <c r="BD13" s="447"/>
      <c r="BE13" s="447"/>
      <c r="BF13" s="447"/>
      <c r="BG13" s="447"/>
      <c r="BH13" s="447"/>
      <c r="BI13" s="447"/>
      <c r="BJ13" s="447"/>
      <c r="BK13" s="447"/>
      <c r="BL13" s="447"/>
      <c r="BM13" s="448"/>
      <c r="BN13" s="432">
        <v>813244</v>
      </c>
      <c r="BO13" s="433"/>
      <c r="BP13" s="433"/>
      <c r="BQ13" s="433"/>
      <c r="BR13" s="433"/>
      <c r="BS13" s="433"/>
      <c r="BT13" s="433"/>
      <c r="BU13" s="434"/>
      <c r="BV13" s="432">
        <v>409561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v>
      </c>
      <c r="CU13" s="430"/>
      <c r="CV13" s="430"/>
      <c r="CW13" s="430"/>
      <c r="CX13" s="430"/>
      <c r="CY13" s="430"/>
      <c r="CZ13" s="430"/>
      <c r="DA13" s="431"/>
      <c r="DB13" s="429">
        <v>0</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5130</v>
      </c>
      <c r="S14" s="520"/>
      <c r="T14" s="520"/>
      <c r="U14" s="520"/>
      <c r="V14" s="521"/>
      <c r="W14" s="523"/>
      <c r="X14" s="421"/>
      <c r="Y14" s="421"/>
      <c r="Z14" s="421"/>
      <c r="AA14" s="421"/>
      <c r="AB14" s="422"/>
      <c r="AC14" s="512">
        <v>21.1</v>
      </c>
      <c r="AD14" s="513"/>
      <c r="AE14" s="513"/>
      <c r="AF14" s="513"/>
      <c r="AG14" s="514"/>
      <c r="AH14" s="512">
        <v>23.4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121</v>
      </c>
      <c r="CU14" s="530"/>
      <c r="CV14" s="530"/>
      <c r="CW14" s="530"/>
      <c r="CX14" s="530"/>
      <c r="CY14" s="530"/>
      <c r="CZ14" s="530"/>
      <c r="DA14" s="531"/>
      <c r="DB14" s="529" t="s">
        <v>121</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129</v>
      </c>
      <c r="N15" s="517"/>
      <c r="O15" s="517"/>
      <c r="P15" s="517"/>
      <c r="Q15" s="518"/>
      <c r="R15" s="519">
        <v>5119</v>
      </c>
      <c r="S15" s="520"/>
      <c r="T15" s="520"/>
      <c r="U15" s="520"/>
      <c r="V15" s="521"/>
      <c r="W15" s="522" t="s">
        <v>137</v>
      </c>
      <c r="X15" s="418"/>
      <c r="Y15" s="418"/>
      <c r="Z15" s="418"/>
      <c r="AA15" s="418"/>
      <c r="AB15" s="419"/>
      <c r="AC15" s="385">
        <v>816</v>
      </c>
      <c r="AD15" s="386"/>
      <c r="AE15" s="386"/>
      <c r="AF15" s="386"/>
      <c r="AG15" s="387"/>
      <c r="AH15" s="385">
        <v>759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3425554</v>
      </c>
      <c r="BO15" s="462"/>
      <c r="BP15" s="462"/>
      <c r="BQ15" s="462"/>
      <c r="BR15" s="462"/>
      <c r="BS15" s="462"/>
      <c r="BT15" s="462"/>
      <c r="BU15" s="463"/>
      <c r="BV15" s="461">
        <v>2482871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25.3</v>
      </c>
      <c r="AD16" s="513"/>
      <c r="AE16" s="513"/>
      <c r="AF16" s="513"/>
      <c r="AG16" s="514"/>
      <c r="AH16" s="512">
        <v>22.8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2223146</v>
      </c>
      <c r="BO16" s="433"/>
      <c r="BP16" s="433"/>
      <c r="BQ16" s="433"/>
      <c r="BR16" s="433"/>
      <c r="BS16" s="433"/>
      <c r="BT16" s="433"/>
      <c r="BU16" s="434"/>
      <c r="BV16" s="432">
        <v>2216743</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1729</v>
      </c>
      <c r="AD17" s="386"/>
      <c r="AE17" s="386"/>
      <c r="AF17" s="386"/>
      <c r="AG17" s="387"/>
      <c r="AH17" s="385">
        <v>1794</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4510539</v>
      </c>
      <c r="BO17" s="433"/>
      <c r="BP17" s="433"/>
      <c r="BQ17" s="433"/>
      <c r="BR17" s="433"/>
      <c r="BS17" s="433"/>
      <c r="BT17" s="433"/>
      <c r="BU17" s="434"/>
      <c r="BV17" s="432">
        <v>3255295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35.92</v>
      </c>
      <c r="M18" s="485"/>
      <c r="N18" s="485"/>
      <c r="O18" s="485"/>
      <c r="P18" s="485"/>
      <c r="Q18" s="485"/>
      <c r="R18" s="486"/>
      <c r="S18" s="486"/>
      <c r="T18" s="486"/>
      <c r="U18" s="486"/>
      <c r="V18" s="487"/>
      <c r="W18" s="503"/>
      <c r="X18" s="504"/>
      <c r="Y18" s="504"/>
      <c r="Z18" s="504"/>
      <c r="AA18" s="504"/>
      <c r="AB18" s="528"/>
      <c r="AC18" s="402">
        <v>53.6</v>
      </c>
      <c r="AD18" s="403"/>
      <c r="AE18" s="403"/>
      <c r="AF18" s="403"/>
      <c r="AG18" s="488"/>
      <c r="AH18" s="402">
        <v>53.9</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3193618</v>
      </c>
      <c r="BO18" s="433"/>
      <c r="BP18" s="433"/>
      <c r="BQ18" s="433"/>
      <c r="BR18" s="433"/>
      <c r="BS18" s="433"/>
      <c r="BT18" s="433"/>
      <c r="BU18" s="434"/>
      <c r="BV18" s="432">
        <v>2811586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156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7058781</v>
      </c>
      <c r="BO19" s="433"/>
      <c r="BP19" s="433"/>
      <c r="BQ19" s="433"/>
      <c r="BR19" s="433"/>
      <c r="BS19" s="433"/>
      <c r="BT19" s="433"/>
      <c r="BU19" s="434"/>
      <c r="BV19" s="432">
        <v>6021179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2231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t="s">
        <v>121</v>
      </c>
      <c r="BO22" s="462"/>
      <c r="BP22" s="462"/>
      <c r="BQ22" s="462"/>
      <c r="BR22" s="462"/>
      <c r="BS22" s="462"/>
      <c r="BT22" s="462"/>
      <c r="BU22" s="463"/>
      <c r="BV22" s="461">
        <v>3900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t="s">
        <v>121</v>
      </c>
      <c r="BO23" s="433"/>
      <c r="BP23" s="433"/>
      <c r="BQ23" s="433"/>
      <c r="BR23" s="433"/>
      <c r="BS23" s="433"/>
      <c r="BT23" s="433"/>
      <c r="BU23" s="434"/>
      <c r="BV23" s="432" t="s">
        <v>121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7960</v>
      </c>
      <c r="R24" s="386"/>
      <c r="S24" s="386"/>
      <c r="T24" s="386"/>
      <c r="U24" s="386"/>
      <c r="V24" s="387"/>
      <c r="W24" s="475"/>
      <c r="X24" s="412"/>
      <c r="Y24" s="413"/>
      <c r="Z24" s="388" t="s">
        <v>162</v>
      </c>
      <c r="AA24" s="389"/>
      <c r="AB24" s="389"/>
      <c r="AC24" s="389"/>
      <c r="AD24" s="389"/>
      <c r="AE24" s="389"/>
      <c r="AF24" s="389"/>
      <c r="AG24" s="390"/>
      <c r="AH24" s="385">
        <v>112</v>
      </c>
      <c r="AI24" s="386"/>
      <c r="AJ24" s="386"/>
      <c r="AK24" s="386"/>
      <c r="AL24" s="387"/>
      <c r="AM24" s="385">
        <v>317968</v>
      </c>
      <c r="AN24" s="386"/>
      <c r="AO24" s="386"/>
      <c r="AP24" s="386"/>
      <c r="AQ24" s="386"/>
      <c r="AR24" s="387"/>
      <c r="AS24" s="385">
        <v>2839</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t="s">
        <v>121</v>
      </c>
      <c r="BO24" s="433"/>
      <c r="BP24" s="433"/>
      <c r="BQ24" s="433"/>
      <c r="BR24" s="433"/>
      <c r="BS24" s="433"/>
      <c r="BT24" s="433"/>
      <c r="BU24" s="434"/>
      <c r="BV24" s="432">
        <v>3900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6510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718954</v>
      </c>
      <c r="BO25" s="462"/>
      <c r="BP25" s="462"/>
      <c r="BQ25" s="462"/>
      <c r="BR25" s="462"/>
      <c r="BS25" s="462"/>
      <c r="BT25" s="462"/>
      <c r="BU25" s="463"/>
      <c r="BV25" s="461">
        <v>793616</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5350</v>
      </c>
      <c r="R26" s="386"/>
      <c r="S26" s="386"/>
      <c r="T26" s="386"/>
      <c r="U26" s="386"/>
      <c r="V26" s="387"/>
      <c r="W26" s="475"/>
      <c r="X26" s="412"/>
      <c r="Y26" s="413"/>
      <c r="Z26" s="388" t="s">
        <v>168</v>
      </c>
      <c r="AA26" s="443"/>
      <c r="AB26" s="443"/>
      <c r="AC26" s="443"/>
      <c r="AD26" s="443"/>
      <c r="AE26" s="443"/>
      <c r="AF26" s="443"/>
      <c r="AG26" s="444"/>
      <c r="AH26" s="385">
        <v>4</v>
      </c>
      <c r="AI26" s="386"/>
      <c r="AJ26" s="386"/>
      <c r="AK26" s="386"/>
      <c r="AL26" s="387"/>
      <c r="AM26" s="385">
        <v>11788</v>
      </c>
      <c r="AN26" s="386"/>
      <c r="AO26" s="386"/>
      <c r="AP26" s="386"/>
      <c r="AQ26" s="386"/>
      <c r="AR26" s="387"/>
      <c r="AS26" s="385">
        <v>2947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4000</v>
      </c>
      <c r="R27" s="386"/>
      <c r="S27" s="386"/>
      <c r="T27" s="386"/>
      <c r="U27" s="386"/>
      <c r="V27" s="387"/>
      <c r="W27" s="475"/>
      <c r="X27" s="412"/>
      <c r="Y27" s="413"/>
      <c r="Z27" s="388" t="s">
        <v>171</v>
      </c>
      <c r="AA27" s="389"/>
      <c r="AB27" s="389"/>
      <c r="AC27" s="389"/>
      <c r="AD27" s="389"/>
      <c r="AE27" s="389"/>
      <c r="AF27" s="389"/>
      <c r="AG27" s="390"/>
      <c r="AH27" s="385">
        <v>1</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372984</v>
      </c>
      <c r="BO27" s="467"/>
      <c r="BP27" s="467"/>
      <c r="BQ27" s="467"/>
      <c r="BR27" s="467"/>
      <c r="BS27" s="467"/>
      <c r="BT27" s="467"/>
      <c r="BU27" s="468"/>
      <c r="BV27" s="466">
        <v>369463</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174</v>
      </c>
      <c r="F28" s="389"/>
      <c r="G28" s="389"/>
      <c r="H28" s="389"/>
      <c r="I28" s="389"/>
      <c r="J28" s="389"/>
      <c r="K28" s="390"/>
      <c r="L28" s="385">
        <v>1</v>
      </c>
      <c r="M28" s="386"/>
      <c r="N28" s="386"/>
      <c r="O28" s="386"/>
      <c r="P28" s="387"/>
      <c r="Q28" s="385">
        <v>3140</v>
      </c>
      <c r="R28" s="386"/>
      <c r="S28" s="386"/>
      <c r="T28" s="386"/>
      <c r="U28" s="386"/>
      <c r="V28" s="387"/>
      <c r="W28" s="475"/>
      <c r="X28" s="412"/>
      <c r="Y28" s="413"/>
      <c r="Z28" s="388" t="s">
        <v>175</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5708144</v>
      </c>
      <c r="BO28" s="462"/>
      <c r="BP28" s="462"/>
      <c r="BQ28" s="462"/>
      <c r="BR28" s="462"/>
      <c r="BS28" s="462"/>
      <c r="BT28" s="462"/>
      <c r="BU28" s="463"/>
      <c r="BV28" s="461">
        <v>4876817</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177</v>
      </c>
      <c r="F29" s="389"/>
      <c r="G29" s="389"/>
      <c r="H29" s="389"/>
      <c r="I29" s="389"/>
      <c r="J29" s="389"/>
      <c r="K29" s="390"/>
      <c r="L29" s="385">
        <v>8</v>
      </c>
      <c r="M29" s="386"/>
      <c r="N29" s="386"/>
      <c r="O29" s="386"/>
      <c r="P29" s="387"/>
      <c r="Q29" s="385">
        <v>2900</v>
      </c>
      <c r="R29" s="386"/>
      <c r="S29" s="386"/>
      <c r="T29" s="386"/>
      <c r="U29" s="386"/>
      <c r="V29" s="387"/>
      <c r="W29" s="476"/>
      <c r="X29" s="477"/>
      <c r="Y29" s="478"/>
      <c r="Z29" s="388" t="s">
        <v>178</v>
      </c>
      <c r="AA29" s="389"/>
      <c r="AB29" s="389"/>
      <c r="AC29" s="389"/>
      <c r="AD29" s="389"/>
      <c r="AE29" s="389"/>
      <c r="AF29" s="389"/>
      <c r="AG29" s="390"/>
      <c r="AH29" s="385">
        <v>113</v>
      </c>
      <c r="AI29" s="386"/>
      <c r="AJ29" s="386"/>
      <c r="AK29" s="386"/>
      <c r="AL29" s="387"/>
      <c r="AM29" s="385">
        <v>322101</v>
      </c>
      <c r="AN29" s="386"/>
      <c r="AO29" s="386"/>
      <c r="AP29" s="386"/>
      <c r="AQ29" s="386"/>
      <c r="AR29" s="387"/>
      <c r="AS29" s="385">
        <v>2850</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7399</v>
      </c>
      <c r="BO29" s="433"/>
      <c r="BP29" s="433"/>
      <c r="BQ29" s="433"/>
      <c r="BR29" s="433"/>
      <c r="BS29" s="433"/>
      <c r="BT29" s="433"/>
      <c r="BU29" s="434"/>
      <c r="BV29" s="432">
        <v>7399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96.3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14274882</v>
      </c>
      <c r="BO30" s="467"/>
      <c r="BP30" s="467"/>
      <c r="BQ30" s="467"/>
      <c r="BR30" s="467"/>
      <c r="BS30" s="467"/>
      <c r="BT30" s="467"/>
      <c r="BU30" s="468"/>
      <c r="BV30" s="466">
        <v>13882868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佐賀県後期高齢者医療広域連合</v>
      </c>
      <c r="BZ34" s="381"/>
      <c r="CA34" s="381"/>
      <c r="CB34" s="381"/>
      <c r="CC34" s="381"/>
      <c r="CD34" s="381"/>
      <c r="CE34" s="381"/>
      <c r="CF34" s="381"/>
      <c r="CG34" s="381"/>
      <c r="CH34" s="381"/>
      <c r="CI34" s="381"/>
      <c r="CJ34" s="381"/>
      <c r="CK34" s="381"/>
      <c r="CL34" s="381"/>
      <c r="CM34" s="381"/>
      <c r="CN34" s="175"/>
      <c r="CO34" s="380">
        <f>IF(CQ34="","",MAX(C34:D43,U34:V43,AM34:AN43,BE34:BF43,BW34:BX43)+1)</f>
        <v>11</v>
      </c>
      <c r="CP34" s="380"/>
      <c r="CQ34" s="381" t="str">
        <f>IF('各会計、関係団体の財政状況及び健全化判断比率'!BS7="","",'各会計、関係団体の財政状況及び健全化判断比率'!BS7)</f>
        <v>一般財団法人　玄海町みんなの地域商社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佐賀県市町総合事務組合（一般会計）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佐賀県後期高齢者医療広域連合（医療）（特別会計）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佐賀県市町総合事務組合（交通災害）（特別会計）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WBhU1LMAwZZq5wBBOq5C7eYU48AFxlGdMIzRR0fzuMcDozqCth4IgPH7bigmahC0y+dXjAmba2BtD0J0HV3fyQ==" saltValue="cmNjIt/gw5/y9OHDIW0+o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530</v>
      </c>
      <c r="D34" s="1162"/>
      <c r="E34" s="1163"/>
      <c r="F34" s="32">
        <v>5.6</v>
      </c>
      <c r="G34" s="33">
        <v>4.8499999999999996</v>
      </c>
      <c r="H34" s="33">
        <v>11.42</v>
      </c>
      <c r="I34" s="33">
        <v>8.36</v>
      </c>
      <c r="J34" s="34">
        <v>5.63</v>
      </c>
      <c r="K34" s="22"/>
      <c r="L34" s="22"/>
      <c r="M34" s="22"/>
      <c r="N34" s="22"/>
      <c r="O34" s="22"/>
      <c r="P34" s="22"/>
    </row>
    <row r="35" spans="1:16" ht="39" customHeight="1" x14ac:dyDescent="0.2">
      <c r="A35" s="22"/>
      <c r="B35" s="35"/>
      <c r="C35" s="1158" t="s">
        <v>531</v>
      </c>
      <c r="D35" s="1158"/>
      <c r="E35" s="1159"/>
      <c r="F35" s="36">
        <v>1.63</v>
      </c>
      <c r="G35" s="37">
        <v>1.1499999999999999</v>
      </c>
      <c r="H35" s="37">
        <v>0.51</v>
      </c>
      <c r="I35" s="37">
        <v>2.97</v>
      </c>
      <c r="J35" s="38">
        <v>1.07</v>
      </c>
      <c r="K35" s="22"/>
      <c r="L35" s="22"/>
      <c r="M35" s="22"/>
      <c r="N35" s="22"/>
      <c r="O35" s="22"/>
      <c r="P35" s="22"/>
    </row>
    <row r="36" spans="1:16" ht="39" customHeight="1" x14ac:dyDescent="0.2">
      <c r="A36" s="22"/>
      <c r="B36" s="35"/>
      <c r="C36" s="1158" t="s">
        <v>532</v>
      </c>
      <c r="D36" s="1158"/>
      <c r="E36" s="1159"/>
      <c r="F36" s="36">
        <v>6.12</v>
      </c>
      <c r="G36" s="37">
        <v>4.71</v>
      </c>
      <c r="H36" s="37">
        <v>4.63</v>
      </c>
      <c r="I36" s="37">
        <v>1.85</v>
      </c>
      <c r="J36" s="38">
        <v>0.69</v>
      </c>
      <c r="K36" s="22"/>
      <c r="L36" s="22"/>
      <c r="M36" s="22"/>
      <c r="N36" s="22"/>
      <c r="O36" s="22"/>
      <c r="P36" s="22"/>
    </row>
    <row r="37" spans="1:16" ht="39" customHeight="1" x14ac:dyDescent="0.2">
      <c r="A37" s="22"/>
      <c r="B37" s="35"/>
      <c r="C37" s="1158" t="s">
        <v>533</v>
      </c>
      <c r="D37" s="1158"/>
      <c r="E37" s="1159"/>
      <c r="F37" s="36">
        <v>0.53</v>
      </c>
      <c r="G37" s="37">
        <v>0.6</v>
      </c>
      <c r="H37" s="37">
        <v>0.78</v>
      </c>
      <c r="I37" s="37">
        <v>0.61</v>
      </c>
      <c r="J37" s="38">
        <v>0.42</v>
      </c>
      <c r="K37" s="22"/>
      <c r="L37" s="22"/>
      <c r="M37" s="22"/>
      <c r="N37" s="22"/>
      <c r="O37" s="22"/>
      <c r="P37" s="22"/>
    </row>
    <row r="38" spans="1:16" ht="39" customHeight="1" x14ac:dyDescent="0.2">
      <c r="A38" s="22"/>
      <c r="B38" s="35"/>
      <c r="C38" s="1158" t="s">
        <v>534</v>
      </c>
      <c r="D38" s="1158"/>
      <c r="E38" s="1159"/>
      <c r="F38" s="36" t="s">
        <v>487</v>
      </c>
      <c r="G38" s="37" t="s">
        <v>487</v>
      </c>
      <c r="H38" s="37" t="s">
        <v>487</v>
      </c>
      <c r="I38" s="37" t="s">
        <v>487</v>
      </c>
      <c r="J38" s="38">
        <v>0.17</v>
      </c>
      <c r="K38" s="22"/>
      <c r="L38" s="22"/>
      <c r="M38" s="22"/>
      <c r="N38" s="22"/>
      <c r="O38" s="22"/>
      <c r="P38" s="22"/>
    </row>
    <row r="39" spans="1:16" ht="39" customHeight="1" x14ac:dyDescent="0.2">
      <c r="A39" s="22"/>
      <c r="B39" s="35"/>
      <c r="C39" s="1158" t="s">
        <v>535</v>
      </c>
      <c r="D39" s="1158"/>
      <c r="E39" s="1159"/>
      <c r="F39" s="36">
        <v>0.02</v>
      </c>
      <c r="G39" s="37">
        <v>0.01</v>
      </c>
      <c r="H39" s="37">
        <v>0.02</v>
      </c>
      <c r="I39" s="37">
        <v>0.02</v>
      </c>
      <c r="J39" s="38">
        <v>0.03</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536</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537</v>
      </c>
      <c r="D43" s="1160"/>
      <c r="E43" s="1161"/>
      <c r="F43" s="41">
        <v>0</v>
      </c>
      <c r="G43" s="42">
        <v>0</v>
      </c>
      <c r="H43" s="42">
        <v>0</v>
      </c>
      <c r="I43" s="42">
        <v>1.41</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zXibwt/CeeRLHIoNUehAY7rxKsz6qbJPjD5jD7AMXF6R9NF96crtHOg2JKInO8lmqFWgoSnbrhz27I475l7jA==" saltValue="U9XrQBE0HTAzoYCsBP6E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t="s">
        <v>487</v>
      </c>
      <c r="L45" s="58" t="s">
        <v>487</v>
      </c>
      <c r="M45" s="58">
        <v>4</v>
      </c>
      <c r="N45" s="58">
        <v>4</v>
      </c>
      <c r="O45" s="59">
        <v>4</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v>220</v>
      </c>
      <c r="L48" s="62">
        <v>109</v>
      </c>
      <c r="M48" s="62">
        <v>193</v>
      </c>
      <c r="N48" s="62">
        <v>206</v>
      </c>
      <c r="O48" s="63">
        <v>199</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487</v>
      </c>
      <c r="L49" s="62" t="s">
        <v>487</v>
      </c>
      <c r="M49" s="62" t="s">
        <v>487</v>
      </c>
      <c r="N49" s="62" t="s">
        <v>487</v>
      </c>
      <c r="O49" s="63" t="s">
        <v>487</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487</v>
      </c>
      <c r="L50" s="62" t="s">
        <v>487</v>
      </c>
      <c r="M50" s="62" t="s">
        <v>487</v>
      </c>
      <c r="N50" s="62" t="s">
        <v>487</v>
      </c>
      <c r="O50" s="63" t="s">
        <v>487</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191</v>
      </c>
      <c r="L52" s="62">
        <v>179</v>
      </c>
      <c r="M52" s="62">
        <v>172</v>
      </c>
      <c r="N52" s="62">
        <v>168</v>
      </c>
      <c r="O52" s="63">
        <v>156</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29</v>
      </c>
      <c r="L53" s="67">
        <v>-70</v>
      </c>
      <c r="M53" s="67">
        <v>25</v>
      </c>
      <c r="N53" s="67">
        <v>42</v>
      </c>
      <c r="O53" s="68">
        <v>47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qqmMKV+vBAH/XOVbXbNVJubToSbZDZFHN9YZyqBMrlSbaefSmSAlt6lO/2Nu9bYh1+nvc2jWlOpngip5bhLQ==" saltValue="yiVzYup10PhmzXst5Qj3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50" orientation="landscape"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t="s">
        <v>487</v>
      </c>
      <c r="J41" s="343" t="s">
        <v>487</v>
      </c>
      <c r="K41" s="343">
        <v>8</v>
      </c>
      <c r="L41" s="343">
        <v>4</v>
      </c>
      <c r="M41" s="344" t="s">
        <v>487</v>
      </c>
    </row>
    <row r="42" spans="2:13" ht="27.75" customHeight="1" x14ac:dyDescent="0.2">
      <c r="B42" s="1197"/>
      <c r="C42" s="1198"/>
      <c r="D42" s="104"/>
      <c r="E42" s="1201" t="s">
        <v>32</v>
      </c>
      <c r="F42" s="1201"/>
      <c r="G42" s="1201"/>
      <c r="H42" s="1202"/>
      <c r="I42" s="345" t="s">
        <v>487</v>
      </c>
      <c r="J42" s="346" t="s">
        <v>487</v>
      </c>
      <c r="K42" s="346" t="s">
        <v>487</v>
      </c>
      <c r="L42" s="346" t="s">
        <v>487</v>
      </c>
      <c r="M42" s="347" t="s">
        <v>487</v>
      </c>
    </row>
    <row r="43" spans="2:13" ht="27.75" customHeight="1" x14ac:dyDescent="0.2">
      <c r="B43" s="1197"/>
      <c r="C43" s="1198"/>
      <c r="D43" s="104"/>
      <c r="E43" s="1201" t="s">
        <v>33</v>
      </c>
      <c r="F43" s="1201"/>
      <c r="G43" s="1201"/>
      <c r="H43" s="1202"/>
      <c r="I43" s="345">
        <v>2610</v>
      </c>
      <c r="J43" s="346">
        <v>2439</v>
      </c>
      <c r="K43" s="346">
        <v>2110</v>
      </c>
      <c r="L43" s="346">
        <v>1900</v>
      </c>
      <c r="M43" s="347">
        <v>1710</v>
      </c>
    </row>
    <row r="44" spans="2:13" ht="27.75" customHeight="1" x14ac:dyDescent="0.2">
      <c r="B44" s="1197"/>
      <c r="C44" s="1198"/>
      <c r="D44" s="104"/>
      <c r="E44" s="1201" t="s">
        <v>34</v>
      </c>
      <c r="F44" s="1201"/>
      <c r="G44" s="1201"/>
      <c r="H44" s="1202"/>
      <c r="I44" s="345" t="s">
        <v>487</v>
      </c>
      <c r="J44" s="346" t="s">
        <v>487</v>
      </c>
      <c r="K44" s="346" t="s">
        <v>487</v>
      </c>
      <c r="L44" s="346" t="s">
        <v>487</v>
      </c>
      <c r="M44" s="347" t="s">
        <v>487</v>
      </c>
    </row>
    <row r="45" spans="2:13" ht="27.75" customHeight="1" x14ac:dyDescent="0.2">
      <c r="B45" s="1197"/>
      <c r="C45" s="1198"/>
      <c r="D45" s="104"/>
      <c r="E45" s="1201" t="s">
        <v>35</v>
      </c>
      <c r="F45" s="1201"/>
      <c r="G45" s="1201"/>
      <c r="H45" s="1202"/>
      <c r="I45" s="345">
        <v>538</v>
      </c>
      <c r="J45" s="346">
        <v>490</v>
      </c>
      <c r="K45" s="346">
        <v>514</v>
      </c>
      <c r="L45" s="346">
        <v>504</v>
      </c>
      <c r="M45" s="347">
        <v>550</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11108</v>
      </c>
      <c r="J50" s="346">
        <v>9311</v>
      </c>
      <c r="K50" s="346">
        <v>10429</v>
      </c>
      <c r="L50" s="346">
        <v>11494</v>
      </c>
      <c r="M50" s="347">
        <v>14708</v>
      </c>
    </row>
    <row r="51" spans="2:13" ht="27.75" customHeight="1" x14ac:dyDescent="0.2">
      <c r="B51" s="1197"/>
      <c r="C51" s="1198"/>
      <c r="D51" s="104"/>
      <c r="E51" s="1201" t="s">
        <v>42</v>
      </c>
      <c r="F51" s="1201"/>
      <c r="G51" s="1201"/>
      <c r="H51" s="1202"/>
      <c r="I51" s="345" t="s">
        <v>487</v>
      </c>
      <c r="J51" s="346" t="s">
        <v>487</v>
      </c>
      <c r="K51" s="346" t="s">
        <v>487</v>
      </c>
      <c r="L51" s="346" t="s">
        <v>487</v>
      </c>
      <c r="M51" s="347" t="s">
        <v>487</v>
      </c>
    </row>
    <row r="52" spans="2:13" ht="27.75" customHeight="1" x14ac:dyDescent="0.2">
      <c r="B52" s="1199"/>
      <c r="C52" s="1200"/>
      <c r="D52" s="104"/>
      <c r="E52" s="1201" t="s">
        <v>43</v>
      </c>
      <c r="F52" s="1201"/>
      <c r="G52" s="1201"/>
      <c r="H52" s="1202"/>
      <c r="I52" s="345">
        <v>1673</v>
      </c>
      <c r="J52" s="346">
        <v>1517</v>
      </c>
      <c r="K52" s="346">
        <v>1360</v>
      </c>
      <c r="L52" s="346">
        <v>1206</v>
      </c>
      <c r="M52" s="347">
        <v>1060</v>
      </c>
    </row>
    <row r="53" spans="2:13" ht="27.75" customHeight="1" thickBot="1" x14ac:dyDescent="0.25">
      <c r="B53" s="1203" t="s">
        <v>19</v>
      </c>
      <c r="C53" s="1204"/>
      <c r="D53" s="108"/>
      <c r="E53" s="1205" t="s">
        <v>44</v>
      </c>
      <c r="F53" s="1205"/>
      <c r="G53" s="1205"/>
      <c r="H53" s="1206"/>
      <c r="I53" s="348">
        <v>-9633</v>
      </c>
      <c r="J53" s="349">
        <v>-7900</v>
      </c>
      <c r="K53" s="349">
        <v>-9158</v>
      </c>
      <c r="L53" s="349">
        <v>-10291</v>
      </c>
      <c r="M53" s="350">
        <v>-13509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rd1a4fPianJb8i0T9pIgwlu59gXuSqtFBMqxx449mhGjIhcjbbnBLIEG/nMiu0eEfZS1rqyzrxU48yreKtb0Xg==" saltValue="vShJ9zYaWKE8k37znXXL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2" t="s">
        <v>46</v>
      </c>
      <c r="D55" s="1222"/>
      <c r="E55" s="1223"/>
      <c r="F55" s="120">
        <v>4355</v>
      </c>
      <c r="G55" s="120">
        <v>4877</v>
      </c>
      <c r="H55" s="121">
        <v>5708</v>
      </c>
    </row>
    <row r="56" spans="2:8" ht="52.5" customHeight="1" x14ac:dyDescent="0.2">
      <c r="B56" s="122"/>
      <c r="C56" s="1224" t="s">
        <v>47</v>
      </c>
      <c r="D56" s="1224"/>
      <c r="E56" s="1225"/>
      <c r="F56" s="123">
        <v>7</v>
      </c>
      <c r="G56" s="123">
        <v>7</v>
      </c>
      <c r="H56" s="124">
        <v>7</v>
      </c>
    </row>
    <row r="57" spans="2:8" ht="53.25" customHeight="1" x14ac:dyDescent="0.2">
      <c r="B57" s="122"/>
      <c r="C57" s="1226" t="s">
        <v>48</v>
      </c>
      <c r="D57" s="1226"/>
      <c r="E57" s="1227"/>
      <c r="F57" s="125">
        <v>13300</v>
      </c>
      <c r="G57" s="125">
        <v>13883</v>
      </c>
      <c r="H57" s="126">
        <v>14275</v>
      </c>
    </row>
    <row r="58" spans="2:8" ht="45.75" customHeight="1" x14ac:dyDescent="0.2">
      <c r="B58" s="127"/>
      <c r="C58" s="1214" t="s">
        <v>557</v>
      </c>
      <c r="D58" s="1215"/>
      <c r="E58" s="1216"/>
      <c r="F58" s="128">
        <v>4269</v>
      </c>
      <c r="G58" s="128">
        <v>4779</v>
      </c>
      <c r="H58" s="129">
        <v>5034</v>
      </c>
    </row>
    <row r="59" spans="2:8" ht="45.75" customHeight="1" x14ac:dyDescent="0.2">
      <c r="B59" s="127"/>
      <c r="C59" s="1214" t="s">
        <v>558</v>
      </c>
      <c r="D59" s="1215"/>
      <c r="E59" s="1216"/>
      <c r="F59" s="128">
        <v>3839</v>
      </c>
      <c r="G59" s="128">
        <v>4005</v>
      </c>
      <c r="H59" s="129">
        <v>4615</v>
      </c>
    </row>
    <row r="60" spans="2:8" ht="45.75" customHeight="1" x14ac:dyDescent="0.2">
      <c r="B60" s="127"/>
      <c r="C60" s="1214" t="s">
        <v>559</v>
      </c>
      <c r="D60" s="1215"/>
      <c r="E60" s="1216"/>
      <c r="F60" s="128">
        <v>3181</v>
      </c>
      <c r="G60" s="128">
        <v>3096</v>
      </c>
      <c r="H60" s="129">
        <v>2712</v>
      </c>
    </row>
    <row r="61" spans="2:8" ht="45.75" customHeight="1" x14ac:dyDescent="0.2">
      <c r="B61" s="127"/>
      <c r="C61" s="1214" t="s">
        <v>560</v>
      </c>
      <c r="D61" s="1215"/>
      <c r="E61" s="1216"/>
      <c r="F61" s="128">
        <v>744</v>
      </c>
      <c r="G61" s="128">
        <v>760</v>
      </c>
      <c r="H61" s="129">
        <v>768</v>
      </c>
    </row>
    <row r="62" spans="2:8" ht="45.75" customHeight="1" thickBot="1" x14ac:dyDescent="0.25">
      <c r="B62" s="130"/>
      <c r="C62" s="1217" t="s">
        <v>561</v>
      </c>
      <c r="D62" s="1218"/>
      <c r="E62" s="1219"/>
      <c r="F62" s="131">
        <v>435</v>
      </c>
      <c r="G62" s="131">
        <v>433</v>
      </c>
      <c r="H62" s="132">
        <v>434</v>
      </c>
    </row>
    <row r="63" spans="2:8" ht="52.5" customHeight="1" thickBot="1" x14ac:dyDescent="0.25">
      <c r="B63" s="133"/>
      <c r="C63" s="1220" t="s">
        <v>49</v>
      </c>
      <c r="D63" s="1220"/>
      <c r="E63" s="1221"/>
      <c r="F63" s="134">
        <v>17662</v>
      </c>
      <c r="G63" s="134">
        <v>18767</v>
      </c>
      <c r="H63" s="135">
        <v>19990</v>
      </c>
    </row>
    <row r="64" spans="2:8" ht="13.2" x14ac:dyDescent="0.2"/>
  </sheetData>
  <sheetProtection algorithmName="SHA-512" hashValue="RI+Js4/krh2Qx4IM6rlACI9ZgMgvh1CmIU5XN7FIP+azZzeFC5hpCClEK/i9X1IAG4+B8ootrea/ndnFVnMQtg==" saltValue="mAR/CW9MJ8LEPZoIhkud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571</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2"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2"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2"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2"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564</v>
      </c>
    </row>
    <row r="50" spans="1:109" ht="13.2" x14ac:dyDescent="0.2">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525</v>
      </c>
      <c r="BQ50" s="1242"/>
      <c r="BR50" s="1242"/>
      <c r="BS50" s="1242"/>
      <c r="BT50" s="1242"/>
      <c r="BU50" s="1242"/>
      <c r="BV50" s="1242"/>
      <c r="BW50" s="1242"/>
      <c r="BX50" s="1242" t="s">
        <v>526</v>
      </c>
      <c r="BY50" s="1242"/>
      <c r="BZ50" s="1242"/>
      <c r="CA50" s="1242"/>
      <c r="CB50" s="1242"/>
      <c r="CC50" s="1242"/>
      <c r="CD50" s="1242"/>
      <c r="CE50" s="1242"/>
      <c r="CF50" s="1242" t="s">
        <v>527</v>
      </c>
      <c r="CG50" s="1242"/>
      <c r="CH50" s="1242"/>
      <c r="CI50" s="1242"/>
      <c r="CJ50" s="1242"/>
      <c r="CK50" s="1242"/>
      <c r="CL50" s="1242"/>
      <c r="CM50" s="1242"/>
      <c r="CN50" s="1242" t="s">
        <v>528</v>
      </c>
      <c r="CO50" s="1242"/>
      <c r="CP50" s="1242"/>
      <c r="CQ50" s="1242"/>
      <c r="CR50" s="1242"/>
      <c r="CS50" s="1242"/>
      <c r="CT50" s="1242"/>
      <c r="CU50" s="1242"/>
      <c r="CV50" s="1242" t="s">
        <v>529</v>
      </c>
      <c r="CW50" s="1242"/>
      <c r="CX50" s="1242"/>
      <c r="CY50" s="1242"/>
      <c r="CZ50" s="1242"/>
      <c r="DA50" s="1242"/>
      <c r="DB50" s="1242"/>
      <c r="DC50" s="1242"/>
    </row>
    <row r="51" spans="1:109" ht="13.5" customHeight="1" x14ac:dyDescent="0.2">
      <c r="B51" s="259"/>
      <c r="G51" s="1243"/>
      <c r="H51" s="1243"/>
      <c r="I51" s="1246"/>
      <c r="J51" s="1246"/>
      <c r="K51" s="1244"/>
      <c r="L51" s="1244"/>
      <c r="M51" s="1244"/>
      <c r="N51" s="1244"/>
      <c r="AM51" s="359"/>
      <c r="AN51" s="1245" t="s">
        <v>565</v>
      </c>
      <c r="AO51" s="1245"/>
      <c r="AP51" s="1245"/>
      <c r="AQ51" s="1245"/>
      <c r="AR51" s="1245"/>
      <c r="AS51" s="1245"/>
      <c r="AT51" s="1245"/>
      <c r="AU51" s="1245"/>
      <c r="AV51" s="1245"/>
      <c r="AW51" s="1245"/>
      <c r="AX51" s="1245"/>
      <c r="AY51" s="1245"/>
      <c r="AZ51" s="1245"/>
      <c r="BA51" s="1245"/>
      <c r="BB51" s="1245" t="s">
        <v>566</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567</v>
      </c>
      <c r="BC53" s="1245"/>
      <c r="BD53" s="1245"/>
      <c r="BE53" s="1245"/>
      <c r="BF53" s="1245"/>
      <c r="BG53" s="1245"/>
      <c r="BH53" s="1245"/>
      <c r="BI53" s="1245"/>
      <c r="BJ53" s="1245"/>
      <c r="BK53" s="1245"/>
      <c r="BL53" s="1245"/>
      <c r="BM53" s="1245"/>
      <c r="BN53" s="1245"/>
      <c r="BO53" s="1245"/>
      <c r="BP53" s="1228">
        <v>47</v>
      </c>
      <c r="BQ53" s="1228"/>
      <c r="BR53" s="1228"/>
      <c r="BS53" s="1228"/>
      <c r="BT53" s="1228"/>
      <c r="BU53" s="1228"/>
      <c r="BV53" s="1228"/>
      <c r="BW53" s="1228"/>
      <c r="BX53" s="1228">
        <v>49.1</v>
      </c>
      <c r="BY53" s="1228"/>
      <c r="BZ53" s="1228"/>
      <c r="CA53" s="1228"/>
      <c r="CB53" s="1228"/>
      <c r="CC53" s="1228"/>
      <c r="CD53" s="1228"/>
      <c r="CE53" s="1228"/>
      <c r="CF53" s="1228">
        <v>50.8</v>
      </c>
      <c r="CG53" s="1228"/>
      <c r="CH53" s="1228"/>
      <c r="CI53" s="1228"/>
      <c r="CJ53" s="1228"/>
      <c r="CK53" s="1228"/>
      <c r="CL53" s="1228"/>
      <c r="CM53" s="1228"/>
      <c r="CN53" s="1228">
        <v>52.2</v>
      </c>
      <c r="CO53" s="1228"/>
      <c r="CP53" s="1228"/>
      <c r="CQ53" s="1228"/>
      <c r="CR53" s="1228"/>
      <c r="CS53" s="1228"/>
      <c r="CT53" s="1228"/>
      <c r="CU53" s="1228"/>
      <c r="CV53" s="1228">
        <v>53.1</v>
      </c>
      <c r="CW53" s="1228"/>
      <c r="CX53" s="1228"/>
      <c r="CY53" s="1228"/>
      <c r="CZ53" s="1228"/>
      <c r="DA53" s="1228"/>
      <c r="DB53" s="1228"/>
      <c r="DC53" s="1228"/>
    </row>
    <row r="54" spans="1:109" ht="13.2" x14ac:dyDescent="0.2">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8"/>
      <c r="H55" s="1238"/>
      <c r="I55" s="1238"/>
      <c r="J55" s="1238"/>
      <c r="K55" s="1244"/>
      <c r="L55" s="1244"/>
      <c r="M55" s="1244"/>
      <c r="N55" s="1244"/>
      <c r="AN55" s="1242" t="s">
        <v>568</v>
      </c>
      <c r="AO55" s="1242"/>
      <c r="AP55" s="1242"/>
      <c r="AQ55" s="1242"/>
      <c r="AR55" s="1242"/>
      <c r="AS55" s="1242"/>
      <c r="AT55" s="1242"/>
      <c r="AU55" s="1242"/>
      <c r="AV55" s="1242"/>
      <c r="AW55" s="1242"/>
      <c r="AX55" s="1242"/>
      <c r="AY55" s="1242"/>
      <c r="AZ55" s="1242"/>
      <c r="BA55" s="1242"/>
      <c r="BB55" s="1245" t="s">
        <v>566</v>
      </c>
      <c r="BC55" s="1245"/>
      <c r="BD55" s="1245"/>
      <c r="BE55" s="1245"/>
      <c r="BF55" s="1245"/>
      <c r="BG55" s="1245"/>
      <c r="BH55" s="1245"/>
      <c r="BI55" s="1245"/>
      <c r="BJ55" s="1245"/>
      <c r="BK55" s="1245"/>
      <c r="BL55" s="1245"/>
      <c r="BM55" s="1245"/>
      <c r="BN55" s="1245"/>
      <c r="BO55" s="1245"/>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567</v>
      </c>
      <c r="BC57" s="1245"/>
      <c r="BD57" s="1245"/>
      <c r="BE57" s="1245"/>
      <c r="BF57" s="1245"/>
      <c r="BG57" s="1245"/>
      <c r="BH57" s="1245"/>
      <c r="BI57" s="1245"/>
      <c r="BJ57" s="1245"/>
      <c r="BK57" s="1245"/>
      <c r="BL57" s="1245"/>
      <c r="BM57" s="1245"/>
      <c r="BN57" s="1245"/>
      <c r="BO57" s="1245"/>
      <c r="BP57" s="1228">
        <v>61.6</v>
      </c>
      <c r="BQ57" s="1228"/>
      <c r="BR57" s="1228"/>
      <c r="BS57" s="1228"/>
      <c r="BT57" s="1228"/>
      <c r="BU57" s="1228"/>
      <c r="BV57" s="1228"/>
      <c r="BW57" s="1228"/>
      <c r="BX57" s="1228">
        <v>64.400000000000006</v>
      </c>
      <c r="BY57" s="1228"/>
      <c r="BZ57" s="1228"/>
      <c r="CA57" s="1228"/>
      <c r="CB57" s="1228"/>
      <c r="CC57" s="1228"/>
      <c r="CD57" s="1228"/>
      <c r="CE57" s="1228"/>
      <c r="CF57" s="1228">
        <v>65.3</v>
      </c>
      <c r="CG57" s="1228"/>
      <c r="CH57" s="1228"/>
      <c r="CI57" s="1228"/>
      <c r="CJ57" s="1228"/>
      <c r="CK57" s="1228"/>
      <c r="CL57" s="1228"/>
      <c r="CM57" s="1228"/>
      <c r="CN57" s="1228">
        <v>66.7</v>
      </c>
      <c r="CO57" s="1228"/>
      <c r="CP57" s="1228"/>
      <c r="CQ57" s="1228"/>
      <c r="CR57" s="1228"/>
      <c r="CS57" s="1228"/>
      <c r="CT57" s="1228"/>
      <c r="CU57" s="1228"/>
      <c r="CV57" s="1228">
        <v>67.2</v>
      </c>
      <c r="CW57" s="1228"/>
      <c r="CX57" s="1228"/>
      <c r="CY57" s="1228"/>
      <c r="CZ57" s="1228"/>
      <c r="DA57" s="1228"/>
      <c r="DB57" s="1228"/>
      <c r="DC57" s="1228"/>
      <c r="DD57" s="363"/>
      <c r="DE57" s="362"/>
    </row>
    <row r="58" spans="1:109" s="358" customFormat="1" ht="13.2" x14ac:dyDescent="0.2">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569</v>
      </c>
    </row>
    <row r="64" spans="1:109" ht="13.2"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9" t="s">
        <v>572</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2"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2"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2"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2"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564</v>
      </c>
    </row>
    <row r="72" spans="2:107" ht="13.2" x14ac:dyDescent="0.2">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525</v>
      </c>
      <c r="BQ72" s="1242"/>
      <c r="BR72" s="1242"/>
      <c r="BS72" s="1242"/>
      <c r="BT72" s="1242"/>
      <c r="BU72" s="1242"/>
      <c r="BV72" s="1242"/>
      <c r="BW72" s="1242"/>
      <c r="BX72" s="1242" t="s">
        <v>526</v>
      </c>
      <c r="BY72" s="1242"/>
      <c r="BZ72" s="1242"/>
      <c r="CA72" s="1242"/>
      <c r="CB72" s="1242"/>
      <c r="CC72" s="1242"/>
      <c r="CD72" s="1242"/>
      <c r="CE72" s="1242"/>
      <c r="CF72" s="1242" t="s">
        <v>527</v>
      </c>
      <c r="CG72" s="1242"/>
      <c r="CH72" s="1242"/>
      <c r="CI72" s="1242"/>
      <c r="CJ72" s="1242"/>
      <c r="CK72" s="1242"/>
      <c r="CL72" s="1242"/>
      <c r="CM72" s="1242"/>
      <c r="CN72" s="1242" t="s">
        <v>528</v>
      </c>
      <c r="CO72" s="1242"/>
      <c r="CP72" s="1242"/>
      <c r="CQ72" s="1242"/>
      <c r="CR72" s="1242"/>
      <c r="CS72" s="1242"/>
      <c r="CT72" s="1242"/>
      <c r="CU72" s="1242"/>
      <c r="CV72" s="1242" t="s">
        <v>529</v>
      </c>
      <c r="CW72" s="1242"/>
      <c r="CX72" s="1242"/>
      <c r="CY72" s="1242"/>
      <c r="CZ72" s="1242"/>
      <c r="DA72" s="1242"/>
      <c r="DB72" s="1242"/>
      <c r="DC72" s="1242"/>
    </row>
    <row r="73" spans="2:107" ht="13.2" x14ac:dyDescent="0.2">
      <c r="B73" s="259"/>
      <c r="G73" s="1243"/>
      <c r="H73" s="1243"/>
      <c r="I73" s="1243"/>
      <c r="J73" s="1243"/>
      <c r="K73" s="1248"/>
      <c r="L73" s="1248"/>
      <c r="M73" s="1248"/>
      <c r="N73" s="1248"/>
      <c r="AM73" s="359"/>
      <c r="AN73" s="1245" t="s">
        <v>565</v>
      </c>
      <c r="AO73" s="1245"/>
      <c r="AP73" s="1245"/>
      <c r="AQ73" s="1245"/>
      <c r="AR73" s="1245"/>
      <c r="AS73" s="1245"/>
      <c r="AT73" s="1245"/>
      <c r="AU73" s="1245"/>
      <c r="AV73" s="1245"/>
      <c r="AW73" s="1245"/>
      <c r="AX73" s="1245"/>
      <c r="AY73" s="1245"/>
      <c r="AZ73" s="1245"/>
      <c r="BA73" s="1245"/>
      <c r="BB73" s="1245" t="s">
        <v>566</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43"/>
      <c r="H74" s="1243"/>
      <c r="I74" s="1243"/>
      <c r="J74" s="1243"/>
      <c r="K74" s="1248"/>
      <c r="L74" s="1248"/>
      <c r="M74" s="1248"/>
      <c r="N74" s="1248"/>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570</v>
      </c>
      <c r="BC75" s="1245"/>
      <c r="BD75" s="1245"/>
      <c r="BE75" s="1245"/>
      <c r="BF75" s="1245"/>
      <c r="BG75" s="1245"/>
      <c r="BH75" s="1245"/>
      <c r="BI75" s="1245"/>
      <c r="BJ75" s="1245"/>
      <c r="BK75" s="1245"/>
      <c r="BL75" s="1245"/>
      <c r="BM75" s="1245"/>
      <c r="BN75" s="1245"/>
      <c r="BO75" s="1245"/>
      <c r="BP75" s="1228">
        <v>0.6</v>
      </c>
      <c r="BQ75" s="1228"/>
      <c r="BR75" s="1228"/>
      <c r="BS75" s="1228"/>
      <c r="BT75" s="1228"/>
      <c r="BU75" s="1228"/>
      <c r="BV75" s="1228"/>
      <c r="BW75" s="1228"/>
      <c r="BX75" s="1228">
        <v>-0.2</v>
      </c>
      <c r="BY75" s="1228"/>
      <c r="BZ75" s="1228"/>
      <c r="CA75" s="1228"/>
      <c r="CB75" s="1228"/>
      <c r="CC75" s="1228"/>
      <c r="CD75" s="1228"/>
      <c r="CE75" s="1228"/>
      <c r="CF75" s="1228">
        <v>-0.1</v>
      </c>
      <c r="CG75" s="1228"/>
      <c r="CH75" s="1228"/>
      <c r="CI75" s="1228"/>
      <c r="CJ75" s="1228"/>
      <c r="CK75" s="1228"/>
      <c r="CL75" s="1228"/>
      <c r="CM75" s="1228"/>
      <c r="CN75" s="1228">
        <v>0</v>
      </c>
      <c r="CO75" s="1228"/>
      <c r="CP75" s="1228"/>
      <c r="CQ75" s="1228"/>
      <c r="CR75" s="1228"/>
      <c r="CS75" s="1228"/>
      <c r="CT75" s="1228"/>
      <c r="CU75" s="1228"/>
      <c r="CV75" s="1228">
        <v>1</v>
      </c>
      <c r="CW75" s="1228"/>
      <c r="CX75" s="1228"/>
      <c r="CY75" s="1228"/>
      <c r="CZ75" s="1228"/>
      <c r="DA75" s="1228"/>
      <c r="DB75" s="1228"/>
      <c r="DC75" s="1228"/>
    </row>
    <row r="76" spans="2:107" ht="13.2" x14ac:dyDescent="0.2">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8"/>
      <c r="H77" s="1238"/>
      <c r="I77" s="1238"/>
      <c r="J77" s="1238"/>
      <c r="K77" s="1248"/>
      <c r="L77" s="1248"/>
      <c r="M77" s="1248"/>
      <c r="N77" s="1248"/>
      <c r="AN77" s="1242" t="s">
        <v>568</v>
      </c>
      <c r="AO77" s="1242"/>
      <c r="AP77" s="1242"/>
      <c r="AQ77" s="1242"/>
      <c r="AR77" s="1242"/>
      <c r="AS77" s="1242"/>
      <c r="AT77" s="1242"/>
      <c r="AU77" s="1242"/>
      <c r="AV77" s="1242"/>
      <c r="AW77" s="1242"/>
      <c r="AX77" s="1242"/>
      <c r="AY77" s="1242"/>
      <c r="AZ77" s="1242"/>
      <c r="BA77" s="1242"/>
      <c r="BB77" s="1245" t="s">
        <v>566</v>
      </c>
      <c r="BC77" s="1245"/>
      <c r="BD77" s="1245"/>
      <c r="BE77" s="1245"/>
      <c r="BF77" s="1245"/>
      <c r="BG77" s="1245"/>
      <c r="BH77" s="1245"/>
      <c r="BI77" s="1245"/>
      <c r="BJ77" s="1245"/>
      <c r="BK77" s="1245"/>
      <c r="BL77" s="1245"/>
      <c r="BM77" s="1245"/>
      <c r="BN77" s="1245"/>
      <c r="BO77" s="1245"/>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5" t="s">
        <v>570</v>
      </c>
      <c r="BC79" s="1245"/>
      <c r="BD79" s="1245"/>
      <c r="BE79" s="1245"/>
      <c r="BF79" s="1245"/>
      <c r="BG79" s="1245"/>
      <c r="BH79" s="1245"/>
      <c r="BI79" s="1245"/>
      <c r="BJ79" s="1245"/>
      <c r="BK79" s="1245"/>
      <c r="BL79" s="1245"/>
      <c r="BM79" s="1245"/>
      <c r="BN79" s="1245"/>
      <c r="BO79" s="1245"/>
      <c r="BP79" s="1228">
        <v>8.6</v>
      </c>
      <c r="BQ79" s="1228"/>
      <c r="BR79" s="1228"/>
      <c r="BS79" s="1228"/>
      <c r="BT79" s="1228"/>
      <c r="BU79" s="1228"/>
      <c r="BV79" s="1228"/>
      <c r="BW79" s="1228"/>
      <c r="BX79" s="1228">
        <v>8.9</v>
      </c>
      <c r="BY79" s="1228"/>
      <c r="BZ79" s="1228"/>
      <c r="CA79" s="1228"/>
      <c r="CB79" s="1228"/>
      <c r="CC79" s="1228"/>
      <c r="CD79" s="1228"/>
      <c r="CE79" s="1228"/>
      <c r="CF79" s="1228">
        <v>8.9</v>
      </c>
      <c r="CG79" s="1228"/>
      <c r="CH79" s="1228"/>
      <c r="CI79" s="1228"/>
      <c r="CJ79" s="1228"/>
      <c r="CK79" s="1228"/>
      <c r="CL79" s="1228"/>
      <c r="CM79" s="1228"/>
      <c r="CN79" s="1228">
        <v>9.1</v>
      </c>
      <c r="CO79" s="1228"/>
      <c r="CP79" s="1228"/>
      <c r="CQ79" s="1228"/>
      <c r="CR79" s="1228"/>
      <c r="CS79" s="1228"/>
      <c r="CT79" s="1228"/>
      <c r="CU79" s="1228"/>
      <c r="CV79" s="1228">
        <v>9.3000000000000007</v>
      </c>
      <c r="CW79" s="1228"/>
      <c r="CX79" s="1228"/>
      <c r="CY79" s="1228"/>
      <c r="CZ79" s="1228"/>
      <c r="DA79" s="1228"/>
      <c r="DB79" s="1228"/>
      <c r="DC79" s="1228"/>
    </row>
    <row r="80" spans="2:107" ht="13.2" x14ac:dyDescent="0.2">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wr+R1ZfDcAww75Dxiq0GCGqzO+FMOstUF7s5mJDiApMS9Kzr6g/SQF6CoetrO9JY3AxufhNicJAFj7FbUOPqFQ==" saltValue="h8KwVO9ZODjC4ao0dTMqH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pageMargins left="0" right="0" top="0.39370078740157483" bottom="0.39370078740157483" header="0.19685039370078741" footer="0.19685039370078741"/>
  <pageSetup paperSize="9" scale="49" orientation="landscape"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McJuXbNC/pDuRxFtGuiT4umH3b1yCOb/Aiixd12zWktXniMc9W9j5n/7uQeBeR18oElUIdrdCgdqVAidrhv0jg==" saltValue="/M9i5b+lpkBzUpfYYjpdxA=="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C107" zoomScale="90" zoomScaleNormal="9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rs+hMg1d0MpRHd+dGjze9xAvnf6V081hSrE4nmbZBslGC3F2o7EcoswZZvE5rHCXs+DzinAi8sq4EQ+mWWWZqw==" saltValue="2I+dlfVaD5fDvsgxY5cQHw=="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200745</v>
      </c>
      <c r="E3" s="154"/>
      <c r="F3" s="155">
        <v>190274</v>
      </c>
      <c r="G3" s="156"/>
      <c r="H3" s="157"/>
    </row>
    <row r="4" spans="1:8" x14ac:dyDescent="0.2">
      <c r="A4" s="158"/>
      <c r="B4" s="159"/>
      <c r="C4" s="160"/>
      <c r="D4" s="161">
        <v>191416</v>
      </c>
      <c r="E4" s="162"/>
      <c r="F4" s="163">
        <v>88584</v>
      </c>
      <c r="G4" s="164"/>
      <c r="H4" s="165"/>
    </row>
    <row r="5" spans="1:8" x14ac:dyDescent="0.2">
      <c r="A5" s="146" t="s">
        <v>519</v>
      </c>
      <c r="B5" s="151"/>
      <c r="C5" s="152"/>
      <c r="D5" s="153">
        <v>100803</v>
      </c>
      <c r="E5" s="154"/>
      <c r="F5" s="155">
        <v>200194</v>
      </c>
      <c r="G5" s="156"/>
      <c r="H5" s="157"/>
    </row>
    <row r="6" spans="1:8" x14ac:dyDescent="0.2">
      <c r="A6" s="158"/>
      <c r="B6" s="159"/>
      <c r="C6" s="160"/>
      <c r="D6" s="161">
        <v>95549</v>
      </c>
      <c r="E6" s="162"/>
      <c r="F6" s="163">
        <v>106422</v>
      </c>
      <c r="G6" s="164"/>
      <c r="H6" s="165"/>
    </row>
    <row r="7" spans="1:8" x14ac:dyDescent="0.2">
      <c r="A7" s="146" t="s">
        <v>520</v>
      </c>
      <c r="B7" s="151"/>
      <c r="C7" s="152"/>
      <c r="D7" s="153">
        <v>146514</v>
      </c>
      <c r="E7" s="154"/>
      <c r="F7" s="155">
        <v>196914</v>
      </c>
      <c r="G7" s="156"/>
      <c r="H7" s="157"/>
    </row>
    <row r="8" spans="1:8" x14ac:dyDescent="0.2">
      <c r="A8" s="158"/>
      <c r="B8" s="159"/>
      <c r="C8" s="160"/>
      <c r="D8" s="161">
        <v>112038</v>
      </c>
      <c r="E8" s="162"/>
      <c r="F8" s="163">
        <v>98966</v>
      </c>
      <c r="G8" s="164"/>
      <c r="H8" s="165"/>
    </row>
    <row r="9" spans="1:8" x14ac:dyDescent="0.2">
      <c r="A9" s="146" t="s">
        <v>521</v>
      </c>
      <c r="B9" s="151"/>
      <c r="C9" s="152"/>
      <c r="D9" s="153">
        <v>170770</v>
      </c>
      <c r="E9" s="154"/>
      <c r="F9" s="155">
        <v>204757</v>
      </c>
      <c r="G9" s="156"/>
      <c r="H9" s="157"/>
    </row>
    <row r="10" spans="1:8" x14ac:dyDescent="0.2">
      <c r="A10" s="158"/>
      <c r="B10" s="159"/>
      <c r="C10" s="160"/>
      <c r="D10" s="161">
        <v>154812</v>
      </c>
      <c r="E10" s="162"/>
      <c r="F10" s="163">
        <v>106071</v>
      </c>
      <c r="G10" s="164"/>
      <c r="H10" s="165"/>
    </row>
    <row r="11" spans="1:8" x14ac:dyDescent="0.2">
      <c r="A11" s="146" t="s">
        <v>522</v>
      </c>
      <c r="B11" s="151"/>
      <c r="C11" s="152"/>
      <c r="D11" s="153">
        <v>227072</v>
      </c>
      <c r="E11" s="154"/>
      <c r="F11" s="155">
        <v>194971</v>
      </c>
      <c r="G11" s="156"/>
      <c r="H11" s="157"/>
    </row>
    <row r="12" spans="1:8" x14ac:dyDescent="0.2">
      <c r="A12" s="158"/>
      <c r="B12" s="159"/>
      <c r="C12" s="166"/>
      <c r="D12" s="161">
        <v>193549</v>
      </c>
      <c r="E12" s="162"/>
      <c r="F12" s="163">
        <v>105966</v>
      </c>
      <c r="G12" s="164"/>
      <c r="H12" s="165"/>
    </row>
    <row r="13" spans="1:8" x14ac:dyDescent="0.2">
      <c r="A13" s="146"/>
      <c r="B13" s="151"/>
      <c r="C13" s="152"/>
      <c r="D13" s="153">
        <v>169181</v>
      </c>
      <c r="E13" s="154"/>
      <c r="F13" s="155">
        <v>197422</v>
      </c>
      <c r="G13" s="167"/>
      <c r="H13" s="157"/>
    </row>
    <row r="14" spans="1:8" x14ac:dyDescent="0.2">
      <c r="A14" s="158"/>
      <c r="B14" s="159"/>
      <c r="C14" s="160"/>
      <c r="D14" s="161">
        <v>149473</v>
      </c>
      <c r="E14" s="162"/>
      <c r="F14" s="163">
        <v>101202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5.6</v>
      </c>
      <c r="C19" s="168">
        <f>ROUND(VALUE(SUBSTITUTE(実質収支比率等に係る経年分析!G$48,"▲","-")),2)</f>
        <v>4.8600000000000003</v>
      </c>
      <c r="D19" s="168">
        <f>ROUND(VALUE(SUBSTITUTE(実質収支比率等に係る経年分析!H$48,"▲","-")),2)</f>
        <v>11.43</v>
      </c>
      <c r="E19" s="168">
        <f>ROUND(VALUE(SUBSTITUTE(実質収支比率等に係る経年分析!I$48,"▲","-")),2)</f>
        <v>8.3699999999999992</v>
      </c>
      <c r="F19" s="168">
        <f>ROUND(VALUE(SUBSTITUTE(実質収支比率等に係る経年分析!J$48,"▲","-")),2)</f>
        <v>5.64</v>
      </c>
    </row>
    <row r="20" spans="1:11" x14ac:dyDescent="0.2">
      <c r="A20" s="168" t="s">
        <v>53</v>
      </c>
      <c r="B20" s="168">
        <f>ROUND(VALUE(SUBSTITUTE(実質収支比率等に係る経年分析!F$47,"▲","-")),2)</f>
        <v>100.01</v>
      </c>
      <c r="C20" s="168">
        <f>ROUND(VALUE(SUBSTITUTE(実質収支比率等に係る経年分析!G$47,"▲","-")),2)</f>
        <v>114</v>
      </c>
      <c r="D20" s="168">
        <f>ROUND(VALUE(SUBSTITUTE(実質収支比率等に係る経年分析!H$47,"▲","-")),2)</f>
        <v>129.24</v>
      </c>
      <c r="E20" s="168">
        <f>ROUND(VALUE(SUBSTITUTE(実質収支比率等に係る経年分析!I$47,"▲","-")),2)</f>
        <v>149.81</v>
      </c>
      <c r="F20" s="168">
        <f>ROUND(VALUE(SUBSTITUTE(実質収支比率等に係る経年分析!J$47,"▲","-")),2)</f>
        <v>126.55</v>
      </c>
    </row>
    <row r="21" spans="1:11" x14ac:dyDescent="0.2">
      <c r="A21" s="168" t="s">
        <v>54</v>
      </c>
      <c r="B21" s="168">
        <f>IF(ISNUMBER(VALUE(SUBSTITUTE(実質収支比率等に係る経年分析!F$49,"▲","-"))),ROUND(VALUE(SUBSTITUTE(実質収支比率等に係る経年分析!F$49,"▲","-")),2),NA())</f>
        <v>9.3800000000000008</v>
      </c>
      <c r="C21" s="168">
        <f>IF(ISNUMBER(VALUE(SUBSTITUTE(実質収支比率等に係る経年分析!G$49,"▲","-"))),ROUND(VALUE(SUBSTITUTE(実質収支比率等に係る経年分析!G$49,"▲","-")),2),NA())</f>
        <v>7.92</v>
      </c>
      <c r="D21" s="168">
        <f>IF(ISNUMBER(VALUE(SUBSTITUTE(実質収支比率等に係る経年分析!H$49,"▲","-"))),ROUND(VALUE(SUBSTITUTE(実質収支比率等に係る経年分析!H$49,"▲","-")),2),NA())</f>
        <v>15.34</v>
      </c>
      <c r="E21" s="168">
        <f>IF(ISNUMBER(VALUE(SUBSTITUTE(実質収支比率等に係る経年分析!I$49,"▲","-"))),ROUND(VALUE(SUBSTITUTE(実質収支比率等に係る経年分析!I$49,"▲","-")),2),NA())</f>
        <v>12.58</v>
      </c>
      <c r="F21" s="168">
        <f>IF(ISNUMBER(VALUE(SUBSTITUTE(実質収支比率等に係る経年分析!J$49,"▲","-"))),ROUND(VALUE(SUBSTITUTE(実質収支比率等に係る経年分析!J$49,"▲","-")),2),NA())</f>
        <v>18.03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1.41</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0.17</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0.42</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6.12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4.71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4.63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0.69</v>
      </c>
    </row>
    <row r="35" spans="1:16" x14ac:dyDescent="0.2">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1.63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1.1499999999999999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0.51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2.97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4.8499999999999996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11.42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8.36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5.63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191</v>
      </c>
      <c r="E42" s="170"/>
      <c r="F42" s="170"/>
      <c r="G42" s="170">
        <f>'実質公債費比率（分子）の構造'!L$52</f>
        <v>179</v>
      </c>
      <c r="H42" s="170"/>
      <c r="I42" s="170"/>
      <c r="J42" s="170">
        <f>'実質公債費比率（分子）の構造'!M$52</f>
        <v>172</v>
      </c>
      <c r="K42" s="170"/>
      <c r="L42" s="170"/>
      <c r="M42" s="170">
        <f>'実質公債費比率（分子）の構造'!N$52</f>
        <v>168</v>
      </c>
      <c r="N42" s="170"/>
      <c r="O42" s="170"/>
      <c r="P42" s="170">
        <f>'実質公債費比率（分子）の構造'!O$52</f>
        <v>156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220</v>
      </c>
      <c r="C46" s="170"/>
      <c r="D46" s="170"/>
      <c r="E46" s="170">
        <f>'実質公債費比率（分子）の構造'!L$48</f>
        <v>109</v>
      </c>
      <c r="F46" s="170"/>
      <c r="G46" s="170"/>
      <c r="H46" s="170">
        <f>'実質公債費比率（分子）の構造'!M$48</f>
        <v>193</v>
      </c>
      <c r="I46" s="170"/>
      <c r="J46" s="170"/>
      <c r="K46" s="170">
        <f>'実質公債費比率（分子）の構造'!N$48</f>
        <v>206</v>
      </c>
      <c r="L46" s="170"/>
      <c r="M46" s="170"/>
      <c r="N46" s="170">
        <f>'実質公債費比率（分子）の構造'!O$48</f>
        <v>199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t="str">
        <f>'実質公債費比率（分子）の構造'!K$45</f>
        <v>-</v>
      </c>
      <c r="C49" s="170"/>
      <c r="D49" s="170"/>
      <c r="E49" s="170" t="str">
        <f>'実質公債費比率（分子）の構造'!L$45</f>
        <v>-</v>
      </c>
      <c r="F49" s="170"/>
      <c r="G49" s="170"/>
      <c r="H49" s="170">
        <f>'実質公債費比率（分子）の構造'!M$45</f>
        <v>4</v>
      </c>
      <c r="I49" s="170"/>
      <c r="J49" s="170"/>
      <c r="K49" s="170">
        <f>'実質公債費比率（分子）の構造'!N$45</f>
        <v>4</v>
      </c>
      <c r="L49" s="170"/>
      <c r="M49" s="170"/>
      <c r="N49" s="170">
        <f>'実質公債費比率（分子）の構造'!O$45</f>
        <v>4</v>
      </c>
      <c r="O49" s="170"/>
      <c r="P49" s="170"/>
    </row>
    <row r="50" spans="1:16" x14ac:dyDescent="0.2">
      <c r="A50" s="170" t="s">
        <v>67</v>
      </c>
      <c r="B50" s="170" t="e">
        <f>NA()</f>
        <v>#N/A</v>
      </c>
      <c r="C50" s="170">
        <f>IF(ISNUMBER('実質公債費比率（分子）の構造'!K$53),'実質公債費比率（分子）の構造'!K$53,NA())</f>
        <v>29</v>
      </c>
      <c r="D50" s="170" t="e">
        <f>NA()</f>
        <v>#N/A</v>
      </c>
      <c r="E50" s="170" t="e">
        <f>NA()</f>
        <v>#N/A</v>
      </c>
      <c r="F50" s="170">
        <f>IF(ISNUMBER('実質公債費比率（分子）の構造'!L$53),'実質公債費比率（分子）の構造'!L$53,NA())</f>
        <v>-70</v>
      </c>
      <c r="G50" s="170" t="e">
        <f>NA()</f>
        <v>#N/A</v>
      </c>
      <c r="H50" s="170" t="e">
        <f>NA()</f>
        <v>#N/A</v>
      </c>
      <c r="I50" s="170">
        <f>IF(ISNUMBER('実質公債費比率（分子）の構造'!M$53),'実質公債費比率（分子）の構造'!M$53,NA())</f>
        <v>25</v>
      </c>
      <c r="J50" s="170" t="e">
        <f>NA()</f>
        <v>#N/A</v>
      </c>
      <c r="K50" s="170" t="e">
        <f>NA()</f>
        <v>#N/A</v>
      </c>
      <c r="L50" s="170">
        <f>IF(ISNUMBER('実質公債費比率（分子）の構造'!N$53),'実質公債費比率（分子）の構造'!N$53,NA())</f>
        <v>42</v>
      </c>
      <c r="M50" s="170" t="e">
        <f>NA()</f>
        <v>#N/A</v>
      </c>
      <c r="N50" s="170" t="e">
        <f>NA()</f>
        <v>#N/A</v>
      </c>
      <c r="O50" s="170">
        <f>IF(ISNUMBER('実質公債費比率（分子）の構造'!O$53),'実質公債費比率（分子）の構造'!O$53,NA())</f>
        <v>47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1673</v>
      </c>
      <c r="E56" s="169"/>
      <c r="F56" s="169"/>
      <c r="G56" s="169">
        <f>'将来負担比率（分子）の構造'!J$52</f>
        <v>1517</v>
      </c>
      <c r="H56" s="169"/>
      <c r="I56" s="169"/>
      <c r="J56" s="169">
        <f>'将来負担比率（分子）の構造'!K$52</f>
        <v>1360</v>
      </c>
      <c r="K56" s="169"/>
      <c r="L56" s="169"/>
      <c r="M56" s="169">
        <f>'将来負担比率（分子）の構造'!L$52</f>
        <v>1206</v>
      </c>
      <c r="N56" s="169"/>
      <c r="O56" s="169"/>
      <c r="P56" s="169">
        <f>'将来負担比率（分子）の構造'!M$52</f>
        <v>1060</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11108</v>
      </c>
      <c r="E58" s="169"/>
      <c r="F58" s="169"/>
      <c r="G58" s="169">
        <f>'将来負担比率（分子）の構造'!J$50</f>
        <v>9311</v>
      </c>
      <c r="H58" s="169"/>
      <c r="I58" s="169"/>
      <c r="J58" s="169">
        <f>'将来負担比率（分子）の構造'!K$50</f>
        <v>10429</v>
      </c>
      <c r="K58" s="169"/>
      <c r="L58" s="169"/>
      <c r="M58" s="169">
        <f>'将来負担比率（分子）の構造'!L$50</f>
        <v>11494</v>
      </c>
      <c r="N58" s="169"/>
      <c r="O58" s="169"/>
      <c r="P58" s="169">
        <f>'将来負担比率（分子）の構造'!M$50</f>
        <v>14708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538</v>
      </c>
      <c r="C62" s="169"/>
      <c r="D62" s="169"/>
      <c r="E62" s="169">
        <f>'将来負担比率（分子）の構造'!J$45</f>
        <v>490</v>
      </c>
      <c r="F62" s="169"/>
      <c r="G62" s="169"/>
      <c r="H62" s="169">
        <f>'将来負担比率（分子）の構造'!K$45</f>
        <v>514</v>
      </c>
      <c r="I62" s="169"/>
      <c r="J62" s="169"/>
      <c r="K62" s="169">
        <f>'将来負担比率（分子）の構造'!L$45</f>
        <v>504</v>
      </c>
      <c r="L62" s="169"/>
      <c r="M62" s="169"/>
      <c r="N62" s="169">
        <f>'将来負担比率（分子）の構造'!M$45</f>
        <v>550</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2610</v>
      </c>
      <c r="C64" s="169"/>
      <c r="D64" s="169"/>
      <c r="E64" s="169">
        <f>'将来負担比率（分子）の構造'!J$43</f>
        <v>2439</v>
      </c>
      <c r="F64" s="169"/>
      <c r="G64" s="169"/>
      <c r="H64" s="169">
        <f>'将来負担比率（分子）の構造'!K$43</f>
        <v>2110</v>
      </c>
      <c r="I64" s="169"/>
      <c r="J64" s="169"/>
      <c r="K64" s="169">
        <f>'将来負担比率（分子）の構造'!L$43</f>
        <v>1900</v>
      </c>
      <c r="L64" s="169"/>
      <c r="M64" s="169"/>
      <c r="N64" s="169">
        <f>'将来負担比率（分子）の構造'!M$43</f>
        <v>1710</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t="str">
        <f>'将来負担比率（分子）の構造'!I$41</f>
        <v>-</v>
      </c>
      <c r="C66" s="169"/>
      <c r="D66" s="169"/>
      <c r="E66" s="169" t="str">
        <f>'将来負担比率（分子）の構造'!J$41</f>
        <v>-</v>
      </c>
      <c r="F66" s="169"/>
      <c r="G66" s="169"/>
      <c r="H66" s="169">
        <f>'将来負担比率（分子）の構造'!K$41</f>
        <v>8</v>
      </c>
      <c r="I66" s="169"/>
      <c r="J66" s="169"/>
      <c r="K66" s="169">
        <f>'将来負担比率（分子）の構造'!L$41</f>
        <v>4</v>
      </c>
      <c r="L66" s="169"/>
      <c r="M66" s="169"/>
      <c r="N66" s="169" t="str">
        <f>'将来負担比率（分子）の構造'!M$41</f>
        <v>-</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4355</v>
      </c>
      <c r="C72" s="173">
        <f>基金残高に係る経年分析!G55</f>
        <v>4877</v>
      </c>
      <c r="D72" s="173">
        <f>基金残高に係る経年分析!H55</f>
        <v>5708</v>
      </c>
    </row>
    <row r="73" spans="1:16" x14ac:dyDescent="0.2">
      <c r="A73" s="172" t="s">
        <v>74</v>
      </c>
      <c r="B73" s="173">
        <f>基金残高に係る経年分析!F56</f>
        <v>7</v>
      </c>
      <c r="C73" s="173">
        <f>基金残高に係る経年分析!G56</f>
        <v>7</v>
      </c>
      <c r="D73" s="173">
        <f>基金残高に係る経年分析!H56</f>
        <v>7</v>
      </c>
    </row>
    <row r="74" spans="1:16" x14ac:dyDescent="0.2">
      <c r="A74" s="172" t="s">
        <v>75</v>
      </c>
      <c r="B74" s="173">
        <f>基金残高に係る経年分析!F57</f>
        <v>13300</v>
      </c>
      <c r="C74" s="173">
        <f>基金残高に係る経年分析!G57</f>
        <v>13883</v>
      </c>
      <c r="D74" s="173">
        <f>基金残高に係る経年分析!H57</f>
        <v>14275</v>
      </c>
    </row>
  </sheetData>
  <sheetProtection algorithmName="SHA-512" hashValue="e/qEp+Ahie/3Q+g0I95Ub9lGvqSy0JBHKcUo6WTdZyecDmJNQejh4Kdey955EIqAr9+vQMKf1zpqW+5CCeBnBA==" saltValue="ro3XeksJNo3sEvquYm40P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216</v>
      </c>
      <c r="C5" s="693"/>
      <c r="D5" s="693"/>
      <c r="E5" s="693"/>
      <c r="F5" s="693"/>
      <c r="G5" s="693"/>
      <c r="H5" s="693"/>
      <c r="I5" s="693"/>
      <c r="J5" s="693"/>
      <c r="K5" s="693"/>
      <c r="L5" s="693"/>
      <c r="M5" s="693"/>
      <c r="N5" s="693"/>
      <c r="O5" s="693"/>
      <c r="P5" s="693"/>
      <c r="Q5" s="694"/>
      <c r="R5" s="689">
        <v>4977033</v>
      </c>
      <c r="S5" s="690"/>
      <c r="T5" s="690"/>
      <c r="U5" s="690"/>
      <c r="V5" s="690"/>
      <c r="W5" s="690"/>
      <c r="X5" s="690"/>
      <c r="Y5" s="715"/>
      <c r="Z5" s="728">
        <v>43.9</v>
      </c>
      <c r="AA5" s="728"/>
      <c r="AB5" s="728"/>
      <c r="AC5" s="728"/>
      <c r="AD5" s="729">
        <v>4493924</v>
      </c>
      <c r="AE5" s="729"/>
      <c r="AF5" s="729"/>
      <c r="AG5" s="729"/>
      <c r="AH5" s="729"/>
      <c r="AI5" s="729"/>
      <c r="AJ5" s="729"/>
      <c r="AK5" s="729"/>
      <c r="AL5" s="716">
        <v>95.4</v>
      </c>
      <c r="AM5" s="698"/>
      <c r="AN5" s="698"/>
      <c r="AO5" s="717"/>
      <c r="AP5" s="692" t="s">
        <v>217</v>
      </c>
      <c r="AQ5" s="693"/>
      <c r="AR5" s="693"/>
      <c r="AS5" s="693"/>
      <c r="AT5" s="693"/>
      <c r="AU5" s="693"/>
      <c r="AV5" s="693"/>
      <c r="AW5" s="693"/>
      <c r="AX5" s="693"/>
      <c r="AY5" s="693"/>
      <c r="AZ5" s="693"/>
      <c r="BA5" s="693"/>
      <c r="BB5" s="693"/>
      <c r="BC5" s="693"/>
      <c r="BD5" s="693"/>
      <c r="BE5" s="693"/>
      <c r="BF5" s="694"/>
      <c r="BG5" s="634">
        <v>4489608</v>
      </c>
      <c r="BH5" s="635"/>
      <c r="BI5" s="635"/>
      <c r="BJ5" s="635"/>
      <c r="BK5" s="635"/>
      <c r="BL5" s="635"/>
      <c r="BM5" s="635"/>
      <c r="BN5" s="636"/>
      <c r="BO5" s="672">
        <v>90.2</v>
      </c>
      <c r="BP5" s="672"/>
      <c r="BQ5" s="672"/>
      <c r="BR5" s="672"/>
      <c r="BS5" s="673" t="s">
        <v>121</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
      <c r="B6" s="631" t="s">
        <v>221</v>
      </c>
      <c r="C6" s="632"/>
      <c r="D6" s="632"/>
      <c r="E6" s="632"/>
      <c r="F6" s="632"/>
      <c r="G6" s="632"/>
      <c r="H6" s="632"/>
      <c r="I6" s="632"/>
      <c r="J6" s="632"/>
      <c r="K6" s="632"/>
      <c r="L6" s="632"/>
      <c r="M6" s="632"/>
      <c r="N6" s="632"/>
      <c r="O6" s="632"/>
      <c r="P6" s="632"/>
      <c r="Q6" s="633"/>
      <c r="R6" s="634">
        <v>43033</v>
      </c>
      <c r="S6" s="635"/>
      <c r="T6" s="635"/>
      <c r="U6" s="635"/>
      <c r="V6" s="635"/>
      <c r="W6" s="635"/>
      <c r="X6" s="635"/>
      <c r="Y6" s="636"/>
      <c r="Z6" s="672">
        <v>0.4</v>
      </c>
      <c r="AA6" s="672"/>
      <c r="AB6" s="672"/>
      <c r="AC6" s="672"/>
      <c r="AD6" s="673">
        <v>43033</v>
      </c>
      <c r="AE6" s="673"/>
      <c r="AF6" s="673"/>
      <c r="AG6" s="673"/>
      <c r="AH6" s="673"/>
      <c r="AI6" s="673"/>
      <c r="AJ6" s="673"/>
      <c r="AK6" s="673"/>
      <c r="AL6" s="637">
        <v>0.9</v>
      </c>
      <c r="AM6" s="638"/>
      <c r="AN6" s="638"/>
      <c r="AO6" s="674"/>
      <c r="AP6" s="631" t="s">
        <v>222</v>
      </c>
      <c r="AQ6" s="632"/>
      <c r="AR6" s="632"/>
      <c r="AS6" s="632"/>
      <c r="AT6" s="632"/>
      <c r="AU6" s="632"/>
      <c r="AV6" s="632"/>
      <c r="AW6" s="632"/>
      <c r="AX6" s="632"/>
      <c r="AY6" s="632"/>
      <c r="AZ6" s="632"/>
      <c r="BA6" s="632"/>
      <c r="BB6" s="632"/>
      <c r="BC6" s="632"/>
      <c r="BD6" s="632"/>
      <c r="BE6" s="632"/>
      <c r="BF6" s="633"/>
      <c r="BG6" s="634">
        <v>4489608</v>
      </c>
      <c r="BH6" s="635"/>
      <c r="BI6" s="635"/>
      <c r="BJ6" s="635"/>
      <c r="BK6" s="635"/>
      <c r="BL6" s="635"/>
      <c r="BM6" s="635"/>
      <c r="BN6" s="636"/>
      <c r="BO6" s="672">
        <v>90.2</v>
      </c>
      <c r="BP6" s="672"/>
      <c r="BQ6" s="672"/>
      <c r="BR6" s="672"/>
      <c r="BS6" s="673" t="s">
        <v>121</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89599</v>
      </c>
      <c r="CS6" s="635"/>
      <c r="CT6" s="635"/>
      <c r="CU6" s="635"/>
      <c r="CV6" s="635"/>
      <c r="CW6" s="635"/>
      <c r="CX6" s="635"/>
      <c r="CY6" s="636"/>
      <c r="CZ6" s="716">
        <v>0.8</v>
      </c>
      <c r="DA6" s="698"/>
      <c r="DB6" s="698"/>
      <c r="DC6" s="718"/>
      <c r="DD6" s="640">
        <v>1156</v>
      </c>
      <c r="DE6" s="635"/>
      <c r="DF6" s="635"/>
      <c r="DG6" s="635"/>
      <c r="DH6" s="635"/>
      <c r="DI6" s="635"/>
      <c r="DJ6" s="635"/>
      <c r="DK6" s="635"/>
      <c r="DL6" s="635"/>
      <c r="DM6" s="635"/>
      <c r="DN6" s="635"/>
      <c r="DO6" s="635"/>
      <c r="DP6" s="636"/>
      <c r="DQ6" s="640">
        <v>89599</v>
      </c>
      <c r="DR6" s="635"/>
      <c r="DS6" s="635"/>
      <c r="DT6" s="635"/>
      <c r="DU6" s="635"/>
      <c r="DV6" s="635"/>
      <c r="DW6" s="635"/>
      <c r="DX6" s="635"/>
      <c r="DY6" s="635"/>
      <c r="DZ6" s="635"/>
      <c r="EA6" s="635"/>
      <c r="EB6" s="635"/>
      <c r="EC6" s="671"/>
    </row>
    <row r="7" spans="2:143" ht="11.25" customHeight="1" x14ac:dyDescent="0.2">
      <c r="B7" s="631" t="s">
        <v>224</v>
      </c>
      <c r="C7" s="632"/>
      <c r="D7" s="632"/>
      <c r="E7" s="632"/>
      <c r="F7" s="632"/>
      <c r="G7" s="632"/>
      <c r="H7" s="632"/>
      <c r="I7" s="632"/>
      <c r="J7" s="632"/>
      <c r="K7" s="632"/>
      <c r="L7" s="632"/>
      <c r="M7" s="632"/>
      <c r="N7" s="632"/>
      <c r="O7" s="632"/>
      <c r="P7" s="632"/>
      <c r="Q7" s="633"/>
      <c r="R7" s="634">
        <v>184</v>
      </c>
      <c r="S7" s="635"/>
      <c r="T7" s="635"/>
      <c r="U7" s="635"/>
      <c r="V7" s="635"/>
      <c r="W7" s="635"/>
      <c r="X7" s="635"/>
      <c r="Y7" s="636"/>
      <c r="Z7" s="672">
        <v>0</v>
      </c>
      <c r="AA7" s="672"/>
      <c r="AB7" s="672"/>
      <c r="AC7" s="672"/>
      <c r="AD7" s="673">
        <v>184</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280408</v>
      </c>
      <c r="BH7" s="635"/>
      <c r="BI7" s="635"/>
      <c r="BJ7" s="635"/>
      <c r="BK7" s="635"/>
      <c r="BL7" s="635"/>
      <c r="BM7" s="635"/>
      <c r="BN7" s="636"/>
      <c r="BO7" s="672">
        <v>5.6</v>
      </c>
      <c r="BP7" s="672"/>
      <c r="BQ7" s="672"/>
      <c r="BR7" s="672"/>
      <c r="BS7" s="673" t="s">
        <v>121</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4742305</v>
      </c>
      <c r="CS7" s="635"/>
      <c r="CT7" s="635"/>
      <c r="CU7" s="635"/>
      <c r="CV7" s="635"/>
      <c r="CW7" s="635"/>
      <c r="CX7" s="635"/>
      <c r="CY7" s="636"/>
      <c r="CZ7" s="672">
        <v>43.1</v>
      </c>
      <c r="DA7" s="672"/>
      <c r="DB7" s="672"/>
      <c r="DC7" s="672"/>
      <c r="DD7" s="640">
        <v>19137</v>
      </c>
      <c r="DE7" s="635"/>
      <c r="DF7" s="635"/>
      <c r="DG7" s="635"/>
      <c r="DH7" s="635"/>
      <c r="DI7" s="635"/>
      <c r="DJ7" s="635"/>
      <c r="DK7" s="635"/>
      <c r="DL7" s="635"/>
      <c r="DM7" s="635"/>
      <c r="DN7" s="635"/>
      <c r="DO7" s="635"/>
      <c r="DP7" s="636"/>
      <c r="DQ7" s="640">
        <v>2873464</v>
      </c>
      <c r="DR7" s="635"/>
      <c r="DS7" s="635"/>
      <c r="DT7" s="635"/>
      <c r="DU7" s="635"/>
      <c r="DV7" s="635"/>
      <c r="DW7" s="635"/>
      <c r="DX7" s="635"/>
      <c r="DY7" s="635"/>
      <c r="DZ7" s="635"/>
      <c r="EA7" s="635"/>
      <c r="EB7" s="635"/>
      <c r="EC7" s="671"/>
    </row>
    <row r="8" spans="2:143" ht="11.25" customHeight="1" x14ac:dyDescent="0.2">
      <c r="B8" s="631" t="s">
        <v>227</v>
      </c>
      <c r="C8" s="632"/>
      <c r="D8" s="632"/>
      <c r="E8" s="632"/>
      <c r="F8" s="632"/>
      <c r="G8" s="632"/>
      <c r="H8" s="632"/>
      <c r="I8" s="632"/>
      <c r="J8" s="632"/>
      <c r="K8" s="632"/>
      <c r="L8" s="632"/>
      <c r="M8" s="632"/>
      <c r="N8" s="632"/>
      <c r="O8" s="632"/>
      <c r="P8" s="632"/>
      <c r="Q8" s="633"/>
      <c r="R8" s="634">
        <v>2149</v>
      </c>
      <c r="S8" s="635"/>
      <c r="T8" s="635"/>
      <c r="U8" s="635"/>
      <c r="V8" s="635"/>
      <c r="W8" s="635"/>
      <c r="X8" s="635"/>
      <c r="Y8" s="636"/>
      <c r="Z8" s="672">
        <v>0</v>
      </c>
      <c r="AA8" s="672"/>
      <c r="AB8" s="672"/>
      <c r="AC8" s="672"/>
      <c r="AD8" s="673">
        <v>2149</v>
      </c>
      <c r="AE8" s="673"/>
      <c r="AF8" s="673"/>
      <c r="AG8" s="673"/>
      <c r="AH8" s="673"/>
      <c r="AI8" s="673"/>
      <c r="AJ8" s="673"/>
      <c r="AK8" s="673"/>
      <c r="AL8" s="637">
        <v>0</v>
      </c>
      <c r="AM8" s="638"/>
      <c r="AN8" s="638"/>
      <c r="AO8" s="674"/>
      <c r="AP8" s="631" t="s">
        <v>228</v>
      </c>
      <c r="AQ8" s="632"/>
      <c r="AR8" s="632"/>
      <c r="AS8" s="632"/>
      <c r="AT8" s="632"/>
      <c r="AU8" s="632"/>
      <c r="AV8" s="632"/>
      <c r="AW8" s="632"/>
      <c r="AX8" s="632"/>
      <c r="AY8" s="632"/>
      <c r="AZ8" s="632"/>
      <c r="BA8" s="632"/>
      <c r="BB8" s="632"/>
      <c r="BC8" s="632"/>
      <c r="BD8" s="632"/>
      <c r="BE8" s="632"/>
      <c r="BF8" s="633"/>
      <c r="BG8" s="634">
        <v>9200</v>
      </c>
      <c r="BH8" s="635"/>
      <c r="BI8" s="635"/>
      <c r="BJ8" s="635"/>
      <c r="BK8" s="635"/>
      <c r="BL8" s="635"/>
      <c r="BM8" s="635"/>
      <c r="BN8" s="636"/>
      <c r="BO8" s="672">
        <v>0.2</v>
      </c>
      <c r="BP8" s="672"/>
      <c r="BQ8" s="672"/>
      <c r="BR8" s="672"/>
      <c r="BS8" s="673" t="s">
        <v>121</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1332688</v>
      </c>
      <c r="CS8" s="635"/>
      <c r="CT8" s="635"/>
      <c r="CU8" s="635"/>
      <c r="CV8" s="635"/>
      <c r="CW8" s="635"/>
      <c r="CX8" s="635"/>
      <c r="CY8" s="636"/>
      <c r="CZ8" s="672">
        <v>12.1</v>
      </c>
      <c r="DA8" s="672"/>
      <c r="DB8" s="672"/>
      <c r="DC8" s="672"/>
      <c r="DD8" s="640">
        <v>116757</v>
      </c>
      <c r="DE8" s="635"/>
      <c r="DF8" s="635"/>
      <c r="DG8" s="635"/>
      <c r="DH8" s="635"/>
      <c r="DI8" s="635"/>
      <c r="DJ8" s="635"/>
      <c r="DK8" s="635"/>
      <c r="DL8" s="635"/>
      <c r="DM8" s="635"/>
      <c r="DN8" s="635"/>
      <c r="DO8" s="635"/>
      <c r="DP8" s="636"/>
      <c r="DQ8" s="640">
        <v>884680</v>
      </c>
      <c r="DR8" s="635"/>
      <c r="DS8" s="635"/>
      <c r="DT8" s="635"/>
      <c r="DU8" s="635"/>
      <c r="DV8" s="635"/>
      <c r="DW8" s="635"/>
      <c r="DX8" s="635"/>
      <c r="DY8" s="635"/>
      <c r="DZ8" s="635"/>
      <c r="EA8" s="635"/>
      <c r="EB8" s="635"/>
      <c r="EC8" s="671"/>
    </row>
    <row r="9" spans="2:143" ht="11.25" customHeight="1" x14ac:dyDescent="0.2">
      <c r="B9" s="631" t="s">
        <v>230</v>
      </c>
      <c r="C9" s="632"/>
      <c r="D9" s="632"/>
      <c r="E9" s="632"/>
      <c r="F9" s="632"/>
      <c r="G9" s="632"/>
      <c r="H9" s="632"/>
      <c r="I9" s="632"/>
      <c r="J9" s="632"/>
      <c r="K9" s="632"/>
      <c r="L9" s="632"/>
      <c r="M9" s="632"/>
      <c r="N9" s="632"/>
      <c r="O9" s="632"/>
      <c r="P9" s="632"/>
      <c r="Q9" s="633"/>
      <c r="R9" s="634">
        <v>2430</v>
      </c>
      <c r="S9" s="635"/>
      <c r="T9" s="635"/>
      <c r="U9" s="635"/>
      <c r="V9" s="635"/>
      <c r="W9" s="635"/>
      <c r="X9" s="635"/>
      <c r="Y9" s="636"/>
      <c r="Z9" s="672">
        <v>0</v>
      </c>
      <c r="AA9" s="672"/>
      <c r="AB9" s="672"/>
      <c r="AC9" s="672"/>
      <c r="AD9" s="673">
        <v>2430</v>
      </c>
      <c r="AE9" s="673"/>
      <c r="AF9" s="673"/>
      <c r="AG9" s="673"/>
      <c r="AH9" s="673"/>
      <c r="AI9" s="673"/>
      <c r="AJ9" s="673"/>
      <c r="AK9" s="673"/>
      <c r="AL9" s="637">
        <v>0.1</v>
      </c>
      <c r="AM9" s="638"/>
      <c r="AN9" s="638"/>
      <c r="AO9" s="674"/>
      <c r="AP9" s="631" t="s">
        <v>231</v>
      </c>
      <c r="AQ9" s="632"/>
      <c r="AR9" s="632"/>
      <c r="AS9" s="632"/>
      <c r="AT9" s="632"/>
      <c r="AU9" s="632"/>
      <c r="AV9" s="632"/>
      <c r="AW9" s="632"/>
      <c r="AX9" s="632"/>
      <c r="AY9" s="632"/>
      <c r="AZ9" s="632"/>
      <c r="BA9" s="632"/>
      <c r="BB9" s="632"/>
      <c r="BC9" s="632"/>
      <c r="BD9" s="632"/>
      <c r="BE9" s="632"/>
      <c r="BF9" s="633"/>
      <c r="BG9" s="634">
        <v>208377</v>
      </c>
      <c r="BH9" s="635"/>
      <c r="BI9" s="635"/>
      <c r="BJ9" s="635"/>
      <c r="BK9" s="635"/>
      <c r="BL9" s="635"/>
      <c r="BM9" s="635"/>
      <c r="BN9" s="636"/>
      <c r="BO9" s="672">
        <v>4.2</v>
      </c>
      <c r="BP9" s="672"/>
      <c r="BQ9" s="672"/>
      <c r="BR9" s="672"/>
      <c r="BS9" s="673" t="s">
        <v>121</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870779</v>
      </c>
      <c r="CS9" s="635"/>
      <c r="CT9" s="635"/>
      <c r="CU9" s="635"/>
      <c r="CV9" s="635"/>
      <c r="CW9" s="635"/>
      <c r="CX9" s="635"/>
      <c r="CY9" s="636"/>
      <c r="CZ9" s="672">
        <v>7.9</v>
      </c>
      <c r="DA9" s="672"/>
      <c r="DB9" s="672"/>
      <c r="DC9" s="672"/>
      <c r="DD9" s="640" t="s">
        <v>121</v>
      </c>
      <c r="DE9" s="635"/>
      <c r="DF9" s="635"/>
      <c r="DG9" s="635"/>
      <c r="DH9" s="635"/>
      <c r="DI9" s="635"/>
      <c r="DJ9" s="635"/>
      <c r="DK9" s="635"/>
      <c r="DL9" s="635"/>
      <c r="DM9" s="635"/>
      <c r="DN9" s="635"/>
      <c r="DO9" s="635"/>
      <c r="DP9" s="636"/>
      <c r="DQ9" s="640">
        <v>698287</v>
      </c>
      <c r="DR9" s="635"/>
      <c r="DS9" s="635"/>
      <c r="DT9" s="635"/>
      <c r="DU9" s="635"/>
      <c r="DV9" s="635"/>
      <c r="DW9" s="635"/>
      <c r="DX9" s="635"/>
      <c r="DY9" s="635"/>
      <c r="DZ9" s="635"/>
      <c r="EA9" s="635"/>
      <c r="EB9" s="635"/>
      <c r="EC9" s="671"/>
    </row>
    <row r="10" spans="2:143" ht="11.25" customHeight="1" x14ac:dyDescent="0.2">
      <c r="B10" s="631" t="s">
        <v>233</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22134</v>
      </c>
      <c r="BH10" s="635"/>
      <c r="BI10" s="635"/>
      <c r="BJ10" s="635"/>
      <c r="BK10" s="635"/>
      <c r="BL10" s="635"/>
      <c r="BM10" s="635"/>
      <c r="BN10" s="636"/>
      <c r="BO10" s="672">
        <v>0.4</v>
      </c>
      <c r="BP10" s="672"/>
      <c r="BQ10" s="672"/>
      <c r="BR10" s="672"/>
      <c r="BS10" s="673" t="s">
        <v>121</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v>30</v>
      </c>
      <c r="CS10" s="635"/>
      <c r="CT10" s="635"/>
      <c r="CU10" s="635"/>
      <c r="CV10" s="635"/>
      <c r="CW10" s="635"/>
      <c r="CX10" s="635"/>
      <c r="CY10" s="636"/>
      <c r="CZ10" s="672">
        <v>0</v>
      </c>
      <c r="DA10" s="672"/>
      <c r="DB10" s="672"/>
      <c r="DC10" s="672"/>
      <c r="DD10" s="640" t="s">
        <v>121</v>
      </c>
      <c r="DE10" s="635"/>
      <c r="DF10" s="635"/>
      <c r="DG10" s="635"/>
      <c r="DH10" s="635"/>
      <c r="DI10" s="635"/>
      <c r="DJ10" s="635"/>
      <c r="DK10" s="635"/>
      <c r="DL10" s="635"/>
      <c r="DM10" s="635"/>
      <c r="DN10" s="635"/>
      <c r="DO10" s="635"/>
      <c r="DP10" s="636"/>
      <c r="DQ10" s="640">
        <v>30</v>
      </c>
      <c r="DR10" s="635"/>
      <c r="DS10" s="635"/>
      <c r="DT10" s="635"/>
      <c r="DU10" s="635"/>
      <c r="DV10" s="635"/>
      <c r="DW10" s="635"/>
      <c r="DX10" s="635"/>
      <c r="DY10" s="635"/>
      <c r="DZ10" s="635"/>
      <c r="EA10" s="635"/>
      <c r="EB10" s="635"/>
      <c r="EC10" s="671"/>
    </row>
    <row r="11" spans="2:143" ht="11.25" customHeight="1" x14ac:dyDescent="0.2">
      <c r="B11" s="631" t="s">
        <v>236</v>
      </c>
      <c r="C11" s="632"/>
      <c r="D11" s="632"/>
      <c r="E11" s="632"/>
      <c r="F11" s="632"/>
      <c r="G11" s="632"/>
      <c r="H11" s="632"/>
      <c r="I11" s="632"/>
      <c r="J11" s="632"/>
      <c r="K11" s="632"/>
      <c r="L11" s="632"/>
      <c r="M11" s="632"/>
      <c r="N11" s="632"/>
      <c r="O11" s="632"/>
      <c r="P11" s="632"/>
      <c r="Q11" s="633"/>
      <c r="R11" s="634">
        <v>148579</v>
      </c>
      <c r="S11" s="635"/>
      <c r="T11" s="635"/>
      <c r="U11" s="635"/>
      <c r="V11" s="635"/>
      <c r="W11" s="635"/>
      <c r="X11" s="635"/>
      <c r="Y11" s="636"/>
      <c r="Z11" s="637">
        <v>1.3</v>
      </c>
      <c r="AA11" s="638"/>
      <c r="AB11" s="638"/>
      <c r="AC11" s="639"/>
      <c r="AD11" s="640">
        <v>148579</v>
      </c>
      <c r="AE11" s="635"/>
      <c r="AF11" s="635"/>
      <c r="AG11" s="635"/>
      <c r="AH11" s="635"/>
      <c r="AI11" s="635"/>
      <c r="AJ11" s="635"/>
      <c r="AK11" s="636"/>
      <c r="AL11" s="637">
        <v>3.2</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40697</v>
      </c>
      <c r="BH11" s="635"/>
      <c r="BI11" s="635"/>
      <c r="BJ11" s="635"/>
      <c r="BK11" s="635"/>
      <c r="BL11" s="635"/>
      <c r="BM11" s="635"/>
      <c r="BN11" s="636"/>
      <c r="BO11" s="672">
        <v>0.8</v>
      </c>
      <c r="BP11" s="672"/>
      <c r="BQ11" s="672"/>
      <c r="BR11" s="672"/>
      <c r="BS11" s="673" t="s">
        <v>121</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723019</v>
      </c>
      <c r="CS11" s="635"/>
      <c r="CT11" s="635"/>
      <c r="CU11" s="635"/>
      <c r="CV11" s="635"/>
      <c r="CW11" s="635"/>
      <c r="CX11" s="635"/>
      <c r="CY11" s="636"/>
      <c r="CZ11" s="672">
        <v>6.6</v>
      </c>
      <c r="DA11" s="672"/>
      <c r="DB11" s="672"/>
      <c r="DC11" s="672"/>
      <c r="DD11" s="640">
        <v>179947</v>
      </c>
      <c r="DE11" s="635"/>
      <c r="DF11" s="635"/>
      <c r="DG11" s="635"/>
      <c r="DH11" s="635"/>
      <c r="DI11" s="635"/>
      <c r="DJ11" s="635"/>
      <c r="DK11" s="635"/>
      <c r="DL11" s="635"/>
      <c r="DM11" s="635"/>
      <c r="DN11" s="635"/>
      <c r="DO11" s="635"/>
      <c r="DP11" s="636"/>
      <c r="DQ11" s="640">
        <v>382164</v>
      </c>
      <c r="DR11" s="635"/>
      <c r="DS11" s="635"/>
      <c r="DT11" s="635"/>
      <c r="DU11" s="635"/>
      <c r="DV11" s="635"/>
      <c r="DW11" s="635"/>
      <c r="DX11" s="635"/>
      <c r="DY11" s="635"/>
      <c r="DZ11" s="635"/>
      <c r="EA11" s="635"/>
      <c r="EB11" s="635"/>
      <c r="EC11" s="671"/>
    </row>
    <row r="12" spans="2:143" ht="11.25" customHeight="1" x14ac:dyDescent="0.2">
      <c r="B12" s="631" t="s">
        <v>239</v>
      </c>
      <c r="C12" s="632"/>
      <c r="D12" s="632"/>
      <c r="E12" s="632"/>
      <c r="F12" s="632"/>
      <c r="G12" s="632"/>
      <c r="H12" s="632"/>
      <c r="I12" s="632"/>
      <c r="J12" s="632"/>
      <c r="K12" s="632"/>
      <c r="L12" s="632"/>
      <c r="M12" s="632"/>
      <c r="N12" s="632"/>
      <c r="O12" s="632"/>
      <c r="P12" s="632"/>
      <c r="Q12" s="633"/>
      <c r="R12" s="634" t="s">
        <v>121</v>
      </c>
      <c r="S12" s="635"/>
      <c r="T12" s="635"/>
      <c r="U12" s="635"/>
      <c r="V12" s="635"/>
      <c r="W12" s="635"/>
      <c r="X12" s="635"/>
      <c r="Y12" s="636"/>
      <c r="Z12" s="672" t="s">
        <v>121</v>
      </c>
      <c r="AA12" s="672"/>
      <c r="AB12" s="672"/>
      <c r="AC12" s="672"/>
      <c r="AD12" s="673" t="s">
        <v>121</v>
      </c>
      <c r="AE12" s="673"/>
      <c r="AF12" s="673"/>
      <c r="AG12" s="673"/>
      <c r="AH12" s="673"/>
      <c r="AI12" s="673"/>
      <c r="AJ12" s="673"/>
      <c r="AK12" s="673"/>
      <c r="AL12" s="637" t="s">
        <v>121</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4142561</v>
      </c>
      <c r="BH12" s="635"/>
      <c r="BI12" s="635"/>
      <c r="BJ12" s="635"/>
      <c r="BK12" s="635"/>
      <c r="BL12" s="635"/>
      <c r="BM12" s="635"/>
      <c r="BN12" s="636"/>
      <c r="BO12" s="672">
        <v>83.2</v>
      </c>
      <c r="BP12" s="672"/>
      <c r="BQ12" s="672"/>
      <c r="BR12" s="672"/>
      <c r="BS12" s="673" t="s">
        <v>121</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732193</v>
      </c>
      <c r="CS12" s="635"/>
      <c r="CT12" s="635"/>
      <c r="CU12" s="635"/>
      <c r="CV12" s="635"/>
      <c r="CW12" s="635"/>
      <c r="CX12" s="635"/>
      <c r="CY12" s="636"/>
      <c r="CZ12" s="672">
        <v>6.7</v>
      </c>
      <c r="DA12" s="672"/>
      <c r="DB12" s="672"/>
      <c r="DC12" s="672"/>
      <c r="DD12" s="640">
        <v>7185</v>
      </c>
      <c r="DE12" s="635"/>
      <c r="DF12" s="635"/>
      <c r="DG12" s="635"/>
      <c r="DH12" s="635"/>
      <c r="DI12" s="635"/>
      <c r="DJ12" s="635"/>
      <c r="DK12" s="635"/>
      <c r="DL12" s="635"/>
      <c r="DM12" s="635"/>
      <c r="DN12" s="635"/>
      <c r="DO12" s="635"/>
      <c r="DP12" s="636"/>
      <c r="DQ12" s="640">
        <v>581582</v>
      </c>
      <c r="DR12" s="635"/>
      <c r="DS12" s="635"/>
      <c r="DT12" s="635"/>
      <c r="DU12" s="635"/>
      <c r="DV12" s="635"/>
      <c r="DW12" s="635"/>
      <c r="DX12" s="635"/>
      <c r="DY12" s="635"/>
      <c r="DZ12" s="635"/>
      <c r="EA12" s="635"/>
      <c r="EB12" s="635"/>
      <c r="EC12" s="671"/>
    </row>
    <row r="13" spans="2:143" ht="11.25" customHeight="1" x14ac:dyDescent="0.2">
      <c r="B13" s="631" t="s">
        <v>242</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4142561</v>
      </c>
      <c r="BH13" s="635"/>
      <c r="BI13" s="635"/>
      <c r="BJ13" s="635"/>
      <c r="BK13" s="635"/>
      <c r="BL13" s="635"/>
      <c r="BM13" s="635"/>
      <c r="BN13" s="636"/>
      <c r="BO13" s="672">
        <v>83.2</v>
      </c>
      <c r="BP13" s="672"/>
      <c r="BQ13" s="672"/>
      <c r="BR13" s="672"/>
      <c r="BS13" s="673" t="s">
        <v>121</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947468</v>
      </c>
      <c r="CS13" s="635"/>
      <c r="CT13" s="635"/>
      <c r="CU13" s="635"/>
      <c r="CV13" s="635"/>
      <c r="CW13" s="635"/>
      <c r="CX13" s="635"/>
      <c r="CY13" s="636"/>
      <c r="CZ13" s="672">
        <v>8.6</v>
      </c>
      <c r="DA13" s="672"/>
      <c r="DB13" s="672"/>
      <c r="DC13" s="672"/>
      <c r="DD13" s="640">
        <v>504282</v>
      </c>
      <c r="DE13" s="635"/>
      <c r="DF13" s="635"/>
      <c r="DG13" s="635"/>
      <c r="DH13" s="635"/>
      <c r="DI13" s="635"/>
      <c r="DJ13" s="635"/>
      <c r="DK13" s="635"/>
      <c r="DL13" s="635"/>
      <c r="DM13" s="635"/>
      <c r="DN13" s="635"/>
      <c r="DO13" s="635"/>
      <c r="DP13" s="636"/>
      <c r="DQ13" s="640">
        <v>529444</v>
      </c>
      <c r="DR13" s="635"/>
      <c r="DS13" s="635"/>
      <c r="DT13" s="635"/>
      <c r="DU13" s="635"/>
      <c r="DV13" s="635"/>
      <c r="DW13" s="635"/>
      <c r="DX13" s="635"/>
      <c r="DY13" s="635"/>
      <c r="DZ13" s="635"/>
      <c r="EA13" s="635"/>
      <c r="EB13" s="635"/>
      <c r="EC13" s="671"/>
    </row>
    <row r="14" spans="2:143" ht="11.25" customHeight="1" x14ac:dyDescent="0.2">
      <c r="B14" s="631" t="s">
        <v>245</v>
      </c>
      <c r="C14" s="632"/>
      <c r="D14" s="632"/>
      <c r="E14" s="632"/>
      <c r="F14" s="632"/>
      <c r="G14" s="632"/>
      <c r="H14" s="632"/>
      <c r="I14" s="632"/>
      <c r="J14" s="632"/>
      <c r="K14" s="632"/>
      <c r="L14" s="632"/>
      <c r="M14" s="632"/>
      <c r="N14" s="632"/>
      <c r="O14" s="632"/>
      <c r="P14" s="632"/>
      <c r="Q14" s="633"/>
      <c r="R14" s="634">
        <v>259</v>
      </c>
      <c r="S14" s="635"/>
      <c r="T14" s="635"/>
      <c r="U14" s="635"/>
      <c r="V14" s="635"/>
      <c r="W14" s="635"/>
      <c r="X14" s="635"/>
      <c r="Y14" s="636"/>
      <c r="Z14" s="672">
        <v>0</v>
      </c>
      <c r="AA14" s="672"/>
      <c r="AB14" s="672"/>
      <c r="AC14" s="672"/>
      <c r="AD14" s="673">
        <v>259</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28526</v>
      </c>
      <c r="BH14" s="635"/>
      <c r="BI14" s="635"/>
      <c r="BJ14" s="635"/>
      <c r="BK14" s="635"/>
      <c r="BL14" s="635"/>
      <c r="BM14" s="635"/>
      <c r="BN14" s="636"/>
      <c r="BO14" s="672">
        <v>0.6</v>
      </c>
      <c r="BP14" s="672"/>
      <c r="BQ14" s="672"/>
      <c r="BR14" s="672"/>
      <c r="BS14" s="673" t="s">
        <v>121</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444688</v>
      </c>
      <c r="CS14" s="635"/>
      <c r="CT14" s="635"/>
      <c r="CU14" s="635"/>
      <c r="CV14" s="635"/>
      <c r="CW14" s="635"/>
      <c r="CX14" s="635"/>
      <c r="CY14" s="636"/>
      <c r="CZ14" s="672">
        <v>4</v>
      </c>
      <c r="DA14" s="672"/>
      <c r="DB14" s="672"/>
      <c r="DC14" s="672"/>
      <c r="DD14" s="640">
        <v>16024</v>
      </c>
      <c r="DE14" s="635"/>
      <c r="DF14" s="635"/>
      <c r="DG14" s="635"/>
      <c r="DH14" s="635"/>
      <c r="DI14" s="635"/>
      <c r="DJ14" s="635"/>
      <c r="DK14" s="635"/>
      <c r="DL14" s="635"/>
      <c r="DM14" s="635"/>
      <c r="DN14" s="635"/>
      <c r="DO14" s="635"/>
      <c r="DP14" s="636"/>
      <c r="DQ14" s="640">
        <v>134136</v>
      </c>
      <c r="DR14" s="635"/>
      <c r="DS14" s="635"/>
      <c r="DT14" s="635"/>
      <c r="DU14" s="635"/>
      <c r="DV14" s="635"/>
      <c r="DW14" s="635"/>
      <c r="DX14" s="635"/>
      <c r="DY14" s="635"/>
      <c r="DZ14" s="635"/>
      <c r="EA14" s="635"/>
      <c r="EB14" s="635"/>
      <c r="EC14" s="671"/>
    </row>
    <row r="15" spans="2:143" ht="11.25" customHeight="1" x14ac:dyDescent="0.2">
      <c r="B15" s="631" t="s">
        <v>248</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38113</v>
      </c>
      <c r="BH15" s="635"/>
      <c r="BI15" s="635"/>
      <c r="BJ15" s="635"/>
      <c r="BK15" s="635"/>
      <c r="BL15" s="635"/>
      <c r="BM15" s="635"/>
      <c r="BN15" s="636"/>
      <c r="BO15" s="672">
        <v>0.8</v>
      </c>
      <c r="BP15" s="672"/>
      <c r="BQ15" s="672"/>
      <c r="BR15" s="672"/>
      <c r="BS15" s="673" t="s">
        <v>121</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1032119</v>
      </c>
      <c r="CS15" s="635"/>
      <c r="CT15" s="635"/>
      <c r="CU15" s="635"/>
      <c r="CV15" s="635"/>
      <c r="CW15" s="635"/>
      <c r="CX15" s="635"/>
      <c r="CY15" s="636"/>
      <c r="CZ15" s="672">
        <v>9.4</v>
      </c>
      <c r="DA15" s="672"/>
      <c r="DB15" s="672"/>
      <c r="DC15" s="672"/>
      <c r="DD15" s="640">
        <v>283153</v>
      </c>
      <c r="DE15" s="635"/>
      <c r="DF15" s="635"/>
      <c r="DG15" s="635"/>
      <c r="DH15" s="635"/>
      <c r="DI15" s="635"/>
      <c r="DJ15" s="635"/>
      <c r="DK15" s="635"/>
      <c r="DL15" s="635"/>
      <c r="DM15" s="635"/>
      <c r="DN15" s="635"/>
      <c r="DO15" s="635"/>
      <c r="DP15" s="636"/>
      <c r="DQ15" s="640">
        <v>522385</v>
      </c>
      <c r="DR15" s="635"/>
      <c r="DS15" s="635"/>
      <c r="DT15" s="635"/>
      <c r="DU15" s="635"/>
      <c r="DV15" s="635"/>
      <c r="DW15" s="635"/>
      <c r="DX15" s="635"/>
      <c r="DY15" s="635"/>
      <c r="DZ15" s="635"/>
      <c r="EA15" s="635"/>
      <c r="EB15" s="635"/>
      <c r="EC15" s="671"/>
    </row>
    <row r="16" spans="2:143" ht="11.25" customHeight="1" x14ac:dyDescent="0.2">
      <c r="B16" s="631" t="s">
        <v>251</v>
      </c>
      <c r="C16" s="632"/>
      <c r="D16" s="632"/>
      <c r="E16" s="632"/>
      <c r="F16" s="632"/>
      <c r="G16" s="632"/>
      <c r="H16" s="632"/>
      <c r="I16" s="632"/>
      <c r="J16" s="632"/>
      <c r="K16" s="632"/>
      <c r="L16" s="632"/>
      <c r="M16" s="632"/>
      <c r="N16" s="632"/>
      <c r="O16" s="632"/>
      <c r="P16" s="632"/>
      <c r="Q16" s="633"/>
      <c r="R16" s="634">
        <v>3572</v>
      </c>
      <c r="S16" s="635"/>
      <c r="T16" s="635"/>
      <c r="U16" s="635"/>
      <c r="V16" s="635"/>
      <c r="W16" s="635"/>
      <c r="X16" s="635"/>
      <c r="Y16" s="636"/>
      <c r="Z16" s="672">
        <v>0</v>
      </c>
      <c r="AA16" s="672"/>
      <c r="AB16" s="672"/>
      <c r="AC16" s="672"/>
      <c r="AD16" s="673">
        <v>3572</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v>82322</v>
      </c>
      <c r="CS16" s="635"/>
      <c r="CT16" s="635"/>
      <c r="CU16" s="635"/>
      <c r="CV16" s="635"/>
      <c r="CW16" s="635"/>
      <c r="CX16" s="635"/>
      <c r="CY16" s="636"/>
      <c r="CZ16" s="672">
        <v>0.7</v>
      </c>
      <c r="DA16" s="672"/>
      <c r="DB16" s="672"/>
      <c r="DC16" s="672"/>
      <c r="DD16" s="640" t="s">
        <v>121</v>
      </c>
      <c r="DE16" s="635"/>
      <c r="DF16" s="635"/>
      <c r="DG16" s="635"/>
      <c r="DH16" s="635"/>
      <c r="DI16" s="635"/>
      <c r="DJ16" s="635"/>
      <c r="DK16" s="635"/>
      <c r="DL16" s="635"/>
      <c r="DM16" s="635"/>
      <c r="DN16" s="635"/>
      <c r="DO16" s="635"/>
      <c r="DP16" s="636"/>
      <c r="DQ16" s="640">
        <v>32981</v>
      </c>
      <c r="DR16" s="635"/>
      <c r="DS16" s="635"/>
      <c r="DT16" s="635"/>
      <c r="DU16" s="635"/>
      <c r="DV16" s="635"/>
      <c r="DW16" s="635"/>
      <c r="DX16" s="635"/>
      <c r="DY16" s="635"/>
      <c r="DZ16" s="635"/>
      <c r="EA16" s="635"/>
      <c r="EB16" s="635"/>
      <c r="EC16" s="671"/>
    </row>
    <row r="17" spans="2:133" ht="11.25" customHeight="1" x14ac:dyDescent="0.2">
      <c r="B17" s="631" t="s">
        <v>254</v>
      </c>
      <c r="C17" s="632"/>
      <c r="D17" s="632"/>
      <c r="E17" s="632"/>
      <c r="F17" s="632"/>
      <c r="G17" s="632"/>
      <c r="H17" s="632"/>
      <c r="I17" s="632"/>
      <c r="J17" s="632"/>
      <c r="K17" s="632"/>
      <c r="L17" s="632"/>
      <c r="M17" s="632"/>
      <c r="N17" s="632"/>
      <c r="O17" s="632"/>
      <c r="P17" s="632"/>
      <c r="Q17" s="633"/>
      <c r="R17" s="634">
        <v>16895</v>
      </c>
      <c r="S17" s="635"/>
      <c r="T17" s="635"/>
      <c r="U17" s="635"/>
      <c r="V17" s="635"/>
      <c r="W17" s="635"/>
      <c r="X17" s="635"/>
      <c r="Y17" s="636"/>
      <c r="Z17" s="672">
        <v>0.1</v>
      </c>
      <c r="AA17" s="672"/>
      <c r="AB17" s="672"/>
      <c r="AC17" s="672"/>
      <c r="AD17" s="673">
        <v>16895</v>
      </c>
      <c r="AE17" s="673"/>
      <c r="AF17" s="673"/>
      <c r="AG17" s="673"/>
      <c r="AH17" s="673"/>
      <c r="AI17" s="673"/>
      <c r="AJ17" s="673"/>
      <c r="AK17" s="673"/>
      <c r="AL17" s="637">
        <v>0.4</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3900</v>
      </c>
      <c r="CS17" s="635"/>
      <c r="CT17" s="635"/>
      <c r="CU17" s="635"/>
      <c r="CV17" s="635"/>
      <c r="CW17" s="635"/>
      <c r="CX17" s="635"/>
      <c r="CY17" s="636"/>
      <c r="CZ17" s="672">
        <v>0</v>
      </c>
      <c r="DA17" s="672"/>
      <c r="DB17" s="672"/>
      <c r="DC17" s="672"/>
      <c r="DD17" s="640" t="s">
        <v>121</v>
      </c>
      <c r="DE17" s="635"/>
      <c r="DF17" s="635"/>
      <c r="DG17" s="635"/>
      <c r="DH17" s="635"/>
      <c r="DI17" s="635"/>
      <c r="DJ17" s="635"/>
      <c r="DK17" s="635"/>
      <c r="DL17" s="635"/>
      <c r="DM17" s="635"/>
      <c r="DN17" s="635"/>
      <c r="DO17" s="635"/>
      <c r="DP17" s="636"/>
      <c r="DQ17" s="640">
        <v>3900</v>
      </c>
      <c r="DR17" s="635"/>
      <c r="DS17" s="635"/>
      <c r="DT17" s="635"/>
      <c r="DU17" s="635"/>
      <c r="DV17" s="635"/>
      <c r="DW17" s="635"/>
      <c r="DX17" s="635"/>
      <c r="DY17" s="635"/>
      <c r="DZ17" s="635"/>
      <c r="EA17" s="635"/>
      <c r="EB17" s="635"/>
      <c r="EC17" s="671"/>
    </row>
    <row r="18" spans="2:133" ht="11.25" customHeight="1" x14ac:dyDescent="0.2">
      <c r="B18" s="631" t="s">
        <v>257</v>
      </c>
      <c r="C18" s="632"/>
      <c r="D18" s="632"/>
      <c r="E18" s="632"/>
      <c r="F18" s="632"/>
      <c r="G18" s="632"/>
      <c r="H18" s="632"/>
      <c r="I18" s="632"/>
      <c r="J18" s="632"/>
      <c r="K18" s="632"/>
      <c r="L18" s="632"/>
      <c r="M18" s="632"/>
      <c r="N18" s="632"/>
      <c r="O18" s="632"/>
      <c r="P18" s="632"/>
      <c r="Q18" s="633"/>
      <c r="R18" s="634">
        <v>1299</v>
      </c>
      <c r="S18" s="635"/>
      <c r="T18" s="635"/>
      <c r="U18" s="635"/>
      <c r="V18" s="635"/>
      <c r="W18" s="635"/>
      <c r="X18" s="635"/>
      <c r="Y18" s="636"/>
      <c r="Z18" s="672">
        <v>0</v>
      </c>
      <c r="AA18" s="672"/>
      <c r="AB18" s="672"/>
      <c r="AC18" s="672"/>
      <c r="AD18" s="673">
        <v>1299</v>
      </c>
      <c r="AE18" s="673"/>
      <c r="AF18" s="673"/>
      <c r="AG18" s="673"/>
      <c r="AH18" s="673"/>
      <c r="AI18" s="673"/>
      <c r="AJ18" s="673"/>
      <c r="AK18" s="673"/>
      <c r="AL18" s="637">
        <v>0</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2">
      <c r="B19" s="631" t="s">
        <v>260</v>
      </c>
      <c r="C19" s="632"/>
      <c r="D19" s="632"/>
      <c r="E19" s="632"/>
      <c r="F19" s="632"/>
      <c r="G19" s="632"/>
      <c r="H19" s="632"/>
      <c r="I19" s="632"/>
      <c r="J19" s="632"/>
      <c r="K19" s="632"/>
      <c r="L19" s="632"/>
      <c r="M19" s="632"/>
      <c r="N19" s="632"/>
      <c r="O19" s="632"/>
      <c r="P19" s="632"/>
      <c r="Q19" s="633"/>
      <c r="R19" s="634">
        <v>1114</v>
      </c>
      <c r="S19" s="635"/>
      <c r="T19" s="635"/>
      <c r="U19" s="635"/>
      <c r="V19" s="635"/>
      <c r="W19" s="635"/>
      <c r="X19" s="635"/>
      <c r="Y19" s="636"/>
      <c r="Z19" s="672">
        <v>0</v>
      </c>
      <c r="AA19" s="672"/>
      <c r="AB19" s="672"/>
      <c r="AC19" s="672"/>
      <c r="AD19" s="673">
        <v>1114</v>
      </c>
      <c r="AE19" s="673"/>
      <c r="AF19" s="673"/>
      <c r="AG19" s="673"/>
      <c r="AH19" s="673"/>
      <c r="AI19" s="673"/>
      <c r="AJ19" s="673"/>
      <c r="AK19" s="673"/>
      <c r="AL19" s="637">
        <v>0</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487425</v>
      </c>
      <c r="BH19" s="635"/>
      <c r="BI19" s="635"/>
      <c r="BJ19" s="635"/>
      <c r="BK19" s="635"/>
      <c r="BL19" s="635"/>
      <c r="BM19" s="635"/>
      <c r="BN19" s="636"/>
      <c r="BO19" s="672">
        <v>9.8000000000000007</v>
      </c>
      <c r="BP19" s="672"/>
      <c r="BQ19" s="672"/>
      <c r="BR19" s="672"/>
      <c r="BS19" s="673" t="s">
        <v>121</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
      <c r="B20" s="701" t="s">
        <v>263</v>
      </c>
      <c r="C20" s="702"/>
      <c r="D20" s="702"/>
      <c r="E20" s="702"/>
      <c r="F20" s="702"/>
      <c r="G20" s="702"/>
      <c r="H20" s="702"/>
      <c r="I20" s="702"/>
      <c r="J20" s="702"/>
      <c r="K20" s="702"/>
      <c r="L20" s="702"/>
      <c r="M20" s="702"/>
      <c r="N20" s="702"/>
      <c r="O20" s="702"/>
      <c r="P20" s="702"/>
      <c r="Q20" s="703"/>
      <c r="R20" s="634">
        <v>185</v>
      </c>
      <c r="S20" s="635"/>
      <c r="T20" s="635"/>
      <c r="U20" s="635"/>
      <c r="V20" s="635"/>
      <c r="W20" s="635"/>
      <c r="X20" s="635"/>
      <c r="Y20" s="636"/>
      <c r="Z20" s="672">
        <v>0</v>
      </c>
      <c r="AA20" s="672"/>
      <c r="AB20" s="672"/>
      <c r="AC20" s="672"/>
      <c r="AD20" s="673">
        <v>185</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4316</v>
      </c>
      <c r="BH20" s="635"/>
      <c r="BI20" s="635"/>
      <c r="BJ20" s="635"/>
      <c r="BK20" s="635"/>
      <c r="BL20" s="635"/>
      <c r="BM20" s="635"/>
      <c r="BN20" s="636"/>
      <c r="BO20" s="672">
        <v>0.1</v>
      </c>
      <c r="BP20" s="672"/>
      <c r="BQ20" s="672"/>
      <c r="BR20" s="672"/>
      <c r="BS20" s="673" t="s">
        <v>121</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11001110</v>
      </c>
      <c r="CS20" s="635"/>
      <c r="CT20" s="635"/>
      <c r="CU20" s="635"/>
      <c r="CV20" s="635"/>
      <c r="CW20" s="635"/>
      <c r="CX20" s="635"/>
      <c r="CY20" s="636"/>
      <c r="CZ20" s="672">
        <v>100</v>
      </c>
      <c r="DA20" s="672"/>
      <c r="DB20" s="672"/>
      <c r="DC20" s="672"/>
      <c r="DD20" s="640">
        <v>1127641</v>
      </c>
      <c r="DE20" s="635"/>
      <c r="DF20" s="635"/>
      <c r="DG20" s="635"/>
      <c r="DH20" s="635"/>
      <c r="DI20" s="635"/>
      <c r="DJ20" s="635"/>
      <c r="DK20" s="635"/>
      <c r="DL20" s="635"/>
      <c r="DM20" s="635"/>
      <c r="DN20" s="635"/>
      <c r="DO20" s="635"/>
      <c r="DP20" s="636"/>
      <c r="DQ20" s="640">
        <v>6732652</v>
      </c>
      <c r="DR20" s="635"/>
      <c r="DS20" s="635"/>
      <c r="DT20" s="635"/>
      <c r="DU20" s="635"/>
      <c r="DV20" s="635"/>
      <c r="DW20" s="635"/>
      <c r="DX20" s="635"/>
      <c r="DY20" s="635"/>
      <c r="DZ20" s="635"/>
      <c r="EA20" s="635"/>
      <c r="EB20" s="635"/>
      <c r="EC20" s="671"/>
    </row>
    <row r="21" spans="2:133" ht="11.25" customHeight="1" x14ac:dyDescent="0.2">
      <c r="B21" s="631" t="s">
        <v>266</v>
      </c>
      <c r="C21" s="632"/>
      <c r="D21" s="632"/>
      <c r="E21" s="632"/>
      <c r="F21" s="632"/>
      <c r="G21" s="632"/>
      <c r="H21" s="632"/>
      <c r="I21" s="632"/>
      <c r="J21" s="632"/>
      <c r="K21" s="632"/>
      <c r="L21" s="632"/>
      <c r="M21" s="632"/>
      <c r="N21" s="632"/>
      <c r="O21" s="632"/>
      <c r="P21" s="632"/>
      <c r="Q21" s="633"/>
      <c r="R21" s="634">
        <v>20055</v>
      </c>
      <c r="S21" s="635"/>
      <c r="T21" s="635"/>
      <c r="U21" s="635"/>
      <c r="V21" s="635"/>
      <c r="W21" s="635"/>
      <c r="X21" s="635"/>
      <c r="Y21" s="636"/>
      <c r="Z21" s="672">
        <v>0.2</v>
      </c>
      <c r="AA21" s="672"/>
      <c r="AB21" s="672"/>
      <c r="AC21" s="672"/>
      <c r="AD21" s="673" t="s">
        <v>121</v>
      </c>
      <c r="AE21" s="673"/>
      <c r="AF21" s="673"/>
      <c r="AG21" s="673"/>
      <c r="AH21" s="673"/>
      <c r="AI21" s="673"/>
      <c r="AJ21" s="673"/>
      <c r="AK21" s="673"/>
      <c r="AL21" s="637" t="s">
        <v>121</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v>4316</v>
      </c>
      <c r="BH21" s="635"/>
      <c r="BI21" s="635"/>
      <c r="BJ21" s="635"/>
      <c r="BK21" s="635"/>
      <c r="BL21" s="635"/>
      <c r="BM21" s="635"/>
      <c r="BN21" s="636"/>
      <c r="BO21" s="672">
        <v>0.1</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268</v>
      </c>
      <c r="C22" s="632"/>
      <c r="D22" s="632"/>
      <c r="E22" s="632"/>
      <c r="F22" s="632"/>
      <c r="G22" s="632"/>
      <c r="H22" s="632"/>
      <c r="I22" s="632"/>
      <c r="J22" s="632"/>
      <c r="K22" s="632"/>
      <c r="L22" s="632"/>
      <c r="M22" s="632"/>
      <c r="N22" s="632"/>
      <c r="O22" s="632"/>
      <c r="P22" s="632"/>
      <c r="Q22" s="633"/>
      <c r="R22" s="634" t="s">
        <v>121</v>
      </c>
      <c r="S22" s="635"/>
      <c r="T22" s="635"/>
      <c r="U22" s="635"/>
      <c r="V22" s="635"/>
      <c r="W22" s="635"/>
      <c r="X22" s="635"/>
      <c r="Y22" s="636"/>
      <c r="Z22" s="672" t="s">
        <v>121</v>
      </c>
      <c r="AA22" s="672"/>
      <c r="AB22" s="672"/>
      <c r="AC22" s="672"/>
      <c r="AD22" s="673" t="s">
        <v>121</v>
      </c>
      <c r="AE22" s="673"/>
      <c r="AF22" s="673"/>
      <c r="AG22" s="673"/>
      <c r="AH22" s="673"/>
      <c r="AI22" s="673"/>
      <c r="AJ22" s="673"/>
      <c r="AK22" s="673"/>
      <c r="AL22" s="637" t="s">
        <v>121</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271</v>
      </c>
      <c r="C23" s="632"/>
      <c r="D23" s="632"/>
      <c r="E23" s="632"/>
      <c r="F23" s="632"/>
      <c r="G23" s="632"/>
      <c r="H23" s="632"/>
      <c r="I23" s="632"/>
      <c r="J23" s="632"/>
      <c r="K23" s="632"/>
      <c r="L23" s="632"/>
      <c r="M23" s="632"/>
      <c r="N23" s="632"/>
      <c r="O23" s="632"/>
      <c r="P23" s="632"/>
      <c r="Q23" s="633"/>
      <c r="R23" s="634">
        <v>20055</v>
      </c>
      <c r="S23" s="635"/>
      <c r="T23" s="635"/>
      <c r="U23" s="635"/>
      <c r="V23" s="635"/>
      <c r="W23" s="635"/>
      <c r="X23" s="635"/>
      <c r="Y23" s="636"/>
      <c r="Z23" s="672">
        <v>0.2</v>
      </c>
      <c r="AA23" s="672"/>
      <c r="AB23" s="672"/>
      <c r="AC23" s="672"/>
      <c r="AD23" s="673" t="s">
        <v>121</v>
      </c>
      <c r="AE23" s="673"/>
      <c r="AF23" s="673"/>
      <c r="AG23" s="673"/>
      <c r="AH23" s="673"/>
      <c r="AI23" s="673"/>
      <c r="AJ23" s="673"/>
      <c r="AK23" s="673"/>
      <c r="AL23" s="637" t="s">
        <v>121</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
      <c r="B24" s="631" t="s">
        <v>278</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1483277</v>
      </c>
      <c r="CS24" s="690"/>
      <c r="CT24" s="690"/>
      <c r="CU24" s="690"/>
      <c r="CV24" s="690"/>
      <c r="CW24" s="690"/>
      <c r="CX24" s="690"/>
      <c r="CY24" s="715"/>
      <c r="CZ24" s="716">
        <v>13.5</v>
      </c>
      <c r="DA24" s="698"/>
      <c r="DB24" s="698"/>
      <c r="DC24" s="718"/>
      <c r="DD24" s="714">
        <v>1077672</v>
      </c>
      <c r="DE24" s="690"/>
      <c r="DF24" s="690"/>
      <c r="DG24" s="690"/>
      <c r="DH24" s="690"/>
      <c r="DI24" s="690"/>
      <c r="DJ24" s="690"/>
      <c r="DK24" s="715"/>
      <c r="DL24" s="714">
        <v>1048596</v>
      </c>
      <c r="DM24" s="690"/>
      <c r="DN24" s="690"/>
      <c r="DO24" s="690"/>
      <c r="DP24" s="690"/>
      <c r="DQ24" s="690"/>
      <c r="DR24" s="690"/>
      <c r="DS24" s="690"/>
      <c r="DT24" s="690"/>
      <c r="DU24" s="690"/>
      <c r="DV24" s="715"/>
      <c r="DW24" s="716">
        <v>22.2</v>
      </c>
      <c r="DX24" s="698"/>
      <c r="DY24" s="698"/>
      <c r="DZ24" s="698"/>
      <c r="EA24" s="698"/>
      <c r="EB24" s="698"/>
      <c r="EC24" s="717"/>
    </row>
    <row r="25" spans="2:133" ht="11.25" customHeight="1" x14ac:dyDescent="0.2">
      <c r="B25" s="631" t="s">
        <v>281</v>
      </c>
      <c r="C25" s="632"/>
      <c r="D25" s="632"/>
      <c r="E25" s="632"/>
      <c r="F25" s="632"/>
      <c r="G25" s="632"/>
      <c r="H25" s="632"/>
      <c r="I25" s="632"/>
      <c r="J25" s="632"/>
      <c r="K25" s="632"/>
      <c r="L25" s="632"/>
      <c r="M25" s="632"/>
      <c r="N25" s="632"/>
      <c r="O25" s="632"/>
      <c r="P25" s="632"/>
      <c r="Q25" s="633"/>
      <c r="R25" s="634">
        <v>5215488</v>
      </c>
      <c r="S25" s="635"/>
      <c r="T25" s="635"/>
      <c r="U25" s="635"/>
      <c r="V25" s="635"/>
      <c r="W25" s="635"/>
      <c r="X25" s="635"/>
      <c r="Y25" s="636"/>
      <c r="Z25" s="672">
        <v>46</v>
      </c>
      <c r="AA25" s="672"/>
      <c r="AB25" s="672"/>
      <c r="AC25" s="672"/>
      <c r="AD25" s="673">
        <v>4712324</v>
      </c>
      <c r="AE25" s="673"/>
      <c r="AF25" s="673"/>
      <c r="AG25" s="673"/>
      <c r="AH25" s="673"/>
      <c r="AI25" s="673"/>
      <c r="AJ25" s="673"/>
      <c r="AK25" s="673"/>
      <c r="AL25" s="637">
        <v>100</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v>483109</v>
      </c>
      <c r="BH25" s="635"/>
      <c r="BI25" s="635"/>
      <c r="BJ25" s="635"/>
      <c r="BK25" s="635"/>
      <c r="BL25" s="635"/>
      <c r="BM25" s="635"/>
      <c r="BN25" s="636"/>
      <c r="BO25" s="672">
        <v>9.6999999999999993</v>
      </c>
      <c r="BP25" s="672"/>
      <c r="BQ25" s="672"/>
      <c r="BR25" s="672"/>
      <c r="BS25" s="673" t="s">
        <v>121</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1057005</v>
      </c>
      <c r="CS25" s="647"/>
      <c r="CT25" s="647"/>
      <c r="CU25" s="647"/>
      <c r="CV25" s="647"/>
      <c r="CW25" s="647"/>
      <c r="CX25" s="647"/>
      <c r="CY25" s="648"/>
      <c r="CZ25" s="637">
        <v>9.6</v>
      </c>
      <c r="DA25" s="649"/>
      <c r="DB25" s="649"/>
      <c r="DC25" s="650"/>
      <c r="DD25" s="640">
        <v>925533</v>
      </c>
      <c r="DE25" s="647"/>
      <c r="DF25" s="647"/>
      <c r="DG25" s="647"/>
      <c r="DH25" s="647"/>
      <c r="DI25" s="647"/>
      <c r="DJ25" s="647"/>
      <c r="DK25" s="648"/>
      <c r="DL25" s="640">
        <v>914043</v>
      </c>
      <c r="DM25" s="647"/>
      <c r="DN25" s="647"/>
      <c r="DO25" s="647"/>
      <c r="DP25" s="647"/>
      <c r="DQ25" s="647"/>
      <c r="DR25" s="647"/>
      <c r="DS25" s="647"/>
      <c r="DT25" s="647"/>
      <c r="DU25" s="647"/>
      <c r="DV25" s="648"/>
      <c r="DW25" s="637">
        <v>19.399999999999999</v>
      </c>
      <c r="DX25" s="649"/>
      <c r="DY25" s="649"/>
      <c r="DZ25" s="649"/>
      <c r="EA25" s="649"/>
      <c r="EB25" s="649"/>
      <c r="EC25" s="661"/>
    </row>
    <row r="26" spans="2:133" ht="11.25" customHeight="1" x14ac:dyDescent="0.2">
      <c r="B26" s="631" t="s">
        <v>284</v>
      </c>
      <c r="C26" s="632"/>
      <c r="D26" s="632"/>
      <c r="E26" s="632"/>
      <c r="F26" s="632"/>
      <c r="G26" s="632"/>
      <c r="H26" s="632"/>
      <c r="I26" s="632"/>
      <c r="J26" s="632"/>
      <c r="K26" s="632"/>
      <c r="L26" s="632"/>
      <c r="M26" s="632"/>
      <c r="N26" s="632"/>
      <c r="O26" s="632"/>
      <c r="P26" s="632"/>
      <c r="Q26" s="633"/>
      <c r="R26" s="634">
        <v>712</v>
      </c>
      <c r="S26" s="635"/>
      <c r="T26" s="635"/>
      <c r="U26" s="635"/>
      <c r="V26" s="635"/>
      <c r="W26" s="635"/>
      <c r="X26" s="635"/>
      <c r="Y26" s="636"/>
      <c r="Z26" s="672">
        <v>0</v>
      </c>
      <c r="AA26" s="672"/>
      <c r="AB26" s="672"/>
      <c r="AC26" s="672"/>
      <c r="AD26" s="673">
        <v>712</v>
      </c>
      <c r="AE26" s="673"/>
      <c r="AF26" s="673"/>
      <c r="AG26" s="673"/>
      <c r="AH26" s="673"/>
      <c r="AI26" s="673"/>
      <c r="AJ26" s="673"/>
      <c r="AK26" s="673"/>
      <c r="AL26" s="637">
        <v>0</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674677</v>
      </c>
      <c r="CS26" s="635"/>
      <c r="CT26" s="635"/>
      <c r="CU26" s="635"/>
      <c r="CV26" s="635"/>
      <c r="CW26" s="635"/>
      <c r="CX26" s="635"/>
      <c r="CY26" s="636"/>
      <c r="CZ26" s="637">
        <v>6.1</v>
      </c>
      <c r="DA26" s="649"/>
      <c r="DB26" s="649"/>
      <c r="DC26" s="650"/>
      <c r="DD26" s="640">
        <v>564318</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
      <c r="B27" s="631" t="s">
        <v>287</v>
      </c>
      <c r="C27" s="632"/>
      <c r="D27" s="632"/>
      <c r="E27" s="632"/>
      <c r="F27" s="632"/>
      <c r="G27" s="632"/>
      <c r="H27" s="632"/>
      <c r="I27" s="632"/>
      <c r="J27" s="632"/>
      <c r="K27" s="632"/>
      <c r="L27" s="632"/>
      <c r="M27" s="632"/>
      <c r="N27" s="632"/>
      <c r="O27" s="632"/>
      <c r="P27" s="632"/>
      <c r="Q27" s="633"/>
      <c r="R27" s="634">
        <v>8617</v>
      </c>
      <c r="S27" s="635"/>
      <c r="T27" s="635"/>
      <c r="U27" s="635"/>
      <c r="V27" s="635"/>
      <c r="W27" s="635"/>
      <c r="X27" s="635"/>
      <c r="Y27" s="636"/>
      <c r="Z27" s="672">
        <v>0.1</v>
      </c>
      <c r="AA27" s="672"/>
      <c r="AB27" s="672"/>
      <c r="AC27" s="672"/>
      <c r="AD27" s="673" t="s">
        <v>121</v>
      </c>
      <c r="AE27" s="673"/>
      <c r="AF27" s="673"/>
      <c r="AG27" s="673"/>
      <c r="AH27" s="673"/>
      <c r="AI27" s="673"/>
      <c r="AJ27" s="673"/>
      <c r="AK27" s="673"/>
      <c r="AL27" s="637" t="s">
        <v>121</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4977033</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422372</v>
      </c>
      <c r="CS27" s="647"/>
      <c r="CT27" s="647"/>
      <c r="CU27" s="647"/>
      <c r="CV27" s="647"/>
      <c r="CW27" s="647"/>
      <c r="CX27" s="647"/>
      <c r="CY27" s="648"/>
      <c r="CZ27" s="637">
        <v>3.8</v>
      </c>
      <c r="DA27" s="649"/>
      <c r="DB27" s="649"/>
      <c r="DC27" s="650"/>
      <c r="DD27" s="640">
        <v>148239</v>
      </c>
      <c r="DE27" s="647"/>
      <c r="DF27" s="647"/>
      <c r="DG27" s="647"/>
      <c r="DH27" s="647"/>
      <c r="DI27" s="647"/>
      <c r="DJ27" s="647"/>
      <c r="DK27" s="648"/>
      <c r="DL27" s="640">
        <v>134553</v>
      </c>
      <c r="DM27" s="647"/>
      <c r="DN27" s="647"/>
      <c r="DO27" s="647"/>
      <c r="DP27" s="647"/>
      <c r="DQ27" s="647"/>
      <c r="DR27" s="647"/>
      <c r="DS27" s="647"/>
      <c r="DT27" s="647"/>
      <c r="DU27" s="647"/>
      <c r="DV27" s="648"/>
      <c r="DW27" s="637">
        <v>2.9</v>
      </c>
      <c r="DX27" s="649"/>
      <c r="DY27" s="649"/>
      <c r="DZ27" s="649"/>
      <c r="EA27" s="649"/>
      <c r="EB27" s="649"/>
      <c r="EC27" s="661"/>
    </row>
    <row r="28" spans="2:133" ht="11.25" customHeight="1" x14ac:dyDescent="0.2">
      <c r="B28" s="631" t="s">
        <v>290</v>
      </c>
      <c r="C28" s="632"/>
      <c r="D28" s="632"/>
      <c r="E28" s="632"/>
      <c r="F28" s="632"/>
      <c r="G28" s="632"/>
      <c r="H28" s="632"/>
      <c r="I28" s="632"/>
      <c r="J28" s="632"/>
      <c r="K28" s="632"/>
      <c r="L28" s="632"/>
      <c r="M28" s="632"/>
      <c r="N28" s="632"/>
      <c r="O28" s="632"/>
      <c r="P28" s="632"/>
      <c r="Q28" s="633"/>
      <c r="R28" s="634">
        <v>63404</v>
      </c>
      <c r="S28" s="635"/>
      <c r="T28" s="635"/>
      <c r="U28" s="635"/>
      <c r="V28" s="635"/>
      <c r="W28" s="635"/>
      <c r="X28" s="635"/>
      <c r="Y28" s="636"/>
      <c r="Z28" s="672">
        <v>0.6</v>
      </c>
      <c r="AA28" s="672"/>
      <c r="AB28" s="672"/>
      <c r="AC28" s="672"/>
      <c r="AD28" s="673" t="s">
        <v>121</v>
      </c>
      <c r="AE28" s="673"/>
      <c r="AF28" s="673"/>
      <c r="AG28" s="673"/>
      <c r="AH28" s="673"/>
      <c r="AI28" s="673"/>
      <c r="AJ28" s="673"/>
      <c r="AK28" s="673"/>
      <c r="AL28" s="637" t="s">
        <v>121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3900</v>
      </c>
      <c r="CS28" s="635"/>
      <c r="CT28" s="635"/>
      <c r="CU28" s="635"/>
      <c r="CV28" s="635"/>
      <c r="CW28" s="635"/>
      <c r="CX28" s="635"/>
      <c r="CY28" s="636"/>
      <c r="CZ28" s="637">
        <v>0</v>
      </c>
      <c r="DA28" s="649"/>
      <c r="DB28" s="649"/>
      <c r="DC28" s="650"/>
      <c r="DD28" s="640">
        <v>3900</v>
      </c>
      <c r="DE28" s="635"/>
      <c r="DF28" s="635"/>
      <c r="DG28" s="635"/>
      <c r="DH28" s="635"/>
      <c r="DI28" s="635"/>
      <c r="DJ28" s="635"/>
      <c r="DK28" s="636"/>
      <c r="DL28" s="640" t="s">
        <v>121</v>
      </c>
      <c r="DM28" s="635"/>
      <c r="DN28" s="635"/>
      <c r="DO28" s="635"/>
      <c r="DP28" s="635"/>
      <c r="DQ28" s="635"/>
      <c r="DR28" s="635"/>
      <c r="DS28" s="635"/>
      <c r="DT28" s="635"/>
      <c r="DU28" s="635"/>
      <c r="DV28" s="636"/>
      <c r="DW28" s="637" t="s">
        <v>121</v>
      </c>
      <c r="DX28" s="649"/>
      <c r="DY28" s="649"/>
      <c r="DZ28" s="649"/>
      <c r="EA28" s="649"/>
      <c r="EB28" s="649"/>
      <c r="EC28" s="661"/>
    </row>
    <row r="29" spans="2:133" ht="11.25" customHeight="1" x14ac:dyDescent="0.2">
      <c r="B29" s="631" t="s">
        <v>292</v>
      </c>
      <c r="C29" s="632"/>
      <c r="D29" s="632"/>
      <c r="E29" s="632"/>
      <c r="F29" s="632"/>
      <c r="G29" s="632"/>
      <c r="H29" s="632"/>
      <c r="I29" s="632"/>
      <c r="J29" s="632"/>
      <c r="K29" s="632"/>
      <c r="L29" s="632"/>
      <c r="M29" s="632"/>
      <c r="N29" s="632"/>
      <c r="O29" s="632"/>
      <c r="P29" s="632"/>
      <c r="Q29" s="633"/>
      <c r="R29" s="634">
        <v>6741</v>
      </c>
      <c r="S29" s="635"/>
      <c r="T29" s="635"/>
      <c r="U29" s="635"/>
      <c r="V29" s="635"/>
      <c r="W29" s="635"/>
      <c r="X29" s="635"/>
      <c r="Y29" s="636"/>
      <c r="Z29" s="672">
        <v>0.1</v>
      </c>
      <c r="AA29" s="672"/>
      <c r="AB29" s="672"/>
      <c r="AC29" s="672"/>
      <c r="AD29" s="673" t="s">
        <v>121</v>
      </c>
      <c r="AE29" s="673"/>
      <c r="AF29" s="673"/>
      <c r="AG29" s="673"/>
      <c r="AH29" s="673"/>
      <c r="AI29" s="673"/>
      <c r="AJ29" s="673"/>
      <c r="AK29" s="673"/>
      <c r="AL29" s="637" t="s">
        <v>121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3900</v>
      </c>
      <c r="CS29" s="647"/>
      <c r="CT29" s="647"/>
      <c r="CU29" s="647"/>
      <c r="CV29" s="647"/>
      <c r="CW29" s="647"/>
      <c r="CX29" s="647"/>
      <c r="CY29" s="648"/>
      <c r="CZ29" s="637">
        <v>0</v>
      </c>
      <c r="DA29" s="649"/>
      <c r="DB29" s="649"/>
      <c r="DC29" s="650"/>
      <c r="DD29" s="640">
        <v>3900</v>
      </c>
      <c r="DE29" s="647"/>
      <c r="DF29" s="647"/>
      <c r="DG29" s="647"/>
      <c r="DH29" s="647"/>
      <c r="DI29" s="647"/>
      <c r="DJ29" s="647"/>
      <c r="DK29" s="648"/>
      <c r="DL29" s="640" t="s">
        <v>121</v>
      </c>
      <c r="DM29" s="647"/>
      <c r="DN29" s="647"/>
      <c r="DO29" s="647"/>
      <c r="DP29" s="647"/>
      <c r="DQ29" s="647"/>
      <c r="DR29" s="647"/>
      <c r="DS29" s="647"/>
      <c r="DT29" s="647"/>
      <c r="DU29" s="647"/>
      <c r="DV29" s="648"/>
      <c r="DW29" s="637" t="s">
        <v>121</v>
      </c>
      <c r="DX29" s="649"/>
      <c r="DY29" s="649"/>
      <c r="DZ29" s="649"/>
      <c r="EA29" s="649"/>
      <c r="EB29" s="649"/>
      <c r="EC29" s="661"/>
    </row>
    <row r="30" spans="2:133" ht="11.25" customHeight="1" x14ac:dyDescent="0.2">
      <c r="B30" s="631" t="s">
        <v>294</v>
      </c>
      <c r="C30" s="632"/>
      <c r="D30" s="632"/>
      <c r="E30" s="632"/>
      <c r="F30" s="632"/>
      <c r="G30" s="632"/>
      <c r="H30" s="632"/>
      <c r="I30" s="632"/>
      <c r="J30" s="632"/>
      <c r="K30" s="632"/>
      <c r="L30" s="632"/>
      <c r="M30" s="632"/>
      <c r="N30" s="632"/>
      <c r="O30" s="632"/>
      <c r="P30" s="632"/>
      <c r="Q30" s="633"/>
      <c r="R30" s="634">
        <v>1588436</v>
      </c>
      <c r="S30" s="635"/>
      <c r="T30" s="635"/>
      <c r="U30" s="635"/>
      <c r="V30" s="635"/>
      <c r="W30" s="635"/>
      <c r="X30" s="635"/>
      <c r="Y30" s="636"/>
      <c r="Z30" s="672">
        <v>14</v>
      </c>
      <c r="AA30" s="672"/>
      <c r="AB30" s="672"/>
      <c r="AC30" s="672"/>
      <c r="AD30" s="673" t="s">
        <v>121</v>
      </c>
      <c r="AE30" s="673"/>
      <c r="AF30" s="673"/>
      <c r="AG30" s="673"/>
      <c r="AH30" s="673"/>
      <c r="AI30" s="673"/>
      <c r="AJ30" s="673"/>
      <c r="AK30" s="673"/>
      <c r="AL30" s="637" t="s">
        <v>121</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4"/>
      <c r="BI30" s="704"/>
      <c r="BJ30" s="704"/>
      <c r="BK30" s="704"/>
      <c r="BL30" s="704"/>
      <c r="BM30" s="704"/>
      <c r="BN30" s="704"/>
      <c r="BO30" s="704"/>
      <c r="BP30" s="704"/>
      <c r="BQ30" s="705"/>
      <c r="BR30" s="686" t="s">
        <v>296</v>
      </c>
      <c r="BS30" s="704"/>
      <c r="BT30" s="704"/>
      <c r="BU30" s="704"/>
      <c r="BV30" s="704"/>
      <c r="BW30" s="704"/>
      <c r="BX30" s="704"/>
      <c r="BY30" s="704"/>
      <c r="BZ30" s="704"/>
      <c r="CA30" s="704"/>
      <c r="CB30" s="705"/>
      <c r="CD30" s="655"/>
      <c r="CE30" s="656"/>
      <c r="CF30" s="631" t="s">
        <v>297</v>
      </c>
      <c r="CG30" s="632"/>
      <c r="CH30" s="632"/>
      <c r="CI30" s="632"/>
      <c r="CJ30" s="632"/>
      <c r="CK30" s="632"/>
      <c r="CL30" s="632"/>
      <c r="CM30" s="632"/>
      <c r="CN30" s="632"/>
      <c r="CO30" s="632"/>
      <c r="CP30" s="632"/>
      <c r="CQ30" s="633"/>
      <c r="CR30" s="634">
        <v>3900</v>
      </c>
      <c r="CS30" s="635"/>
      <c r="CT30" s="635"/>
      <c r="CU30" s="635"/>
      <c r="CV30" s="635"/>
      <c r="CW30" s="635"/>
      <c r="CX30" s="635"/>
      <c r="CY30" s="636"/>
      <c r="CZ30" s="637">
        <v>0</v>
      </c>
      <c r="DA30" s="649"/>
      <c r="DB30" s="649"/>
      <c r="DC30" s="650"/>
      <c r="DD30" s="640">
        <v>3900</v>
      </c>
      <c r="DE30" s="635"/>
      <c r="DF30" s="635"/>
      <c r="DG30" s="635"/>
      <c r="DH30" s="635"/>
      <c r="DI30" s="635"/>
      <c r="DJ30" s="635"/>
      <c r="DK30" s="636"/>
      <c r="DL30" s="640" t="s">
        <v>121</v>
      </c>
      <c r="DM30" s="635"/>
      <c r="DN30" s="635"/>
      <c r="DO30" s="635"/>
      <c r="DP30" s="635"/>
      <c r="DQ30" s="635"/>
      <c r="DR30" s="635"/>
      <c r="DS30" s="635"/>
      <c r="DT30" s="635"/>
      <c r="DU30" s="635"/>
      <c r="DV30" s="636"/>
      <c r="DW30" s="637" t="s">
        <v>121</v>
      </c>
      <c r="DX30" s="649"/>
      <c r="DY30" s="649"/>
      <c r="DZ30" s="649"/>
      <c r="EA30" s="649"/>
      <c r="EB30" s="649"/>
      <c r="EC30" s="661"/>
    </row>
    <row r="31" spans="2:133" ht="11.25" customHeight="1" x14ac:dyDescent="0.2">
      <c r="B31" s="701" t="s">
        <v>298</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6" t="s">
        <v>299</v>
      </c>
      <c r="AQ31" s="707"/>
      <c r="AR31" s="707"/>
      <c r="AS31" s="707"/>
      <c r="AT31" s="708" t="s">
        <v>300</v>
      </c>
      <c r="AU31" s="212"/>
      <c r="AV31" s="212"/>
      <c r="AW31" s="212"/>
      <c r="AX31" s="692" t="s">
        <v>178</v>
      </c>
      <c r="AY31" s="693"/>
      <c r="AZ31" s="693"/>
      <c r="BA31" s="693"/>
      <c r="BB31" s="693"/>
      <c r="BC31" s="693"/>
      <c r="BD31" s="693"/>
      <c r="BE31" s="693"/>
      <c r="BF31" s="694"/>
      <c r="BG31" s="696">
        <v>99.9</v>
      </c>
      <c r="BH31" s="697"/>
      <c r="BI31" s="697"/>
      <c r="BJ31" s="697"/>
      <c r="BK31" s="697"/>
      <c r="BL31" s="697"/>
      <c r="BM31" s="698">
        <v>99.7</v>
      </c>
      <c r="BN31" s="697"/>
      <c r="BO31" s="697"/>
      <c r="BP31" s="697"/>
      <c r="BQ31" s="699"/>
      <c r="BR31" s="696">
        <v>99.9</v>
      </c>
      <c r="BS31" s="697"/>
      <c r="BT31" s="697"/>
      <c r="BU31" s="697"/>
      <c r="BV31" s="697"/>
      <c r="BW31" s="697"/>
      <c r="BX31" s="698">
        <v>99.5</v>
      </c>
      <c r="BY31" s="697"/>
      <c r="BZ31" s="697"/>
      <c r="CA31" s="697"/>
      <c r="CB31" s="699"/>
      <c r="CD31" s="655"/>
      <c r="CE31" s="656"/>
      <c r="CF31" s="631" t="s">
        <v>301</v>
      </c>
      <c r="CG31" s="632"/>
      <c r="CH31" s="632"/>
      <c r="CI31" s="632"/>
      <c r="CJ31" s="632"/>
      <c r="CK31" s="632"/>
      <c r="CL31" s="632"/>
      <c r="CM31" s="632"/>
      <c r="CN31" s="632"/>
      <c r="CO31" s="632"/>
      <c r="CP31" s="632"/>
      <c r="CQ31" s="633"/>
      <c r="CR31" s="634" t="s">
        <v>121</v>
      </c>
      <c r="CS31" s="647"/>
      <c r="CT31" s="647"/>
      <c r="CU31" s="647"/>
      <c r="CV31" s="647"/>
      <c r="CW31" s="647"/>
      <c r="CX31" s="647"/>
      <c r="CY31" s="648"/>
      <c r="CZ31" s="637" t="s">
        <v>121</v>
      </c>
      <c r="DA31" s="649"/>
      <c r="DB31" s="649"/>
      <c r="DC31" s="650"/>
      <c r="DD31" s="640" t="s">
        <v>121</v>
      </c>
      <c r="DE31" s="647"/>
      <c r="DF31" s="647"/>
      <c r="DG31" s="647"/>
      <c r="DH31" s="647"/>
      <c r="DI31" s="647"/>
      <c r="DJ31" s="647"/>
      <c r="DK31" s="648"/>
      <c r="DL31" s="640" t="s">
        <v>121</v>
      </c>
      <c r="DM31" s="647"/>
      <c r="DN31" s="647"/>
      <c r="DO31" s="647"/>
      <c r="DP31" s="647"/>
      <c r="DQ31" s="647"/>
      <c r="DR31" s="647"/>
      <c r="DS31" s="647"/>
      <c r="DT31" s="647"/>
      <c r="DU31" s="647"/>
      <c r="DV31" s="648"/>
      <c r="DW31" s="637" t="s">
        <v>121</v>
      </c>
      <c r="DX31" s="649"/>
      <c r="DY31" s="649"/>
      <c r="DZ31" s="649"/>
      <c r="EA31" s="649"/>
      <c r="EB31" s="649"/>
      <c r="EC31" s="661"/>
    </row>
    <row r="32" spans="2:133" ht="11.25" customHeight="1" x14ac:dyDescent="0.2">
      <c r="B32" s="631" t="s">
        <v>302</v>
      </c>
      <c r="C32" s="632"/>
      <c r="D32" s="632"/>
      <c r="E32" s="632"/>
      <c r="F32" s="632"/>
      <c r="G32" s="632"/>
      <c r="H32" s="632"/>
      <c r="I32" s="632"/>
      <c r="J32" s="632"/>
      <c r="K32" s="632"/>
      <c r="L32" s="632"/>
      <c r="M32" s="632"/>
      <c r="N32" s="632"/>
      <c r="O32" s="632"/>
      <c r="P32" s="632"/>
      <c r="Q32" s="633"/>
      <c r="R32" s="634">
        <v>601404</v>
      </c>
      <c r="S32" s="635"/>
      <c r="T32" s="635"/>
      <c r="U32" s="635"/>
      <c r="V32" s="635"/>
      <c r="W32" s="635"/>
      <c r="X32" s="635"/>
      <c r="Y32" s="636"/>
      <c r="Z32" s="672">
        <v>5.3</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303</v>
      </c>
      <c r="AX32" s="631" t="s">
        <v>304</v>
      </c>
      <c r="AY32" s="632"/>
      <c r="AZ32" s="632"/>
      <c r="BA32" s="632"/>
      <c r="BB32" s="632"/>
      <c r="BC32" s="632"/>
      <c r="BD32" s="632"/>
      <c r="BE32" s="632"/>
      <c r="BF32" s="633"/>
      <c r="BG32" s="700">
        <v>99.4</v>
      </c>
      <c r="BH32" s="647"/>
      <c r="BI32" s="647"/>
      <c r="BJ32" s="647"/>
      <c r="BK32" s="647"/>
      <c r="BL32" s="647"/>
      <c r="BM32" s="638">
        <v>98.8</v>
      </c>
      <c r="BN32" s="647"/>
      <c r="BO32" s="647"/>
      <c r="BP32" s="647"/>
      <c r="BQ32" s="670"/>
      <c r="BR32" s="700">
        <v>99.5</v>
      </c>
      <c r="BS32" s="647"/>
      <c r="BT32" s="647"/>
      <c r="BU32" s="647"/>
      <c r="BV32" s="647"/>
      <c r="BW32" s="647"/>
      <c r="BX32" s="638">
        <v>98.7</v>
      </c>
      <c r="BY32" s="647"/>
      <c r="BZ32" s="647"/>
      <c r="CA32" s="647"/>
      <c r="CB32" s="670"/>
      <c r="CD32" s="657"/>
      <c r="CE32" s="658"/>
      <c r="CF32" s="631" t="s">
        <v>305</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2">
      <c r="B33" s="631" t="s">
        <v>306</v>
      </c>
      <c r="C33" s="632"/>
      <c r="D33" s="632"/>
      <c r="E33" s="632"/>
      <c r="F33" s="632"/>
      <c r="G33" s="632"/>
      <c r="H33" s="632"/>
      <c r="I33" s="632"/>
      <c r="J33" s="632"/>
      <c r="K33" s="632"/>
      <c r="L33" s="632"/>
      <c r="M33" s="632"/>
      <c r="N33" s="632"/>
      <c r="O33" s="632"/>
      <c r="P33" s="632"/>
      <c r="Q33" s="633"/>
      <c r="R33" s="634">
        <v>25295</v>
      </c>
      <c r="S33" s="635"/>
      <c r="T33" s="635"/>
      <c r="U33" s="635"/>
      <c r="V33" s="635"/>
      <c r="W33" s="635"/>
      <c r="X33" s="635"/>
      <c r="Y33" s="636"/>
      <c r="Z33" s="672">
        <v>0.2</v>
      </c>
      <c r="AA33" s="672"/>
      <c r="AB33" s="672"/>
      <c r="AC33" s="672"/>
      <c r="AD33" s="673" t="s">
        <v>121</v>
      </c>
      <c r="AE33" s="673"/>
      <c r="AF33" s="673"/>
      <c r="AG33" s="673"/>
      <c r="AH33" s="673"/>
      <c r="AI33" s="673"/>
      <c r="AJ33" s="673"/>
      <c r="AK33" s="673"/>
      <c r="AL33" s="637" t="s">
        <v>121</v>
      </c>
      <c r="AM33" s="638"/>
      <c r="AN33" s="638"/>
      <c r="AO33" s="674"/>
      <c r="AP33" s="677"/>
      <c r="AQ33" s="678"/>
      <c r="AR33" s="678"/>
      <c r="AS33" s="678"/>
      <c r="AT33" s="710"/>
      <c r="AU33" s="213"/>
      <c r="AV33" s="213"/>
      <c r="AW33" s="213"/>
      <c r="AX33" s="615" t="s">
        <v>307</v>
      </c>
      <c r="AY33" s="616"/>
      <c r="AZ33" s="616"/>
      <c r="BA33" s="616"/>
      <c r="BB33" s="616"/>
      <c r="BC33" s="616"/>
      <c r="BD33" s="616"/>
      <c r="BE33" s="616"/>
      <c r="BF33" s="617"/>
      <c r="BG33" s="695">
        <v>100</v>
      </c>
      <c r="BH33" s="619"/>
      <c r="BI33" s="619"/>
      <c r="BJ33" s="619"/>
      <c r="BK33" s="619"/>
      <c r="BL33" s="619"/>
      <c r="BM33" s="665">
        <v>99.8</v>
      </c>
      <c r="BN33" s="619"/>
      <c r="BO33" s="619"/>
      <c r="BP33" s="619"/>
      <c r="BQ33" s="682"/>
      <c r="BR33" s="695">
        <v>99.9</v>
      </c>
      <c r="BS33" s="619"/>
      <c r="BT33" s="619"/>
      <c r="BU33" s="619"/>
      <c r="BV33" s="619"/>
      <c r="BW33" s="619"/>
      <c r="BX33" s="665">
        <v>99.6</v>
      </c>
      <c r="BY33" s="619"/>
      <c r="BZ33" s="619"/>
      <c r="CA33" s="619"/>
      <c r="CB33" s="682"/>
      <c r="CD33" s="631" t="s">
        <v>308</v>
      </c>
      <c r="CE33" s="632"/>
      <c r="CF33" s="632"/>
      <c r="CG33" s="632"/>
      <c r="CH33" s="632"/>
      <c r="CI33" s="632"/>
      <c r="CJ33" s="632"/>
      <c r="CK33" s="632"/>
      <c r="CL33" s="632"/>
      <c r="CM33" s="632"/>
      <c r="CN33" s="632"/>
      <c r="CO33" s="632"/>
      <c r="CP33" s="632"/>
      <c r="CQ33" s="633"/>
      <c r="CR33" s="634">
        <v>8307870</v>
      </c>
      <c r="CS33" s="647"/>
      <c r="CT33" s="647"/>
      <c r="CU33" s="647"/>
      <c r="CV33" s="647"/>
      <c r="CW33" s="647"/>
      <c r="CX33" s="647"/>
      <c r="CY33" s="648"/>
      <c r="CZ33" s="637">
        <v>75.5</v>
      </c>
      <c r="DA33" s="649"/>
      <c r="DB33" s="649"/>
      <c r="DC33" s="650"/>
      <c r="DD33" s="640">
        <v>5209748</v>
      </c>
      <c r="DE33" s="647"/>
      <c r="DF33" s="647"/>
      <c r="DG33" s="647"/>
      <c r="DH33" s="647"/>
      <c r="DI33" s="647"/>
      <c r="DJ33" s="647"/>
      <c r="DK33" s="648"/>
      <c r="DL33" s="640">
        <v>2145022</v>
      </c>
      <c r="DM33" s="647"/>
      <c r="DN33" s="647"/>
      <c r="DO33" s="647"/>
      <c r="DP33" s="647"/>
      <c r="DQ33" s="647"/>
      <c r="DR33" s="647"/>
      <c r="DS33" s="647"/>
      <c r="DT33" s="647"/>
      <c r="DU33" s="647"/>
      <c r="DV33" s="648"/>
      <c r="DW33" s="637">
        <v>45.5</v>
      </c>
      <c r="DX33" s="649"/>
      <c r="DY33" s="649"/>
      <c r="DZ33" s="649"/>
      <c r="EA33" s="649"/>
      <c r="EB33" s="649"/>
      <c r="EC33" s="661"/>
    </row>
    <row r="34" spans="2:133" ht="11.25" customHeight="1" x14ac:dyDescent="0.2">
      <c r="B34" s="631" t="s">
        <v>309</v>
      </c>
      <c r="C34" s="632"/>
      <c r="D34" s="632"/>
      <c r="E34" s="632"/>
      <c r="F34" s="632"/>
      <c r="G34" s="632"/>
      <c r="H34" s="632"/>
      <c r="I34" s="632"/>
      <c r="J34" s="632"/>
      <c r="K34" s="632"/>
      <c r="L34" s="632"/>
      <c r="M34" s="632"/>
      <c r="N34" s="632"/>
      <c r="O34" s="632"/>
      <c r="P34" s="632"/>
      <c r="Q34" s="633"/>
      <c r="R34" s="634">
        <v>1562494</v>
      </c>
      <c r="S34" s="635"/>
      <c r="T34" s="635"/>
      <c r="U34" s="635"/>
      <c r="V34" s="635"/>
      <c r="W34" s="635"/>
      <c r="X34" s="635"/>
      <c r="Y34" s="636"/>
      <c r="Z34" s="672">
        <v>13.8</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2058290</v>
      </c>
      <c r="CS34" s="635"/>
      <c r="CT34" s="635"/>
      <c r="CU34" s="635"/>
      <c r="CV34" s="635"/>
      <c r="CW34" s="635"/>
      <c r="CX34" s="635"/>
      <c r="CY34" s="636"/>
      <c r="CZ34" s="637">
        <v>18.7</v>
      </c>
      <c r="DA34" s="649"/>
      <c r="DB34" s="649"/>
      <c r="DC34" s="650"/>
      <c r="DD34" s="640">
        <v>1180709</v>
      </c>
      <c r="DE34" s="635"/>
      <c r="DF34" s="635"/>
      <c r="DG34" s="635"/>
      <c r="DH34" s="635"/>
      <c r="DI34" s="635"/>
      <c r="DJ34" s="635"/>
      <c r="DK34" s="636"/>
      <c r="DL34" s="640">
        <v>1004223</v>
      </c>
      <c r="DM34" s="635"/>
      <c r="DN34" s="635"/>
      <c r="DO34" s="635"/>
      <c r="DP34" s="635"/>
      <c r="DQ34" s="635"/>
      <c r="DR34" s="635"/>
      <c r="DS34" s="635"/>
      <c r="DT34" s="635"/>
      <c r="DU34" s="635"/>
      <c r="DV34" s="636"/>
      <c r="DW34" s="637">
        <v>21.3</v>
      </c>
      <c r="DX34" s="649"/>
      <c r="DY34" s="649"/>
      <c r="DZ34" s="649"/>
      <c r="EA34" s="649"/>
      <c r="EB34" s="649"/>
      <c r="EC34" s="661"/>
    </row>
    <row r="35" spans="2:133" ht="11.25" customHeight="1" x14ac:dyDescent="0.2">
      <c r="B35" s="631" t="s">
        <v>311</v>
      </c>
      <c r="C35" s="632"/>
      <c r="D35" s="632"/>
      <c r="E35" s="632"/>
      <c r="F35" s="632"/>
      <c r="G35" s="632"/>
      <c r="H35" s="632"/>
      <c r="I35" s="632"/>
      <c r="J35" s="632"/>
      <c r="K35" s="632"/>
      <c r="L35" s="632"/>
      <c r="M35" s="632"/>
      <c r="N35" s="632"/>
      <c r="O35" s="632"/>
      <c r="P35" s="632"/>
      <c r="Q35" s="633"/>
      <c r="R35" s="634">
        <v>1585946</v>
      </c>
      <c r="S35" s="635"/>
      <c r="T35" s="635"/>
      <c r="U35" s="635"/>
      <c r="V35" s="635"/>
      <c r="W35" s="635"/>
      <c r="X35" s="635"/>
      <c r="Y35" s="636"/>
      <c r="Z35" s="672">
        <v>14</v>
      </c>
      <c r="AA35" s="672"/>
      <c r="AB35" s="672"/>
      <c r="AC35" s="672"/>
      <c r="AD35" s="673" t="s">
        <v>121</v>
      </c>
      <c r="AE35" s="673"/>
      <c r="AF35" s="673"/>
      <c r="AG35" s="673"/>
      <c r="AH35" s="673"/>
      <c r="AI35" s="673"/>
      <c r="AJ35" s="673"/>
      <c r="AK35" s="673"/>
      <c r="AL35" s="637" t="s">
        <v>121</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151360</v>
      </c>
      <c r="CS35" s="647"/>
      <c r="CT35" s="647"/>
      <c r="CU35" s="647"/>
      <c r="CV35" s="647"/>
      <c r="CW35" s="647"/>
      <c r="CX35" s="647"/>
      <c r="CY35" s="648"/>
      <c r="CZ35" s="637">
        <v>1.4</v>
      </c>
      <c r="DA35" s="649"/>
      <c r="DB35" s="649"/>
      <c r="DC35" s="650"/>
      <c r="DD35" s="640">
        <v>89374</v>
      </c>
      <c r="DE35" s="647"/>
      <c r="DF35" s="647"/>
      <c r="DG35" s="647"/>
      <c r="DH35" s="647"/>
      <c r="DI35" s="647"/>
      <c r="DJ35" s="647"/>
      <c r="DK35" s="648"/>
      <c r="DL35" s="640">
        <v>89374</v>
      </c>
      <c r="DM35" s="647"/>
      <c r="DN35" s="647"/>
      <c r="DO35" s="647"/>
      <c r="DP35" s="647"/>
      <c r="DQ35" s="647"/>
      <c r="DR35" s="647"/>
      <c r="DS35" s="647"/>
      <c r="DT35" s="647"/>
      <c r="DU35" s="647"/>
      <c r="DV35" s="648"/>
      <c r="DW35" s="637">
        <v>1.9</v>
      </c>
      <c r="DX35" s="649"/>
      <c r="DY35" s="649"/>
      <c r="DZ35" s="649"/>
      <c r="EA35" s="649"/>
      <c r="EB35" s="649"/>
      <c r="EC35" s="661"/>
    </row>
    <row r="36" spans="2:133" ht="11.25" customHeight="1" x14ac:dyDescent="0.2">
      <c r="B36" s="631" t="s">
        <v>315</v>
      </c>
      <c r="C36" s="632"/>
      <c r="D36" s="632"/>
      <c r="E36" s="632"/>
      <c r="F36" s="632"/>
      <c r="G36" s="632"/>
      <c r="H36" s="632"/>
      <c r="I36" s="632"/>
      <c r="J36" s="632"/>
      <c r="K36" s="632"/>
      <c r="L36" s="632"/>
      <c r="M36" s="632"/>
      <c r="N36" s="632"/>
      <c r="O36" s="632"/>
      <c r="P36" s="632"/>
      <c r="Q36" s="633"/>
      <c r="R36" s="634">
        <v>451772</v>
      </c>
      <c r="S36" s="635"/>
      <c r="T36" s="635"/>
      <c r="U36" s="635"/>
      <c r="V36" s="635"/>
      <c r="W36" s="635"/>
      <c r="X36" s="635"/>
      <c r="Y36" s="636"/>
      <c r="Z36" s="672">
        <v>4</v>
      </c>
      <c r="AA36" s="672"/>
      <c r="AB36" s="672"/>
      <c r="AC36" s="672"/>
      <c r="AD36" s="673" t="s">
        <v>121</v>
      </c>
      <c r="AE36" s="673"/>
      <c r="AF36" s="673"/>
      <c r="AG36" s="673"/>
      <c r="AH36" s="673"/>
      <c r="AI36" s="673"/>
      <c r="AJ36" s="673"/>
      <c r="AK36" s="673"/>
      <c r="AL36" s="637" t="s">
        <v>121</v>
      </c>
      <c r="AM36" s="638"/>
      <c r="AN36" s="638"/>
      <c r="AO36" s="674"/>
      <c r="AP36" s="216"/>
      <c r="AQ36" s="683" t="s">
        <v>316</v>
      </c>
      <c r="AR36" s="684"/>
      <c r="AS36" s="684"/>
      <c r="AT36" s="684"/>
      <c r="AU36" s="684"/>
      <c r="AV36" s="684"/>
      <c r="AW36" s="684"/>
      <c r="AX36" s="684"/>
      <c r="AY36" s="685"/>
      <c r="AZ36" s="689">
        <v>1012473</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48344</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2923606</v>
      </c>
      <c r="CS36" s="635"/>
      <c r="CT36" s="635"/>
      <c r="CU36" s="635"/>
      <c r="CV36" s="635"/>
      <c r="CW36" s="635"/>
      <c r="CX36" s="635"/>
      <c r="CY36" s="636"/>
      <c r="CZ36" s="637">
        <v>26.6</v>
      </c>
      <c r="DA36" s="649"/>
      <c r="DB36" s="649"/>
      <c r="DC36" s="650"/>
      <c r="DD36" s="640">
        <v>1721699</v>
      </c>
      <c r="DE36" s="635"/>
      <c r="DF36" s="635"/>
      <c r="DG36" s="635"/>
      <c r="DH36" s="635"/>
      <c r="DI36" s="635"/>
      <c r="DJ36" s="635"/>
      <c r="DK36" s="636"/>
      <c r="DL36" s="640">
        <v>811573</v>
      </c>
      <c r="DM36" s="635"/>
      <c r="DN36" s="635"/>
      <c r="DO36" s="635"/>
      <c r="DP36" s="635"/>
      <c r="DQ36" s="635"/>
      <c r="DR36" s="635"/>
      <c r="DS36" s="635"/>
      <c r="DT36" s="635"/>
      <c r="DU36" s="635"/>
      <c r="DV36" s="636"/>
      <c r="DW36" s="637">
        <v>17.2</v>
      </c>
      <c r="DX36" s="649"/>
      <c r="DY36" s="649"/>
      <c r="DZ36" s="649"/>
      <c r="EA36" s="649"/>
      <c r="EB36" s="649"/>
      <c r="EC36" s="661"/>
    </row>
    <row r="37" spans="2:133" ht="11.25" customHeight="1" x14ac:dyDescent="0.2">
      <c r="B37" s="631" t="s">
        <v>319</v>
      </c>
      <c r="C37" s="632"/>
      <c r="D37" s="632"/>
      <c r="E37" s="632"/>
      <c r="F37" s="632"/>
      <c r="G37" s="632"/>
      <c r="H37" s="632"/>
      <c r="I37" s="632"/>
      <c r="J37" s="632"/>
      <c r="K37" s="632"/>
      <c r="L37" s="632"/>
      <c r="M37" s="632"/>
      <c r="N37" s="632"/>
      <c r="O37" s="632"/>
      <c r="P37" s="632"/>
      <c r="Q37" s="633"/>
      <c r="R37" s="634">
        <v>216930</v>
      </c>
      <c r="S37" s="635"/>
      <c r="T37" s="635"/>
      <c r="U37" s="635"/>
      <c r="V37" s="635"/>
      <c r="W37" s="635"/>
      <c r="X37" s="635"/>
      <c r="Y37" s="636"/>
      <c r="Z37" s="672">
        <v>1.9</v>
      </c>
      <c r="AA37" s="672"/>
      <c r="AB37" s="672"/>
      <c r="AC37" s="672"/>
      <c r="AD37" s="673">
        <v>12</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420546</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19480</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1720</v>
      </c>
      <c r="CS37" s="647"/>
      <c r="CT37" s="647"/>
      <c r="CU37" s="647"/>
      <c r="CV37" s="647"/>
      <c r="CW37" s="647"/>
      <c r="CX37" s="647"/>
      <c r="CY37" s="648"/>
      <c r="CZ37" s="637">
        <v>0</v>
      </c>
      <c r="DA37" s="649"/>
      <c r="DB37" s="649"/>
      <c r="DC37" s="650"/>
      <c r="DD37" s="640">
        <v>1720</v>
      </c>
      <c r="DE37" s="647"/>
      <c r="DF37" s="647"/>
      <c r="DG37" s="647"/>
      <c r="DH37" s="647"/>
      <c r="DI37" s="647"/>
      <c r="DJ37" s="647"/>
      <c r="DK37" s="648"/>
      <c r="DL37" s="640">
        <v>1720</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2">
      <c r="B38" s="631" t="s">
        <v>323</v>
      </c>
      <c r="C38" s="632"/>
      <c r="D38" s="632"/>
      <c r="E38" s="632"/>
      <c r="F38" s="632"/>
      <c r="G38" s="632"/>
      <c r="H38" s="632"/>
      <c r="I38" s="632"/>
      <c r="J38" s="632"/>
      <c r="K38" s="632"/>
      <c r="L38" s="632"/>
      <c r="M38" s="632"/>
      <c r="N38" s="632"/>
      <c r="O38" s="632"/>
      <c r="P38" s="632"/>
      <c r="Q38" s="633"/>
      <c r="R38" s="634" t="s">
        <v>121</v>
      </c>
      <c r="S38" s="635"/>
      <c r="T38" s="635"/>
      <c r="U38" s="635"/>
      <c r="V38" s="635"/>
      <c r="W38" s="635"/>
      <c r="X38" s="635"/>
      <c r="Y38" s="636"/>
      <c r="Z38" s="672" t="s">
        <v>121</v>
      </c>
      <c r="AA38" s="672"/>
      <c r="AB38" s="672"/>
      <c r="AC38" s="672"/>
      <c r="AD38" s="673" t="s">
        <v>121</v>
      </c>
      <c r="AE38" s="673"/>
      <c r="AF38" s="673"/>
      <c r="AG38" s="673"/>
      <c r="AH38" s="673"/>
      <c r="AI38" s="673"/>
      <c r="AJ38" s="673"/>
      <c r="AK38" s="673"/>
      <c r="AL38" s="637" t="s">
        <v>121</v>
      </c>
      <c r="AM38" s="638"/>
      <c r="AN38" s="638"/>
      <c r="AO38" s="674"/>
      <c r="AQ38" s="667" t="s">
        <v>324</v>
      </c>
      <c r="AR38" s="668"/>
      <c r="AS38" s="668"/>
      <c r="AT38" s="668"/>
      <c r="AU38" s="668"/>
      <c r="AV38" s="668"/>
      <c r="AW38" s="668"/>
      <c r="AX38" s="668"/>
      <c r="AY38" s="669"/>
      <c r="AZ38" s="634">
        <v>287837</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731</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304090</v>
      </c>
      <c r="CS38" s="635"/>
      <c r="CT38" s="635"/>
      <c r="CU38" s="635"/>
      <c r="CV38" s="635"/>
      <c r="CW38" s="635"/>
      <c r="CX38" s="635"/>
      <c r="CY38" s="636"/>
      <c r="CZ38" s="637">
        <v>2.8</v>
      </c>
      <c r="DA38" s="649"/>
      <c r="DB38" s="649"/>
      <c r="DC38" s="650"/>
      <c r="DD38" s="640">
        <v>243468</v>
      </c>
      <c r="DE38" s="635"/>
      <c r="DF38" s="635"/>
      <c r="DG38" s="635"/>
      <c r="DH38" s="635"/>
      <c r="DI38" s="635"/>
      <c r="DJ38" s="635"/>
      <c r="DK38" s="636"/>
      <c r="DL38" s="640">
        <v>239852</v>
      </c>
      <c r="DM38" s="635"/>
      <c r="DN38" s="635"/>
      <c r="DO38" s="635"/>
      <c r="DP38" s="635"/>
      <c r="DQ38" s="635"/>
      <c r="DR38" s="635"/>
      <c r="DS38" s="635"/>
      <c r="DT38" s="635"/>
      <c r="DU38" s="635"/>
      <c r="DV38" s="636"/>
      <c r="DW38" s="637">
        <v>5.0999999999999996</v>
      </c>
      <c r="DX38" s="649"/>
      <c r="DY38" s="649"/>
      <c r="DZ38" s="649"/>
      <c r="EA38" s="649"/>
      <c r="EB38" s="649"/>
      <c r="EC38" s="661"/>
    </row>
    <row r="39" spans="2:133" ht="11.25" customHeight="1" x14ac:dyDescent="0.2">
      <c r="B39" s="631" t="s">
        <v>327</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328</v>
      </c>
      <c r="AR39" s="668"/>
      <c r="AS39" s="668"/>
      <c r="AT39" s="668"/>
      <c r="AU39" s="668"/>
      <c r="AV39" s="668"/>
      <c r="AW39" s="668"/>
      <c r="AX39" s="668"/>
      <c r="AY39" s="669"/>
      <c r="AZ39" s="634" t="s">
        <v>121</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1374</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2760948</v>
      </c>
      <c r="CS39" s="647"/>
      <c r="CT39" s="647"/>
      <c r="CU39" s="647"/>
      <c r="CV39" s="647"/>
      <c r="CW39" s="647"/>
      <c r="CX39" s="647"/>
      <c r="CY39" s="648"/>
      <c r="CZ39" s="637">
        <v>25.1</v>
      </c>
      <c r="DA39" s="649"/>
      <c r="DB39" s="649"/>
      <c r="DC39" s="650"/>
      <c r="DD39" s="640">
        <v>1974498</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
      <c r="B40" s="631" t="s">
        <v>331</v>
      </c>
      <c r="C40" s="632"/>
      <c r="D40" s="632"/>
      <c r="E40" s="632"/>
      <c r="F40" s="632"/>
      <c r="G40" s="632"/>
      <c r="H40" s="632"/>
      <c r="I40" s="632"/>
      <c r="J40" s="632"/>
      <c r="K40" s="632"/>
      <c r="L40" s="632"/>
      <c r="M40" s="632"/>
      <c r="N40" s="632"/>
      <c r="O40" s="632"/>
      <c r="P40" s="632"/>
      <c r="Q40" s="633"/>
      <c r="R40" s="634" t="s">
        <v>121</v>
      </c>
      <c r="S40" s="635"/>
      <c r="T40" s="635"/>
      <c r="U40" s="635"/>
      <c r="V40" s="635"/>
      <c r="W40" s="635"/>
      <c r="X40" s="635"/>
      <c r="Y40" s="636"/>
      <c r="Z40" s="672" t="s">
        <v>121</v>
      </c>
      <c r="AA40" s="672"/>
      <c r="AB40" s="672"/>
      <c r="AC40" s="672"/>
      <c r="AD40" s="673" t="s">
        <v>121</v>
      </c>
      <c r="AE40" s="673"/>
      <c r="AF40" s="673"/>
      <c r="AG40" s="673"/>
      <c r="AH40" s="673"/>
      <c r="AI40" s="673"/>
      <c r="AJ40" s="673"/>
      <c r="AK40" s="673"/>
      <c r="AL40" s="637" t="s">
        <v>121</v>
      </c>
      <c r="AM40" s="638"/>
      <c r="AN40" s="638"/>
      <c r="AO40" s="674"/>
      <c r="AQ40" s="667" t="s">
        <v>332</v>
      </c>
      <c r="AR40" s="668"/>
      <c r="AS40" s="668"/>
      <c r="AT40" s="668"/>
      <c r="AU40" s="668"/>
      <c r="AV40" s="668"/>
      <c r="AW40" s="668"/>
      <c r="AX40" s="668"/>
      <c r="AY40" s="669"/>
      <c r="AZ40" s="634" t="s">
        <v>121</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129</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109576</v>
      </c>
      <c r="CS40" s="635"/>
      <c r="CT40" s="635"/>
      <c r="CU40" s="635"/>
      <c r="CV40" s="635"/>
      <c r="CW40" s="635"/>
      <c r="CX40" s="635"/>
      <c r="CY40" s="636"/>
      <c r="CZ40" s="637">
        <v>1</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2">
      <c r="B41" s="615" t="s">
        <v>336</v>
      </c>
      <c r="C41" s="616"/>
      <c r="D41" s="616"/>
      <c r="E41" s="616"/>
      <c r="F41" s="616"/>
      <c r="G41" s="616"/>
      <c r="H41" s="616"/>
      <c r="I41" s="616"/>
      <c r="J41" s="616"/>
      <c r="K41" s="616"/>
      <c r="L41" s="616"/>
      <c r="M41" s="616"/>
      <c r="N41" s="616"/>
      <c r="O41" s="616"/>
      <c r="P41" s="616"/>
      <c r="Q41" s="617"/>
      <c r="R41" s="618">
        <v>11327239</v>
      </c>
      <c r="S41" s="659"/>
      <c r="T41" s="659"/>
      <c r="U41" s="659"/>
      <c r="V41" s="659"/>
      <c r="W41" s="659"/>
      <c r="X41" s="659"/>
      <c r="Y41" s="662"/>
      <c r="Z41" s="663">
        <v>100</v>
      </c>
      <c r="AA41" s="663"/>
      <c r="AB41" s="663"/>
      <c r="AC41" s="663"/>
      <c r="AD41" s="664">
        <v>4713048</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68844</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121</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340</v>
      </c>
      <c r="AR42" s="680"/>
      <c r="AS42" s="680"/>
      <c r="AT42" s="680"/>
      <c r="AU42" s="680"/>
      <c r="AV42" s="680"/>
      <c r="AW42" s="680"/>
      <c r="AX42" s="680"/>
      <c r="AY42" s="681"/>
      <c r="AZ42" s="618">
        <v>235246</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367</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1209963</v>
      </c>
      <c r="CS42" s="647"/>
      <c r="CT42" s="647"/>
      <c r="CU42" s="647"/>
      <c r="CV42" s="647"/>
      <c r="CW42" s="647"/>
      <c r="CX42" s="647"/>
      <c r="CY42" s="648"/>
      <c r="CZ42" s="637">
        <v>11</v>
      </c>
      <c r="DA42" s="649"/>
      <c r="DB42" s="649"/>
      <c r="DC42" s="650"/>
      <c r="DD42" s="640">
        <v>445232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343</v>
      </c>
      <c r="CD43" s="631" t="s">
        <v>344</v>
      </c>
      <c r="CE43" s="632"/>
      <c r="CF43" s="632"/>
      <c r="CG43" s="632"/>
      <c r="CH43" s="632"/>
      <c r="CI43" s="632"/>
      <c r="CJ43" s="632"/>
      <c r="CK43" s="632"/>
      <c r="CL43" s="632"/>
      <c r="CM43" s="632"/>
      <c r="CN43" s="632"/>
      <c r="CO43" s="632"/>
      <c r="CP43" s="632"/>
      <c r="CQ43" s="633"/>
      <c r="CR43" s="634">
        <v>35607</v>
      </c>
      <c r="CS43" s="647"/>
      <c r="CT43" s="647"/>
      <c r="CU43" s="647"/>
      <c r="CV43" s="647"/>
      <c r="CW43" s="647"/>
      <c r="CX43" s="647"/>
      <c r="CY43" s="648"/>
      <c r="CZ43" s="637">
        <v>0.3</v>
      </c>
      <c r="DA43" s="649"/>
      <c r="DB43" s="649"/>
      <c r="DC43" s="650"/>
      <c r="DD43" s="640">
        <v>26634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1127641</v>
      </c>
      <c r="CS44" s="635"/>
      <c r="CT44" s="635"/>
      <c r="CU44" s="635"/>
      <c r="CV44" s="635"/>
      <c r="CW44" s="635"/>
      <c r="CX44" s="635"/>
      <c r="CY44" s="636"/>
      <c r="CZ44" s="637">
        <v>10.3</v>
      </c>
      <c r="DA44" s="638"/>
      <c r="DB44" s="638"/>
      <c r="DC44" s="639"/>
      <c r="DD44" s="640">
        <v>412251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166475</v>
      </c>
      <c r="CS45" s="647"/>
      <c r="CT45" s="647"/>
      <c r="CU45" s="647"/>
      <c r="CV45" s="647"/>
      <c r="CW45" s="647"/>
      <c r="CX45" s="647"/>
      <c r="CY45" s="648"/>
      <c r="CZ45" s="637">
        <v>1.5</v>
      </c>
      <c r="DA45" s="649"/>
      <c r="DB45" s="649"/>
      <c r="DC45" s="650"/>
      <c r="DD45" s="640">
        <v>37116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349</v>
      </c>
      <c r="CG46" s="632"/>
      <c r="CH46" s="632"/>
      <c r="CI46" s="632"/>
      <c r="CJ46" s="632"/>
      <c r="CK46" s="632"/>
      <c r="CL46" s="632"/>
      <c r="CM46" s="632"/>
      <c r="CN46" s="632"/>
      <c r="CO46" s="632"/>
      <c r="CP46" s="632"/>
      <c r="CQ46" s="633"/>
      <c r="CR46" s="634">
        <v>961166</v>
      </c>
      <c r="CS46" s="635"/>
      <c r="CT46" s="635"/>
      <c r="CU46" s="635"/>
      <c r="CV46" s="635"/>
      <c r="CW46" s="635"/>
      <c r="CX46" s="635"/>
      <c r="CY46" s="636"/>
      <c r="CZ46" s="637">
        <v>8.6999999999999993</v>
      </c>
      <c r="DA46" s="638"/>
      <c r="DB46" s="638"/>
      <c r="DC46" s="639"/>
      <c r="DD46" s="640">
        <v>375135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350</v>
      </c>
      <c r="CG47" s="632"/>
      <c r="CH47" s="632"/>
      <c r="CI47" s="632"/>
      <c r="CJ47" s="632"/>
      <c r="CK47" s="632"/>
      <c r="CL47" s="632"/>
      <c r="CM47" s="632"/>
      <c r="CN47" s="632"/>
      <c r="CO47" s="632"/>
      <c r="CP47" s="632"/>
      <c r="CQ47" s="633"/>
      <c r="CR47" s="634">
        <v>82322</v>
      </c>
      <c r="CS47" s="647"/>
      <c r="CT47" s="647"/>
      <c r="CU47" s="647"/>
      <c r="CV47" s="647"/>
      <c r="CW47" s="647"/>
      <c r="CX47" s="647"/>
      <c r="CY47" s="648"/>
      <c r="CZ47" s="637">
        <v>0.7</v>
      </c>
      <c r="DA47" s="649"/>
      <c r="DB47" s="649"/>
      <c r="DC47" s="650"/>
      <c r="DD47" s="640">
        <v>32981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351</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352</v>
      </c>
      <c r="CE49" s="616"/>
      <c r="CF49" s="616"/>
      <c r="CG49" s="616"/>
      <c r="CH49" s="616"/>
      <c r="CI49" s="616"/>
      <c r="CJ49" s="616"/>
      <c r="CK49" s="616"/>
      <c r="CL49" s="616"/>
      <c r="CM49" s="616"/>
      <c r="CN49" s="616"/>
      <c r="CO49" s="616"/>
      <c r="CP49" s="616"/>
      <c r="CQ49" s="617"/>
      <c r="CR49" s="618">
        <v>11001110</v>
      </c>
      <c r="CS49" s="619"/>
      <c r="CT49" s="619"/>
      <c r="CU49" s="619"/>
      <c r="CV49" s="619"/>
      <c r="CW49" s="619"/>
      <c r="CX49" s="619"/>
      <c r="CY49" s="620"/>
      <c r="CZ49" s="621">
        <v>100</v>
      </c>
      <c r="DA49" s="622"/>
      <c r="DB49" s="622"/>
      <c r="DC49" s="623"/>
      <c r="DD49" s="624">
        <v>6732652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Wx8BCQc+EjsrnM18DCFARRUckqMJ9VzMmAZRyA9eY1+i9APJjqsXWFNK7moGydLg6xnFnAK+xz/7Klc68hcTWA==" saltValue="G1/edO7UMcQzk01k8otq3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375</v>
      </c>
      <c r="C7" s="1061"/>
      <c r="D7" s="1061"/>
      <c r="E7" s="1061"/>
      <c r="F7" s="1061"/>
      <c r="G7" s="1061"/>
      <c r="H7" s="1061"/>
      <c r="I7" s="1061"/>
      <c r="J7" s="1061"/>
      <c r="K7" s="1061"/>
      <c r="L7" s="1061"/>
      <c r="M7" s="1061"/>
      <c r="N7" s="1061"/>
      <c r="O7" s="1061"/>
      <c r="P7" s="1062"/>
      <c r="Q7" s="1115">
        <v>11327</v>
      </c>
      <c r="R7" s="1116"/>
      <c r="S7" s="1116"/>
      <c r="T7" s="1116"/>
      <c r="U7" s="1116"/>
      <c r="V7" s="1116">
        <v>11001</v>
      </c>
      <c r="W7" s="1116"/>
      <c r="X7" s="1116"/>
      <c r="Y7" s="1116"/>
      <c r="Z7" s="1116"/>
      <c r="AA7" s="1116">
        <v>326</v>
      </c>
      <c r="AB7" s="1116"/>
      <c r="AC7" s="1116"/>
      <c r="AD7" s="1116"/>
      <c r="AE7" s="1117"/>
      <c r="AF7" s="1118">
        <v>254</v>
      </c>
      <c r="AG7" s="1119"/>
      <c r="AH7" s="1119"/>
      <c r="AI7" s="1119"/>
      <c r="AJ7" s="1120"/>
      <c r="AK7" s="1121">
        <v>1586</v>
      </c>
      <c r="AL7" s="1122"/>
      <c r="AM7" s="1122"/>
      <c r="AN7" s="1122"/>
      <c r="AO7" s="1122"/>
      <c r="AP7" s="1122">
        <v>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549</v>
      </c>
      <c r="BT7" s="1113"/>
      <c r="BU7" s="1113"/>
      <c r="BV7" s="1113"/>
      <c r="BW7" s="1113"/>
      <c r="BX7" s="1113"/>
      <c r="BY7" s="1113"/>
      <c r="BZ7" s="1113"/>
      <c r="CA7" s="1113"/>
      <c r="CB7" s="1113"/>
      <c r="CC7" s="1113"/>
      <c r="CD7" s="1113"/>
      <c r="CE7" s="1113"/>
      <c r="CF7" s="1113"/>
      <c r="CG7" s="1125"/>
      <c r="CH7" s="1109">
        <v>16</v>
      </c>
      <c r="CI7" s="1110"/>
      <c r="CJ7" s="1110"/>
      <c r="CK7" s="1110"/>
      <c r="CL7" s="1111"/>
      <c r="CM7" s="1109">
        <v>48</v>
      </c>
      <c r="CN7" s="1110"/>
      <c r="CO7" s="1110"/>
      <c r="CP7" s="1110"/>
      <c r="CQ7" s="1111"/>
      <c r="CR7" s="1109">
        <v>20</v>
      </c>
      <c r="CS7" s="1110"/>
      <c r="CT7" s="1110"/>
      <c r="CU7" s="1110"/>
      <c r="CV7" s="1111"/>
      <c r="CW7" s="1109">
        <v>5</v>
      </c>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377</v>
      </c>
      <c r="B23" s="950" t="s">
        <v>378</v>
      </c>
      <c r="C23" s="951"/>
      <c r="D23" s="951"/>
      <c r="E23" s="951"/>
      <c r="F23" s="951"/>
      <c r="G23" s="951"/>
      <c r="H23" s="951"/>
      <c r="I23" s="951"/>
      <c r="J23" s="951"/>
      <c r="K23" s="951"/>
      <c r="L23" s="951"/>
      <c r="M23" s="951"/>
      <c r="N23" s="951"/>
      <c r="O23" s="951"/>
      <c r="P23" s="961"/>
      <c r="Q23" s="1080">
        <v>11327</v>
      </c>
      <c r="R23" s="1074"/>
      <c r="S23" s="1074"/>
      <c r="T23" s="1074"/>
      <c r="U23" s="1074"/>
      <c r="V23" s="1074">
        <v>11001</v>
      </c>
      <c r="W23" s="1074"/>
      <c r="X23" s="1074"/>
      <c r="Y23" s="1074"/>
      <c r="Z23" s="1074"/>
      <c r="AA23" s="1074">
        <v>326</v>
      </c>
      <c r="AB23" s="1074"/>
      <c r="AC23" s="1074"/>
      <c r="AD23" s="1074"/>
      <c r="AE23" s="1081"/>
      <c r="AF23" s="1082">
        <v>254</v>
      </c>
      <c r="AG23" s="1074"/>
      <c r="AH23" s="1074"/>
      <c r="AI23" s="1074"/>
      <c r="AJ23" s="1083"/>
      <c r="AK23" s="1084"/>
      <c r="AL23" s="1085"/>
      <c r="AM23" s="1085"/>
      <c r="AN23" s="1085"/>
      <c r="AO23" s="1085"/>
      <c r="AP23" s="1074">
        <v>0</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389</v>
      </c>
      <c r="C28" s="1061"/>
      <c r="D28" s="1061"/>
      <c r="E28" s="1061"/>
      <c r="F28" s="1061"/>
      <c r="G28" s="1061"/>
      <c r="H28" s="1061"/>
      <c r="I28" s="1061"/>
      <c r="J28" s="1061"/>
      <c r="K28" s="1061"/>
      <c r="L28" s="1061"/>
      <c r="M28" s="1061"/>
      <c r="N28" s="1061"/>
      <c r="O28" s="1061"/>
      <c r="P28" s="1062"/>
      <c r="Q28" s="1063">
        <v>930</v>
      </c>
      <c r="R28" s="1064"/>
      <c r="S28" s="1064"/>
      <c r="T28" s="1064"/>
      <c r="U28" s="1064"/>
      <c r="V28" s="1064">
        <v>882</v>
      </c>
      <c r="W28" s="1064"/>
      <c r="X28" s="1064"/>
      <c r="Y28" s="1064"/>
      <c r="Z28" s="1064"/>
      <c r="AA28" s="1064">
        <v>48</v>
      </c>
      <c r="AB28" s="1064"/>
      <c r="AC28" s="1064"/>
      <c r="AD28" s="1064"/>
      <c r="AE28" s="1065"/>
      <c r="AF28" s="1066">
        <v>48</v>
      </c>
      <c r="AG28" s="1064"/>
      <c r="AH28" s="1064"/>
      <c r="AI28" s="1064"/>
      <c r="AJ28" s="1067"/>
      <c r="AK28" s="1055">
        <v>69</v>
      </c>
      <c r="AL28" s="1056"/>
      <c r="AM28" s="1056"/>
      <c r="AN28" s="1056"/>
      <c r="AO28" s="1056"/>
      <c r="AP28" s="1056" t="s">
        <v>543</v>
      </c>
      <c r="AQ28" s="1056"/>
      <c r="AR28" s="1056"/>
      <c r="AS28" s="1056"/>
      <c r="AT28" s="1056"/>
      <c r="AU28" s="1056" t="s">
        <v>543</v>
      </c>
      <c r="AV28" s="1056"/>
      <c r="AW28" s="1056"/>
      <c r="AX28" s="1056"/>
      <c r="AY28" s="1056"/>
      <c r="AZ28" s="1057" t="s">
        <v>544</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390</v>
      </c>
      <c r="C29" s="1044"/>
      <c r="D29" s="1044"/>
      <c r="E29" s="1044"/>
      <c r="F29" s="1044"/>
      <c r="G29" s="1044"/>
      <c r="H29" s="1044"/>
      <c r="I29" s="1044"/>
      <c r="J29" s="1044"/>
      <c r="K29" s="1044"/>
      <c r="L29" s="1044"/>
      <c r="M29" s="1044"/>
      <c r="N29" s="1044"/>
      <c r="O29" s="1044"/>
      <c r="P29" s="1045"/>
      <c r="Q29" s="1051">
        <v>779</v>
      </c>
      <c r="R29" s="1052"/>
      <c r="S29" s="1052"/>
      <c r="T29" s="1052"/>
      <c r="U29" s="1052"/>
      <c r="V29" s="1052">
        <v>760</v>
      </c>
      <c r="W29" s="1052"/>
      <c r="X29" s="1052"/>
      <c r="Y29" s="1052"/>
      <c r="Z29" s="1052"/>
      <c r="AA29" s="1052">
        <v>19</v>
      </c>
      <c r="AB29" s="1052"/>
      <c r="AC29" s="1052"/>
      <c r="AD29" s="1052"/>
      <c r="AE29" s="1053"/>
      <c r="AF29" s="1048">
        <v>19</v>
      </c>
      <c r="AG29" s="1049"/>
      <c r="AH29" s="1049"/>
      <c r="AI29" s="1049"/>
      <c r="AJ29" s="1050"/>
      <c r="AK29" s="993">
        <v>40</v>
      </c>
      <c r="AL29" s="984"/>
      <c r="AM29" s="984"/>
      <c r="AN29" s="984"/>
      <c r="AO29" s="984"/>
      <c r="AP29" s="984" t="s">
        <v>543</v>
      </c>
      <c r="AQ29" s="984"/>
      <c r="AR29" s="984"/>
      <c r="AS29" s="984"/>
      <c r="AT29" s="984"/>
      <c r="AU29" s="984" t="s">
        <v>545</v>
      </c>
      <c r="AV29" s="984"/>
      <c r="AW29" s="984"/>
      <c r="AX29" s="984"/>
      <c r="AY29" s="984"/>
      <c r="AZ29" s="1054" t="s">
        <v>546</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391</v>
      </c>
      <c r="C30" s="1044"/>
      <c r="D30" s="1044"/>
      <c r="E30" s="1044"/>
      <c r="F30" s="1044"/>
      <c r="G30" s="1044"/>
      <c r="H30" s="1044"/>
      <c r="I30" s="1044"/>
      <c r="J30" s="1044"/>
      <c r="K30" s="1044"/>
      <c r="L30" s="1044"/>
      <c r="M30" s="1044"/>
      <c r="N30" s="1044"/>
      <c r="O30" s="1044"/>
      <c r="P30" s="1045"/>
      <c r="Q30" s="1051">
        <v>87</v>
      </c>
      <c r="R30" s="1052"/>
      <c r="S30" s="1052"/>
      <c r="T30" s="1052"/>
      <c r="U30" s="1052"/>
      <c r="V30" s="1052">
        <v>85</v>
      </c>
      <c r="W30" s="1052"/>
      <c r="X30" s="1052"/>
      <c r="Y30" s="1052"/>
      <c r="Z30" s="1052"/>
      <c r="AA30" s="1052">
        <v>2</v>
      </c>
      <c r="AB30" s="1052"/>
      <c r="AC30" s="1052"/>
      <c r="AD30" s="1052"/>
      <c r="AE30" s="1053"/>
      <c r="AF30" s="1048">
        <v>2</v>
      </c>
      <c r="AG30" s="1049"/>
      <c r="AH30" s="1049"/>
      <c r="AI30" s="1049"/>
      <c r="AJ30" s="1050"/>
      <c r="AK30" s="993">
        <v>38</v>
      </c>
      <c r="AL30" s="984"/>
      <c r="AM30" s="984"/>
      <c r="AN30" s="984"/>
      <c r="AO30" s="984"/>
      <c r="AP30" s="984" t="s">
        <v>547</v>
      </c>
      <c r="AQ30" s="984"/>
      <c r="AR30" s="984"/>
      <c r="AS30" s="984"/>
      <c r="AT30" s="984"/>
      <c r="AU30" s="984" t="s">
        <v>543</v>
      </c>
      <c r="AV30" s="984"/>
      <c r="AW30" s="984"/>
      <c r="AX30" s="984"/>
      <c r="AY30" s="984"/>
      <c r="AZ30" s="1054" t="s">
        <v>543</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392</v>
      </c>
      <c r="C31" s="1044"/>
      <c r="D31" s="1044"/>
      <c r="E31" s="1044"/>
      <c r="F31" s="1044"/>
      <c r="G31" s="1044"/>
      <c r="H31" s="1044"/>
      <c r="I31" s="1044"/>
      <c r="J31" s="1044"/>
      <c r="K31" s="1044"/>
      <c r="L31" s="1044"/>
      <c r="M31" s="1044"/>
      <c r="N31" s="1044"/>
      <c r="O31" s="1044"/>
      <c r="P31" s="1045"/>
      <c r="Q31" s="1051">
        <v>533</v>
      </c>
      <c r="R31" s="1052"/>
      <c r="S31" s="1052"/>
      <c r="T31" s="1052"/>
      <c r="U31" s="1052"/>
      <c r="V31" s="1052">
        <v>499</v>
      </c>
      <c r="W31" s="1052"/>
      <c r="X31" s="1052"/>
      <c r="Y31" s="1052"/>
      <c r="Z31" s="1052"/>
      <c r="AA31" s="1052">
        <v>42</v>
      </c>
      <c r="AB31" s="1052"/>
      <c r="AC31" s="1052"/>
      <c r="AD31" s="1052"/>
      <c r="AE31" s="1053"/>
      <c r="AF31" s="1048">
        <v>31</v>
      </c>
      <c r="AG31" s="1049"/>
      <c r="AH31" s="1049"/>
      <c r="AI31" s="1049"/>
      <c r="AJ31" s="1050"/>
      <c r="AK31" s="993">
        <v>423</v>
      </c>
      <c r="AL31" s="984"/>
      <c r="AM31" s="984"/>
      <c r="AN31" s="984"/>
      <c r="AO31" s="984"/>
      <c r="AP31" s="984">
        <v>795</v>
      </c>
      <c r="AQ31" s="984"/>
      <c r="AR31" s="984"/>
      <c r="AS31" s="984"/>
      <c r="AT31" s="984"/>
      <c r="AU31" s="984">
        <v>702</v>
      </c>
      <c r="AV31" s="984"/>
      <c r="AW31" s="984"/>
      <c r="AX31" s="984"/>
      <c r="AY31" s="984"/>
      <c r="AZ31" s="1054" t="s">
        <v>543</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394</v>
      </c>
      <c r="C32" s="1044"/>
      <c r="D32" s="1044"/>
      <c r="E32" s="1044"/>
      <c r="F32" s="1044"/>
      <c r="G32" s="1044"/>
      <c r="H32" s="1044"/>
      <c r="I32" s="1044"/>
      <c r="J32" s="1044"/>
      <c r="K32" s="1044"/>
      <c r="L32" s="1044"/>
      <c r="M32" s="1044"/>
      <c r="N32" s="1044"/>
      <c r="O32" s="1044"/>
      <c r="P32" s="1045"/>
      <c r="Q32" s="1051">
        <v>480</v>
      </c>
      <c r="R32" s="1052"/>
      <c r="S32" s="1052"/>
      <c r="T32" s="1052"/>
      <c r="U32" s="1052"/>
      <c r="V32" s="1052">
        <v>433</v>
      </c>
      <c r="W32" s="1052"/>
      <c r="X32" s="1052"/>
      <c r="Y32" s="1052"/>
      <c r="Z32" s="1052"/>
      <c r="AA32" s="1052">
        <v>50</v>
      </c>
      <c r="AB32" s="1052"/>
      <c r="AC32" s="1052"/>
      <c r="AD32" s="1052"/>
      <c r="AE32" s="1053"/>
      <c r="AF32" s="1048">
        <v>8</v>
      </c>
      <c r="AG32" s="1049"/>
      <c r="AH32" s="1049"/>
      <c r="AI32" s="1049"/>
      <c r="AJ32" s="1050"/>
      <c r="AK32" s="993">
        <v>142</v>
      </c>
      <c r="AL32" s="984"/>
      <c r="AM32" s="984"/>
      <c r="AN32" s="984"/>
      <c r="AO32" s="984"/>
      <c r="AP32" s="984">
        <v>1258</v>
      </c>
      <c r="AQ32" s="984"/>
      <c r="AR32" s="984"/>
      <c r="AS32" s="984"/>
      <c r="AT32" s="984"/>
      <c r="AU32" s="984">
        <v>1007</v>
      </c>
      <c r="AV32" s="984"/>
      <c r="AW32" s="984"/>
      <c r="AX32" s="984"/>
      <c r="AY32" s="984"/>
      <c r="AZ32" s="1054" t="s">
        <v>548</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377</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108</v>
      </c>
      <c r="AG63" s="972"/>
      <c r="AH63" s="972"/>
      <c r="AI63" s="972"/>
      <c r="AJ63" s="1035"/>
      <c r="AK63" s="1036"/>
      <c r="AL63" s="976"/>
      <c r="AM63" s="976"/>
      <c r="AN63" s="976"/>
      <c r="AO63" s="976"/>
      <c r="AP63" s="972">
        <f>SUM(AP28:AT32)</f>
        <v>2053</v>
      </c>
      <c r="AQ63" s="972"/>
      <c r="AR63" s="972"/>
      <c r="AS63" s="972"/>
      <c r="AT63" s="972"/>
      <c r="AU63" s="972">
        <f>SUM(AU28:AY32)</f>
        <v>1709</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399</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550</v>
      </c>
      <c r="C68" s="999"/>
      <c r="D68" s="999"/>
      <c r="E68" s="999"/>
      <c r="F68" s="999"/>
      <c r="G68" s="999"/>
      <c r="H68" s="999"/>
      <c r="I68" s="999"/>
      <c r="J68" s="999"/>
      <c r="K68" s="999"/>
      <c r="L68" s="999"/>
      <c r="M68" s="999"/>
      <c r="N68" s="999"/>
      <c r="O68" s="999"/>
      <c r="P68" s="1000"/>
      <c r="Q68" s="1001">
        <v>124</v>
      </c>
      <c r="R68" s="995"/>
      <c r="S68" s="995"/>
      <c r="T68" s="995"/>
      <c r="U68" s="995"/>
      <c r="V68" s="995">
        <v>119</v>
      </c>
      <c r="W68" s="995"/>
      <c r="X68" s="995"/>
      <c r="Y68" s="995"/>
      <c r="Z68" s="995"/>
      <c r="AA68" s="995">
        <v>5</v>
      </c>
      <c r="AB68" s="995"/>
      <c r="AC68" s="995"/>
      <c r="AD68" s="995"/>
      <c r="AE68" s="995"/>
      <c r="AF68" s="995">
        <v>5</v>
      </c>
      <c r="AG68" s="995"/>
      <c r="AH68" s="995"/>
      <c r="AI68" s="995"/>
      <c r="AJ68" s="995"/>
      <c r="AK68" s="995">
        <v>40</v>
      </c>
      <c r="AL68" s="995"/>
      <c r="AM68" s="995"/>
      <c r="AN68" s="995"/>
      <c r="AO68" s="995"/>
      <c r="AP68" s="995" t="s">
        <v>554</v>
      </c>
      <c r="AQ68" s="995"/>
      <c r="AR68" s="995"/>
      <c r="AS68" s="995"/>
      <c r="AT68" s="995"/>
      <c r="AU68" s="995" t="s">
        <v>543</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551</v>
      </c>
      <c r="C69" s="988"/>
      <c r="D69" s="988"/>
      <c r="E69" s="988"/>
      <c r="F69" s="988"/>
      <c r="G69" s="988"/>
      <c r="H69" s="988"/>
      <c r="I69" s="988"/>
      <c r="J69" s="988"/>
      <c r="K69" s="988"/>
      <c r="L69" s="988"/>
      <c r="M69" s="988"/>
      <c r="N69" s="988"/>
      <c r="O69" s="988"/>
      <c r="P69" s="989"/>
      <c r="Q69" s="990">
        <v>2773</v>
      </c>
      <c r="R69" s="984"/>
      <c r="S69" s="984"/>
      <c r="T69" s="984"/>
      <c r="U69" s="984"/>
      <c r="V69" s="984">
        <v>2573</v>
      </c>
      <c r="W69" s="984"/>
      <c r="X69" s="984"/>
      <c r="Y69" s="984"/>
      <c r="Z69" s="984"/>
      <c r="AA69" s="984">
        <v>200</v>
      </c>
      <c r="AB69" s="984"/>
      <c r="AC69" s="984"/>
      <c r="AD69" s="984"/>
      <c r="AE69" s="984"/>
      <c r="AF69" s="984">
        <v>200</v>
      </c>
      <c r="AG69" s="984"/>
      <c r="AH69" s="984"/>
      <c r="AI69" s="984"/>
      <c r="AJ69" s="984"/>
      <c r="AK69" s="984">
        <v>13</v>
      </c>
      <c r="AL69" s="984"/>
      <c r="AM69" s="984"/>
      <c r="AN69" s="984"/>
      <c r="AO69" s="984"/>
      <c r="AP69" s="984" t="s">
        <v>543</v>
      </c>
      <c r="AQ69" s="984"/>
      <c r="AR69" s="984"/>
      <c r="AS69" s="984"/>
      <c r="AT69" s="984"/>
      <c r="AU69" s="984" t="s">
        <v>543</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553</v>
      </c>
      <c r="C70" s="988"/>
      <c r="D70" s="988"/>
      <c r="E70" s="988"/>
      <c r="F70" s="988"/>
      <c r="G70" s="988"/>
      <c r="H70" s="988"/>
      <c r="I70" s="988"/>
      <c r="J70" s="988"/>
      <c r="K70" s="988"/>
      <c r="L70" s="988"/>
      <c r="M70" s="988"/>
      <c r="N70" s="988"/>
      <c r="O70" s="988"/>
      <c r="P70" s="989"/>
      <c r="Q70" s="990">
        <v>138788</v>
      </c>
      <c r="R70" s="984"/>
      <c r="S70" s="984"/>
      <c r="T70" s="984"/>
      <c r="U70" s="984"/>
      <c r="V70" s="984">
        <v>136779</v>
      </c>
      <c r="W70" s="984"/>
      <c r="X70" s="984"/>
      <c r="Y70" s="984"/>
      <c r="Z70" s="984"/>
      <c r="AA70" s="984">
        <v>2009</v>
      </c>
      <c r="AB70" s="984"/>
      <c r="AC70" s="984"/>
      <c r="AD70" s="984"/>
      <c r="AE70" s="984"/>
      <c r="AF70" s="984">
        <v>2009</v>
      </c>
      <c r="AG70" s="984"/>
      <c r="AH70" s="984"/>
      <c r="AI70" s="984"/>
      <c r="AJ70" s="984"/>
      <c r="AK70" s="984">
        <v>1048</v>
      </c>
      <c r="AL70" s="984"/>
      <c r="AM70" s="984"/>
      <c r="AN70" s="984"/>
      <c r="AO70" s="984"/>
      <c r="AP70" s="984" t="s">
        <v>555</v>
      </c>
      <c r="AQ70" s="984"/>
      <c r="AR70" s="984"/>
      <c r="AS70" s="984"/>
      <c r="AT70" s="984"/>
      <c r="AU70" s="984" t="s">
        <v>544</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552</v>
      </c>
      <c r="C71" s="988"/>
      <c r="D71" s="988"/>
      <c r="E71" s="988"/>
      <c r="F71" s="988"/>
      <c r="G71" s="988"/>
      <c r="H71" s="988"/>
      <c r="I71" s="988"/>
      <c r="J71" s="988"/>
      <c r="K71" s="988"/>
      <c r="L71" s="988"/>
      <c r="M71" s="988"/>
      <c r="N71" s="988"/>
      <c r="O71" s="988"/>
      <c r="P71" s="989"/>
      <c r="Q71" s="990">
        <v>23</v>
      </c>
      <c r="R71" s="984"/>
      <c r="S71" s="984"/>
      <c r="T71" s="984"/>
      <c r="U71" s="984"/>
      <c r="V71" s="984">
        <v>18</v>
      </c>
      <c r="W71" s="984"/>
      <c r="X71" s="984"/>
      <c r="Y71" s="984"/>
      <c r="Z71" s="984"/>
      <c r="AA71" s="984">
        <v>6</v>
      </c>
      <c r="AB71" s="984"/>
      <c r="AC71" s="984"/>
      <c r="AD71" s="984"/>
      <c r="AE71" s="984"/>
      <c r="AF71" s="984">
        <v>6</v>
      </c>
      <c r="AG71" s="984"/>
      <c r="AH71" s="984"/>
      <c r="AI71" s="984"/>
      <c r="AJ71" s="984"/>
      <c r="AK71" s="984">
        <v>5</v>
      </c>
      <c r="AL71" s="984"/>
      <c r="AM71" s="984"/>
      <c r="AN71" s="984"/>
      <c r="AO71" s="984"/>
      <c r="AP71" s="984" t="s">
        <v>555</v>
      </c>
      <c r="AQ71" s="984"/>
      <c r="AR71" s="984"/>
      <c r="AS71" s="984"/>
      <c r="AT71" s="984"/>
      <c r="AU71" s="984" t="s">
        <v>556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377</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SUM(AF68:AJ71)</f>
        <v>2220</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20</v>
      </c>
      <c r="CS102" s="966"/>
      <c r="CT102" s="966"/>
      <c r="CU102" s="966"/>
      <c r="CV102" s="967"/>
      <c r="CW102" s="965">
        <v>5</v>
      </c>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295</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295</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295</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3900</v>
      </c>
      <c r="AB110" s="902"/>
      <c r="AC110" s="902"/>
      <c r="AD110" s="902"/>
      <c r="AE110" s="903"/>
      <c r="AF110" s="904">
        <v>3900</v>
      </c>
      <c r="AG110" s="902"/>
      <c r="AH110" s="902"/>
      <c r="AI110" s="902"/>
      <c r="AJ110" s="903"/>
      <c r="AK110" s="904">
        <v>3900</v>
      </c>
      <c r="AL110" s="902"/>
      <c r="AM110" s="902"/>
      <c r="AN110" s="902"/>
      <c r="AO110" s="903"/>
      <c r="AP110" s="905">
        <v>0.1</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7800</v>
      </c>
      <c r="BR110" s="855"/>
      <c r="BS110" s="855"/>
      <c r="BT110" s="855"/>
      <c r="BU110" s="855"/>
      <c r="BV110" s="855">
        <v>3900</v>
      </c>
      <c r="BW110" s="855"/>
      <c r="BX110" s="855"/>
      <c r="BY110" s="855"/>
      <c r="BZ110" s="855"/>
      <c r="CA110" s="855" t="s">
        <v>121</v>
      </c>
      <c r="CB110" s="855"/>
      <c r="CC110" s="855"/>
      <c r="CD110" s="855"/>
      <c r="CE110" s="855"/>
      <c r="CF110" s="879" t="s">
        <v>121</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121</v>
      </c>
      <c r="BR111" s="830"/>
      <c r="BS111" s="830"/>
      <c r="BT111" s="830"/>
      <c r="BU111" s="830"/>
      <c r="BV111" s="830" t="s">
        <v>121</v>
      </c>
      <c r="BW111" s="830"/>
      <c r="BX111" s="830"/>
      <c r="BY111" s="830"/>
      <c r="BZ111" s="830"/>
      <c r="CA111" s="830" t="s">
        <v>121</v>
      </c>
      <c r="CB111" s="830"/>
      <c r="CC111" s="830"/>
      <c r="CD111" s="830"/>
      <c r="CE111" s="830"/>
      <c r="CF111" s="888" t="s">
        <v>121</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2109734</v>
      </c>
      <c r="BR112" s="830"/>
      <c r="BS112" s="830"/>
      <c r="BT112" s="830"/>
      <c r="BU112" s="830"/>
      <c r="BV112" s="830">
        <v>1900346</v>
      </c>
      <c r="BW112" s="830"/>
      <c r="BX112" s="830"/>
      <c r="BY112" s="830"/>
      <c r="BZ112" s="830"/>
      <c r="CA112" s="830">
        <v>1709606</v>
      </c>
      <c r="CB112" s="830"/>
      <c r="CC112" s="830"/>
      <c r="CD112" s="830"/>
      <c r="CE112" s="830"/>
      <c r="CF112" s="888">
        <v>39.299999999999997</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192893</v>
      </c>
      <c r="AB113" s="932"/>
      <c r="AC113" s="932"/>
      <c r="AD113" s="932"/>
      <c r="AE113" s="933"/>
      <c r="AF113" s="934">
        <v>206448</v>
      </c>
      <c r="AG113" s="932"/>
      <c r="AH113" s="932"/>
      <c r="AI113" s="932"/>
      <c r="AJ113" s="933"/>
      <c r="AK113" s="934">
        <v>199130</v>
      </c>
      <c r="AL113" s="932"/>
      <c r="AM113" s="932"/>
      <c r="AN113" s="932"/>
      <c r="AO113" s="933"/>
      <c r="AP113" s="935">
        <v>4.5999999999999996</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t="s">
        <v>121</v>
      </c>
      <c r="BR113" s="830"/>
      <c r="BS113" s="830"/>
      <c r="BT113" s="830"/>
      <c r="BU113" s="830"/>
      <c r="BV113" s="830" t="s">
        <v>121</v>
      </c>
      <c r="BW113" s="830"/>
      <c r="BX113" s="830"/>
      <c r="BY113" s="830"/>
      <c r="BZ113" s="830"/>
      <c r="CA113" s="830" t="s">
        <v>121</v>
      </c>
      <c r="CB113" s="830"/>
      <c r="CC113" s="830"/>
      <c r="CD113" s="830"/>
      <c r="CE113" s="830"/>
      <c r="CF113" s="888" t="s">
        <v>121</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121</v>
      </c>
      <c r="AB114" s="793"/>
      <c r="AC114" s="793"/>
      <c r="AD114" s="793"/>
      <c r="AE114" s="794"/>
      <c r="AF114" s="795" t="s">
        <v>121</v>
      </c>
      <c r="AG114" s="793"/>
      <c r="AH114" s="793"/>
      <c r="AI114" s="793"/>
      <c r="AJ114" s="794"/>
      <c r="AK114" s="795" t="s">
        <v>121</v>
      </c>
      <c r="AL114" s="793"/>
      <c r="AM114" s="793"/>
      <c r="AN114" s="793"/>
      <c r="AO114" s="794"/>
      <c r="AP114" s="837" t="s">
        <v>121</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513955</v>
      </c>
      <c r="BR114" s="830"/>
      <c r="BS114" s="830"/>
      <c r="BT114" s="830"/>
      <c r="BU114" s="830"/>
      <c r="BV114" s="830">
        <v>504427</v>
      </c>
      <c r="BW114" s="830"/>
      <c r="BX114" s="830"/>
      <c r="BY114" s="830"/>
      <c r="BZ114" s="830"/>
      <c r="CA114" s="830">
        <v>549688</v>
      </c>
      <c r="CB114" s="830"/>
      <c r="CC114" s="830"/>
      <c r="CD114" s="830"/>
      <c r="CE114" s="830"/>
      <c r="CF114" s="888">
        <v>12.6</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121</v>
      </c>
      <c r="AB115" s="932"/>
      <c r="AC115" s="932"/>
      <c r="AD115" s="932"/>
      <c r="AE115" s="933"/>
      <c r="AF115" s="934" t="s">
        <v>121</v>
      </c>
      <c r="AG115" s="932"/>
      <c r="AH115" s="932"/>
      <c r="AI115" s="932"/>
      <c r="AJ115" s="933"/>
      <c r="AK115" s="934" t="s">
        <v>121</v>
      </c>
      <c r="AL115" s="932"/>
      <c r="AM115" s="932"/>
      <c r="AN115" s="932"/>
      <c r="AO115" s="933"/>
      <c r="AP115" s="935" t="s">
        <v>121</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t="s">
        <v>121</v>
      </c>
      <c r="AL116" s="793"/>
      <c r="AM116" s="793"/>
      <c r="AN116" s="793"/>
      <c r="AO116" s="794"/>
      <c r="AP116" s="837" t="s">
        <v>121</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2">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196793</v>
      </c>
      <c r="AB117" s="916"/>
      <c r="AC117" s="916"/>
      <c r="AD117" s="916"/>
      <c r="AE117" s="917"/>
      <c r="AF117" s="918">
        <v>210348</v>
      </c>
      <c r="AG117" s="916"/>
      <c r="AH117" s="916"/>
      <c r="AI117" s="916"/>
      <c r="AJ117" s="917"/>
      <c r="AK117" s="918">
        <v>203030</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295</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441</v>
      </c>
      <c r="BP119" s="891"/>
      <c r="BQ119" s="892">
        <v>2631489</v>
      </c>
      <c r="BR119" s="858"/>
      <c r="BS119" s="858"/>
      <c r="BT119" s="858"/>
      <c r="BU119" s="858"/>
      <c r="BV119" s="858">
        <v>2408673</v>
      </c>
      <c r="BW119" s="858"/>
      <c r="BX119" s="858"/>
      <c r="BY119" s="858"/>
      <c r="BZ119" s="858"/>
      <c r="CA119" s="858">
        <v>2259294</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121</v>
      </c>
      <c r="DH119" s="777"/>
      <c r="DI119" s="777"/>
      <c r="DJ119" s="777"/>
      <c r="DK119" s="778"/>
      <c r="DL119" s="779" t="s">
        <v>121</v>
      </c>
      <c r="DM119" s="777"/>
      <c r="DN119" s="777"/>
      <c r="DO119" s="777"/>
      <c r="DP119" s="778"/>
      <c r="DQ119" s="779" t="s">
        <v>121</v>
      </c>
      <c r="DR119" s="777"/>
      <c r="DS119" s="777"/>
      <c r="DT119" s="777"/>
      <c r="DU119" s="778"/>
      <c r="DV119" s="861" t="s">
        <v>121</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10429150</v>
      </c>
      <c r="BR120" s="855"/>
      <c r="BS120" s="855"/>
      <c r="BT120" s="855"/>
      <c r="BU120" s="855"/>
      <c r="BV120" s="855">
        <v>11493889</v>
      </c>
      <c r="BW120" s="855"/>
      <c r="BX120" s="855"/>
      <c r="BY120" s="855"/>
      <c r="BZ120" s="855"/>
      <c r="CA120" s="855">
        <v>14708477</v>
      </c>
      <c r="CB120" s="855"/>
      <c r="CC120" s="855"/>
      <c r="CD120" s="855"/>
      <c r="CE120" s="855"/>
      <c r="CF120" s="879">
        <v>337.8</v>
      </c>
      <c r="CG120" s="880"/>
      <c r="CH120" s="880"/>
      <c r="CI120" s="880"/>
      <c r="CJ120" s="880"/>
      <c r="CK120" s="881" t="s">
        <v>445</v>
      </c>
      <c r="CL120" s="865"/>
      <c r="CM120" s="865"/>
      <c r="CN120" s="865"/>
      <c r="CO120" s="866"/>
      <c r="CP120" s="885" t="s">
        <v>394</v>
      </c>
      <c r="CQ120" s="886"/>
      <c r="CR120" s="886"/>
      <c r="CS120" s="886"/>
      <c r="CT120" s="886"/>
      <c r="CU120" s="886"/>
      <c r="CV120" s="886"/>
      <c r="CW120" s="886"/>
      <c r="CX120" s="886"/>
      <c r="CY120" s="886"/>
      <c r="CZ120" s="886"/>
      <c r="DA120" s="886"/>
      <c r="DB120" s="886"/>
      <c r="DC120" s="886"/>
      <c r="DD120" s="886"/>
      <c r="DE120" s="886"/>
      <c r="DF120" s="887"/>
      <c r="DG120" s="874" t="s">
        <v>121</v>
      </c>
      <c r="DH120" s="855"/>
      <c r="DI120" s="855"/>
      <c r="DJ120" s="855"/>
      <c r="DK120" s="855"/>
      <c r="DL120" s="855" t="s">
        <v>121</v>
      </c>
      <c r="DM120" s="855"/>
      <c r="DN120" s="855"/>
      <c r="DO120" s="855"/>
      <c r="DP120" s="855"/>
      <c r="DQ120" s="855">
        <v>1007665</v>
      </c>
      <c r="DR120" s="855"/>
      <c r="DS120" s="855"/>
      <c r="DT120" s="855"/>
      <c r="DU120" s="855"/>
      <c r="DV120" s="856">
        <v>23.1</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t="s">
        <v>121</v>
      </c>
      <c r="BR121" s="830"/>
      <c r="BS121" s="830"/>
      <c r="BT121" s="830"/>
      <c r="BU121" s="830"/>
      <c r="BV121" s="830" t="s">
        <v>121</v>
      </c>
      <c r="BW121" s="830"/>
      <c r="BX121" s="830"/>
      <c r="BY121" s="830"/>
      <c r="BZ121" s="830"/>
      <c r="CA121" s="830" t="s">
        <v>121</v>
      </c>
      <c r="CB121" s="830"/>
      <c r="CC121" s="830"/>
      <c r="CD121" s="830"/>
      <c r="CE121" s="830"/>
      <c r="CF121" s="888" t="s">
        <v>121</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29">
        <v>746042</v>
      </c>
      <c r="DH121" s="830"/>
      <c r="DI121" s="830"/>
      <c r="DJ121" s="830"/>
      <c r="DK121" s="830"/>
      <c r="DL121" s="830">
        <v>670058</v>
      </c>
      <c r="DM121" s="830"/>
      <c r="DN121" s="830"/>
      <c r="DO121" s="830"/>
      <c r="DP121" s="830"/>
      <c r="DQ121" s="830">
        <v>701941</v>
      </c>
      <c r="DR121" s="830"/>
      <c r="DS121" s="830"/>
      <c r="DT121" s="830"/>
      <c r="DU121" s="830"/>
      <c r="DV121" s="807">
        <v>16.100000000000001</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1360053</v>
      </c>
      <c r="BR122" s="858"/>
      <c r="BS122" s="858"/>
      <c r="BT122" s="858"/>
      <c r="BU122" s="858"/>
      <c r="BV122" s="858">
        <v>1205659</v>
      </c>
      <c r="BW122" s="858"/>
      <c r="BX122" s="858"/>
      <c r="BY122" s="858"/>
      <c r="BZ122" s="858"/>
      <c r="CA122" s="858">
        <v>1059720</v>
      </c>
      <c r="CB122" s="858"/>
      <c r="CC122" s="858"/>
      <c r="CD122" s="858"/>
      <c r="CE122" s="858"/>
      <c r="CF122" s="859">
        <v>24.3</v>
      </c>
      <c r="CG122" s="860"/>
      <c r="CH122" s="860"/>
      <c r="CI122" s="860"/>
      <c r="CJ122" s="860"/>
      <c r="CK122" s="882"/>
      <c r="CL122" s="868"/>
      <c r="CM122" s="868"/>
      <c r="CN122" s="868"/>
      <c r="CO122" s="869"/>
      <c r="CP122" s="848"/>
      <c r="CQ122" s="849"/>
      <c r="CR122" s="849"/>
      <c r="CS122" s="849"/>
      <c r="CT122" s="849"/>
      <c r="CU122" s="849"/>
      <c r="CV122" s="849"/>
      <c r="CW122" s="849"/>
      <c r="CX122" s="849"/>
      <c r="CY122" s="849"/>
      <c r="CZ122" s="849"/>
      <c r="DA122" s="849"/>
      <c r="DB122" s="849"/>
      <c r="DC122" s="849"/>
      <c r="DD122" s="849"/>
      <c r="DE122" s="849"/>
      <c r="DF122" s="850"/>
      <c r="DG122" s="829"/>
      <c r="DH122" s="830"/>
      <c r="DI122" s="830"/>
      <c r="DJ122" s="830"/>
      <c r="DK122" s="830"/>
      <c r="DL122" s="830"/>
      <c r="DM122" s="830"/>
      <c r="DN122" s="830"/>
      <c r="DO122" s="830"/>
      <c r="DP122" s="830"/>
      <c r="DQ122" s="830"/>
      <c r="DR122" s="830"/>
      <c r="DS122" s="830"/>
      <c r="DT122" s="830"/>
      <c r="DU122" s="830"/>
      <c r="DV122" s="807"/>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449</v>
      </c>
      <c r="BP123" s="891"/>
      <c r="BQ123" s="845">
        <v>11789203</v>
      </c>
      <c r="BR123" s="846"/>
      <c r="BS123" s="846"/>
      <c r="BT123" s="846"/>
      <c r="BU123" s="846"/>
      <c r="BV123" s="846">
        <v>12699548</v>
      </c>
      <c r="BW123" s="846"/>
      <c r="BX123" s="846"/>
      <c r="BY123" s="846"/>
      <c r="BZ123" s="846"/>
      <c r="CA123" s="846">
        <v>15768197</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121</v>
      </c>
      <c r="BR124" s="844"/>
      <c r="BS124" s="844"/>
      <c r="BT124" s="844"/>
      <c r="BU124" s="844"/>
      <c r="BV124" s="844" t="s">
        <v>121</v>
      </c>
      <c r="BW124" s="844"/>
      <c r="BX124" s="844"/>
      <c r="BY124" s="844"/>
      <c r="BZ124" s="844"/>
      <c r="CA124" s="844" t="s">
        <v>121</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v>1363692</v>
      </c>
      <c r="DH124" s="777"/>
      <c r="DI124" s="777"/>
      <c r="DJ124" s="777"/>
      <c r="DK124" s="778"/>
      <c r="DL124" s="779">
        <v>1230288</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121</v>
      </c>
      <c r="AB126" s="793"/>
      <c r="AC126" s="793"/>
      <c r="AD126" s="793"/>
      <c r="AE126" s="794"/>
      <c r="AF126" s="795" t="s">
        <v>121</v>
      </c>
      <c r="AG126" s="793"/>
      <c r="AH126" s="793"/>
      <c r="AI126" s="793"/>
      <c r="AJ126" s="794"/>
      <c r="AK126" s="795" t="s">
        <v>121</v>
      </c>
      <c r="AL126" s="793"/>
      <c r="AM126" s="793"/>
      <c r="AN126" s="793"/>
      <c r="AO126" s="794"/>
      <c r="AP126" s="837" t="s">
        <v>121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t="s">
        <v>121</v>
      </c>
      <c r="AB128" s="814"/>
      <c r="AC128" s="814"/>
      <c r="AD128" s="814"/>
      <c r="AE128" s="815"/>
      <c r="AF128" s="816" t="s">
        <v>121</v>
      </c>
      <c r="AG128" s="814"/>
      <c r="AH128" s="814"/>
      <c r="AI128" s="814"/>
      <c r="AJ128" s="815"/>
      <c r="AK128" s="816" t="s">
        <v>121</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3369249</v>
      </c>
      <c r="AB129" s="793"/>
      <c r="AC129" s="793"/>
      <c r="AD129" s="793"/>
      <c r="AE129" s="794"/>
      <c r="AF129" s="795">
        <v>3255295</v>
      </c>
      <c r="AG129" s="793"/>
      <c r="AH129" s="793"/>
      <c r="AI129" s="793"/>
      <c r="AJ129" s="794"/>
      <c r="AK129" s="795">
        <v>4510539</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172350</v>
      </c>
      <c r="AB130" s="793"/>
      <c r="AC130" s="793"/>
      <c r="AD130" s="793"/>
      <c r="AE130" s="794"/>
      <c r="AF130" s="795">
        <v>167678</v>
      </c>
      <c r="AG130" s="793"/>
      <c r="AH130" s="793"/>
      <c r="AI130" s="793"/>
      <c r="AJ130" s="794"/>
      <c r="AK130" s="795">
        <v>155983</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3196899</v>
      </c>
      <c r="AB131" s="777"/>
      <c r="AC131" s="777"/>
      <c r="AD131" s="777"/>
      <c r="AE131" s="778"/>
      <c r="AF131" s="779">
        <v>3087617</v>
      </c>
      <c r="AG131" s="777"/>
      <c r="AH131" s="777"/>
      <c r="AI131" s="777"/>
      <c r="AJ131" s="778"/>
      <c r="AK131" s="779">
        <v>4354556</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0.76458468000000002</v>
      </c>
      <c r="AB132" s="758"/>
      <c r="AC132" s="758"/>
      <c r="AD132" s="758"/>
      <c r="AE132" s="759"/>
      <c r="AF132" s="760">
        <v>1.381971922</v>
      </c>
      <c r="AG132" s="758"/>
      <c r="AH132" s="758"/>
      <c r="AI132" s="758"/>
      <c r="AJ132" s="759"/>
      <c r="AK132" s="760">
        <v>1.080408657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-0.1</v>
      </c>
      <c r="AB133" s="737"/>
      <c r="AC133" s="737"/>
      <c r="AD133" s="737"/>
      <c r="AE133" s="738"/>
      <c r="AF133" s="736">
        <v>0</v>
      </c>
      <c r="AG133" s="737"/>
      <c r="AH133" s="737"/>
      <c r="AI133" s="737"/>
      <c r="AJ133" s="738"/>
      <c r="AK133" s="736">
        <v>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Pi1GyKZb67Mf1AvmPVD8+IVOBSpBcREwYRR5UsjIRxcAdpinOZUtlWrDmiIeR115LCon+Puj/EuF9vhnwWayA==" saltValue="2uHcE6MVX60LDy5ODCo3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7" orientation="portrait"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37"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T8y62UcA3/cb6vJlIg+Ed9RKYqyLvCXdyv3lGjwtArmmEVegKAjvc69wP7v58H3Iz16omcFkDl3Y8VZse3SE7Q==" saltValue="SMoWoJi06f19x5UKzw+Io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TjZP1b8F2xNSh+8ldXp/pdXpIw6vSkONXCP5h4L123NDS2DHcy2X3QtNEeYBNm5zlMFrDU/plopQ+DVypqf7w==" saltValue="aoxNF33N9xAy7kR20DyLH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2" x14ac:dyDescent="0.2">
      <c r="A8" s="259"/>
      <c r="AK8" s="268"/>
      <c r="AL8" s="269"/>
      <c r="AM8" s="269"/>
      <c r="AN8" s="270"/>
      <c r="AO8" s="1132"/>
      <c r="AP8" s="271" t="s">
        <v>480</v>
      </c>
      <c r="AQ8" s="272" t="s">
        <v>481</v>
      </c>
      <c r="AR8" s="273" t="s">
        <v>482</v>
      </c>
    </row>
    <row r="9" spans="1:46" ht="13.2" x14ac:dyDescent="0.2">
      <c r="A9" s="259"/>
      <c r="AK9" s="1143" t="s">
        <v>483</v>
      </c>
      <c r="AL9" s="1144"/>
      <c r="AM9" s="1144"/>
      <c r="AN9" s="1145"/>
      <c r="AO9" s="274">
        <v>1057005</v>
      </c>
      <c r="AP9" s="274">
        <v>212848</v>
      </c>
      <c r="AQ9" s="275">
        <v>171003</v>
      </c>
      <c r="AR9" s="276">
        <v>24.5</v>
      </c>
    </row>
    <row r="10" spans="1:46" ht="13.5" customHeight="1" x14ac:dyDescent="0.2">
      <c r="A10" s="259"/>
      <c r="AK10" s="1143" t="s">
        <v>484</v>
      </c>
      <c r="AL10" s="1144"/>
      <c r="AM10" s="1144"/>
      <c r="AN10" s="1145"/>
      <c r="AO10" s="277">
        <v>860</v>
      </c>
      <c r="AP10" s="277">
        <v>173</v>
      </c>
      <c r="AQ10" s="278">
        <v>27322</v>
      </c>
      <c r="AR10" s="279">
        <v>-99.4</v>
      </c>
    </row>
    <row r="11" spans="1:46" ht="13.5" customHeight="1" x14ac:dyDescent="0.2">
      <c r="A11" s="259"/>
      <c r="AK11" s="1143" t="s">
        <v>485</v>
      </c>
      <c r="AL11" s="1144"/>
      <c r="AM11" s="1144"/>
      <c r="AN11" s="1145"/>
      <c r="AO11" s="277">
        <v>32601</v>
      </c>
      <c r="AP11" s="277">
        <v>6565</v>
      </c>
      <c r="AQ11" s="278">
        <v>5560</v>
      </c>
      <c r="AR11" s="279">
        <v>18.100000000000001</v>
      </c>
    </row>
    <row r="12" spans="1:46" ht="13.5" customHeight="1" x14ac:dyDescent="0.2">
      <c r="A12" s="259"/>
      <c r="AK12" s="1143" t="s">
        <v>486</v>
      </c>
      <c r="AL12" s="1144"/>
      <c r="AM12" s="1144"/>
      <c r="AN12" s="1145"/>
      <c r="AO12" s="277" t="s">
        <v>487</v>
      </c>
      <c r="AP12" s="277" t="s">
        <v>487</v>
      </c>
      <c r="AQ12" s="278">
        <v>49</v>
      </c>
      <c r="AR12" s="279" t="s">
        <v>487</v>
      </c>
    </row>
    <row r="13" spans="1:46" ht="13.5" customHeight="1" x14ac:dyDescent="0.2">
      <c r="A13" s="259"/>
      <c r="AK13" s="1143" t="s">
        <v>488</v>
      </c>
      <c r="AL13" s="1144"/>
      <c r="AM13" s="1144"/>
      <c r="AN13" s="1145"/>
      <c r="AO13" s="277" t="s">
        <v>487</v>
      </c>
      <c r="AP13" s="277" t="s">
        <v>487</v>
      </c>
      <c r="AQ13" s="278">
        <v>6397</v>
      </c>
      <c r="AR13" s="279" t="s">
        <v>487</v>
      </c>
    </row>
    <row r="14" spans="1:46" ht="13.5" customHeight="1" x14ac:dyDescent="0.2">
      <c r="A14" s="259"/>
      <c r="AK14" s="1143" t="s">
        <v>489</v>
      </c>
      <c r="AL14" s="1144"/>
      <c r="AM14" s="1144"/>
      <c r="AN14" s="1145"/>
      <c r="AO14" s="277">
        <v>35607</v>
      </c>
      <c r="AP14" s="277">
        <v>7170</v>
      </c>
      <c r="AQ14" s="278">
        <v>3603</v>
      </c>
      <c r="AR14" s="279">
        <v>99</v>
      </c>
    </row>
    <row r="15" spans="1:46" ht="13.5" customHeight="1" x14ac:dyDescent="0.2">
      <c r="A15" s="259"/>
      <c r="AK15" s="1146" t="s">
        <v>490</v>
      </c>
      <c r="AL15" s="1147"/>
      <c r="AM15" s="1147"/>
      <c r="AN15" s="1148"/>
      <c r="AO15" s="277">
        <v>-82011</v>
      </c>
      <c r="AP15" s="277">
        <v>-16514</v>
      </c>
      <c r="AQ15" s="278">
        <v>-9266</v>
      </c>
      <c r="AR15" s="279">
        <v>78.2</v>
      </c>
    </row>
    <row r="16" spans="1:46" ht="13.2" x14ac:dyDescent="0.2">
      <c r="A16" s="259"/>
      <c r="AK16" s="1146" t="s">
        <v>178</v>
      </c>
      <c r="AL16" s="1147"/>
      <c r="AM16" s="1147"/>
      <c r="AN16" s="1148"/>
      <c r="AO16" s="277">
        <v>1044062</v>
      </c>
      <c r="AP16" s="277">
        <v>210242</v>
      </c>
      <c r="AQ16" s="278">
        <v>204668</v>
      </c>
      <c r="AR16" s="279">
        <v>2.7</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49" t="s">
        <v>495</v>
      </c>
      <c r="AL21" s="1150"/>
      <c r="AM21" s="1150"/>
      <c r="AN21" s="1151"/>
      <c r="AO21" s="289">
        <v>22.75</v>
      </c>
      <c r="AP21" s="290">
        <v>17.07</v>
      </c>
      <c r="AQ21" s="291">
        <v>5.68</v>
      </c>
      <c r="AS21" s="292"/>
      <c r="AT21" s="288"/>
    </row>
    <row r="22" spans="1:46" s="260" customFormat="1" ht="13.2" x14ac:dyDescent="0.2">
      <c r="A22" s="288"/>
      <c r="AK22" s="1149" t="s">
        <v>496</v>
      </c>
      <c r="AL22" s="1150"/>
      <c r="AM22" s="1150"/>
      <c r="AN22" s="1151"/>
      <c r="AO22" s="293">
        <v>96.3</v>
      </c>
      <c r="AP22" s="294">
        <v>95.6</v>
      </c>
      <c r="AQ22" s="295">
        <v>0.7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2"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3900</v>
      </c>
      <c r="AP32" s="303">
        <v>785</v>
      </c>
      <c r="AQ32" s="304">
        <v>121688</v>
      </c>
      <c r="AR32" s="305">
        <v>-99.4</v>
      </c>
    </row>
    <row r="33" spans="1:46" ht="13.5" customHeight="1" x14ac:dyDescent="0.2">
      <c r="A33" s="259"/>
      <c r="AK33" s="1133" t="s">
        <v>501</v>
      </c>
      <c r="AL33" s="1134"/>
      <c r="AM33" s="1134"/>
      <c r="AN33" s="1135"/>
      <c r="AO33" s="303" t="s">
        <v>487</v>
      </c>
      <c r="AP33" s="303" t="s">
        <v>487</v>
      </c>
      <c r="AQ33" s="304">
        <v>42</v>
      </c>
      <c r="AR33" s="305" t="s">
        <v>487</v>
      </c>
    </row>
    <row r="34" spans="1:46" ht="27" customHeight="1" x14ac:dyDescent="0.2">
      <c r="A34" s="259"/>
      <c r="AK34" s="1133" t="s">
        <v>502</v>
      </c>
      <c r="AL34" s="1134"/>
      <c r="AM34" s="1134"/>
      <c r="AN34" s="1135"/>
      <c r="AO34" s="303" t="s">
        <v>487</v>
      </c>
      <c r="AP34" s="303" t="s">
        <v>487</v>
      </c>
      <c r="AQ34" s="304">
        <v>167</v>
      </c>
      <c r="AR34" s="305" t="s">
        <v>487</v>
      </c>
    </row>
    <row r="35" spans="1:46" ht="27" customHeight="1" x14ac:dyDescent="0.2">
      <c r="A35" s="259"/>
      <c r="AK35" s="1133" t="s">
        <v>503</v>
      </c>
      <c r="AL35" s="1134"/>
      <c r="AM35" s="1134"/>
      <c r="AN35" s="1135"/>
      <c r="AO35" s="303">
        <v>199130</v>
      </c>
      <c r="AP35" s="303">
        <v>40099</v>
      </c>
      <c r="AQ35" s="304">
        <v>24481</v>
      </c>
      <c r="AR35" s="305">
        <v>63.8</v>
      </c>
    </row>
    <row r="36" spans="1:46" ht="27" customHeight="1" x14ac:dyDescent="0.2">
      <c r="A36" s="259"/>
      <c r="AK36" s="1133" t="s">
        <v>504</v>
      </c>
      <c r="AL36" s="1134"/>
      <c r="AM36" s="1134"/>
      <c r="AN36" s="1135"/>
      <c r="AO36" s="303" t="s">
        <v>487</v>
      </c>
      <c r="AP36" s="303" t="s">
        <v>487</v>
      </c>
      <c r="AQ36" s="304">
        <v>4187</v>
      </c>
      <c r="AR36" s="305" t="s">
        <v>487</v>
      </c>
    </row>
    <row r="37" spans="1:46" ht="13.5" customHeight="1" x14ac:dyDescent="0.2">
      <c r="A37" s="259"/>
      <c r="AK37" s="1133" t="s">
        <v>505</v>
      </c>
      <c r="AL37" s="1134"/>
      <c r="AM37" s="1134"/>
      <c r="AN37" s="1135"/>
      <c r="AO37" s="303" t="s">
        <v>487</v>
      </c>
      <c r="AP37" s="303" t="s">
        <v>487</v>
      </c>
      <c r="AQ37" s="304">
        <v>813</v>
      </c>
      <c r="AR37" s="305" t="s">
        <v>487</v>
      </c>
    </row>
    <row r="38" spans="1:46" ht="27" customHeight="1" x14ac:dyDescent="0.2">
      <c r="A38" s="259"/>
      <c r="AK38" s="1136" t="s">
        <v>506</v>
      </c>
      <c r="AL38" s="1137"/>
      <c r="AM38" s="1137"/>
      <c r="AN38" s="1138"/>
      <c r="AO38" s="306" t="s">
        <v>487</v>
      </c>
      <c r="AP38" s="306" t="s">
        <v>487</v>
      </c>
      <c r="AQ38" s="307">
        <v>19</v>
      </c>
      <c r="AR38" s="295" t="s">
        <v>487</v>
      </c>
      <c r="AS38" s="302"/>
    </row>
    <row r="39" spans="1:46" ht="13.2" x14ac:dyDescent="0.2">
      <c r="A39" s="259"/>
      <c r="AK39" s="1136" t="s">
        <v>507</v>
      </c>
      <c r="AL39" s="1137"/>
      <c r="AM39" s="1137"/>
      <c r="AN39" s="1138"/>
      <c r="AO39" s="303" t="s">
        <v>487</v>
      </c>
      <c r="AP39" s="303" t="s">
        <v>487</v>
      </c>
      <c r="AQ39" s="304">
        <v>-4925</v>
      </c>
      <c r="AR39" s="305" t="s">
        <v>487</v>
      </c>
      <c r="AS39" s="302"/>
    </row>
    <row r="40" spans="1:46" ht="27" customHeight="1" x14ac:dyDescent="0.2">
      <c r="A40" s="259"/>
      <c r="AK40" s="1133" t="s">
        <v>508</v>
      </c>
      <c r="AL40" s="1134"/>
      <c r="AM40" s="1134"/>
      <c r="AN40" s="1135"/>
      <c r="AO40" s="303">
        <v>-155983</v>
      </c>
      <c r="AP40" s="303">
        <v>-31410</v>
      </c>
      <c r="AQ40" s="304">
        <v>-96916</v>
      </c>
      <c r="AR40" s="305">
        <v>-67.599999999999994</v>
      </c>
      <c r="AS40" s="302"/>
    </row>
    <row r="41" spans="1:46" ht="13.2" x14ac:dyDescent="0.2">
      <c r="A41" s="259"/>
      <c r="AK41" s="1139" t="s">
        <v>288</v>
      </c>
      <c r="AL41" s="1140"/>
      <c r="AM41" s="1140"/>
      <c r="AN41" s="1141"/>
      <c r="AO41" s="303">
        <v>47047</v>
      </c>
      <c r="AP41" s="303">
        <v>9474</v>
      </c>
      <c r="AQ41" s="304">
        <v>49555</v>
      </c>
      <c r="AR41" s="305">
        <v>-80.900000000000006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2" x14ac:dyDescent="0.2">
      <c r="A50" s="259"/>
      <c r="AK50" s="317"/>
      <c r="AL50" s="318"/>
      <c r="AM50" s="1127"/>
      <c r="AN50" s="319" t="s">
        <v>512</v>
      </c>
      <c r="AO50" s="320" t="s">
        <v>513</v>
      </c>
      <c r="AP50" s="321" t="s">
        <v>514</v>
      </c>
      <c r="AQ50" s="322" t="s">
        <v>515</v>
      </c>
      <c r="AR50" s="323" t="s">
        <v>516</v>
      </c>
    </row>
    <row r="51" spans="1:44" ht="13.2" x14ac:dyDescent="0.2">
      <c r="A51" s="259"/>
      <c r="AK51" s="315" t="s">
        <v>517</v>
      </c>
      <c r="AL51" s="316"/>
      <c r="AM51" s="324">
        <v>1105100</v>
      </c>
      <c r="AN51" s="325">
        <v>200745</v>
      </c>
      <c r="AO51" s="326">
        <v>-32.1</v>
      </c>
      <c r="AP51" s="327">
        <v>190274</v>
      </c>
      <c r="AQ51" s="328">
        <v>13.6</v>
      </c>
      <c r="AR51" s="329">
        <v>-45.7</v>
      </c>
    </row>
    <row r="52" spans="1:44" ht="13.2" x14ac:dyDescent="0.2">
      <c r="A52" s="259"/>
      <c r="AK52" s="330"/>
      <c r="AL52" s="331" t="s">
        <v>518</v>
      </c>
      <c r="AM52" s="332">
        <v>1053744</v>
      </c>
      <c r="AN52" s="333">
        <v>191416</v>
      </c>
      <c r="AO52" s="334">
        <v>-33.4</v>
      </c>
      <c r="AP52" s="335">
        <v>88584</v>
      </c>
      <c r="AQ52" s="336">
        <v>7.3</v>
      </c>
      <c r="AR52" s="337">
        <v>-40.700000000000003</v>
      </c>
    </row>
    <row r="53" spans="1:44" ht="13.2" x14ac:dyDescent="0.2">
      <c r="A53" s="259"/>
      <c r="AK53" s="315" t="s">
        <v>519</v>
      </c>
      <c r="AL53" s="316"/>
      <c r="AM53" s="324">
        <v>544943</v>
      </c>
      <c r="AN53" s="325">
        <v>100803</v>
      </c>
      <c r="AO53" s="326">
        <v>-49.8</v>
      </c>
      <c r="AP53" s="327">
        <v>200194</v>
      </c>
      <c r="AQ53" s="328">
        <v>5.2</v>
      </c>
      <c r="AR53" s="329">
        <v>-55</v>
      </c>
    </row>
    <row r="54" spans="1:44" ht="13.2" x14ac:dyDescent="0.2">
      <c r="A54" s="259"/>
      <c r="AK54" s="330"/>
      <c r="AL54" s="331" t="s">
        <v>518</v>
      </c>
      <c r="AM54" s="332">
        <v>516538</v>
      </c>
      <c r="AN54" s="333">
        <v>95549</v>
      </c>
      <c r="AO54" s="334">
        <v>-50.1</v>
      </c>
      <c r="AP54" s="335">
        <v>106422</v>
      </c>
      <c r="AQ54" s="336">
        <v>20.100000000000001</v>
      </c>
      <c r="AR54" s="337">
        <v>-70.2</v>
      </c>
    </row>
    <row r="55" spans="1:44" ht="13.2" x14ac:dyDescent="0.2">
      <c r="A55" s="259"/>
      <c r="AK55" s="315" t="s">
        <v>520</v>
      </c>
      <c r="AL55" s="316"/>
      <c r="AM55" s="324">
        <v>775352</v>
      </c>
      <c r="AN55" s="325">
        <v>146514</v>
      </c>
      <c r="AO55" s="326">
        <v>45.3</v>
      </c>
      <c r="AP55" s="327">
        <v>196914</v>
      </c>
      <c r="AQ55" s="328">
        <v>-1.6</v>
      </c>
      <c r="AR55" s="329">
        <v>46.9</v>
      </c>
    </row>
    <row r="56" spans="1:44" ht="13.2" x14ac:dyDescent="0.2">
      <c r="A56" s="259"/>
      <c r="AK56" s="330"/>
      <c r="AL56" s="331" t="s">
        <v>518</v>
      </c>
      <c r="AM56" s="332">
        <v>592904</v>
      </c>
      <c r="AN56" s="333">
        <v>112038</v>
      </c>
      <c r="AO56" s="334">
        <v>17.3</v>
      </c>
      <c r="AP56" s="335">
        <v>98966</v>
      </c>
      <c r="AQ56" s="336">
        <v>-7</v>
      </c>
      <c r="AR56" s="337">
        <v>24.3</v>
      </c>
    </row>
    <row r="57" spans="1:44" ht="13.2" x14ac:dyDescent="0.2">
      <c r="A57" s="259"/>
      <c r="AK57" s="315" t="s">
        <v>521</v>
      </c>
      <c r="AL57" s="316"/>
      <c r="AM57" s="324">
        <v>876050</v>
      </c>
      <c r="AN57" s="325">
        <v>170770</v>
      </c>
      <c r="AO57" s="326">
        <v>16.600000000000001</v>
      </c>
      <c r="AP57" s="327">
        <v>204757</v>
      </c>
      <c r="AQ57" s="328">
        <v>4</v>
      </c>
      <c r="AR57" s="329">
        <v>12.6</v>
      </c>
    </row>
    <row r="58" spans="1:44" ht="13.2" x14ac:dyDescent="0.2">
      <c r="A58" s="259"/>
      <c r="AK58" s="330"/>
      <c r="AL58" s="331" t="s">
        <v>518</v>
      </c>
      <c r="AM58" s="332">
        <v>794183</v>
      </c>
      <c r="AN58" s="333">
        <v>154812</v>
      </c>
      <c r="AO58" s="334">
        <v>38.200000000000003</v>
      </c>
      <c r="AP58" s="335">
        <v>106071</v>
      </c>
      <c r="AQ58" s="336">
        <v>7.2</v>
      </c>
      <c r="AR58" s="337">
        <v>31</v>
      </c>
    </row>
    <row r="59" spans="1:44" ht="13.2" x14ac:dyDescent="0.2">
      <c r="A59" s="259"/>
      <c r="AK59" s="315" t="s">
        <v>522</v>
      </c>
      <c r="AL59" s="316"/>
      <c r="AM59" s="324">
        <v>1127641</v>
      </c>
      <c r="AN59" s="325">
        <v>227072</v>
      </c>
      <c r="AO59" s="326">
        <v>33</v>
      </c>
      <c r="AP59" s="327">
        <v>194971</v>
      </c>
      <c r="AQ59" s="328">
        <v>-4.8</v>
      </c>
      <c r="AR59" s="329">
        <v>37.799999999999997</v>
      </c>
    </row>
    <row r="60" spans="1:44" ht="13.2" x14ac:dyDescent="0.2">
      <c r="A60" s="259"/>
      <c r="AK60" s="330"/>
      <c r="AL60" s="331" t="s">
        <v>518</v>
      </c>
      <c r="AM60" s="332">
        <v>961166</v>
      </c>
      <c r="AN60" s="333">
        <v>193549</v>
      </c>
      <c r="AO60" s="334">
        <v>25</v>
      </c>
      <c r="AP60" s="335">
        <v>105966</v>
      </c>
      <c r="AQ60" s="336">
        <v>-0.1</v>
      </c>
      <c r="AR60" s="337">
        <v>25.1</v>
      </c>
    </row>
    <row r="61" spans="1:44" ht="13.2" x14ac:dyDescent="0.2">
      <c r="A61" s="259"/>
      <c r="AK61" s="315" t="s">
        <v>523</v>
      </c>
      <c r="AL61" s="338"/>
      <c r="AM61" s="324">
        <v>885817</v>
      </c>
      <c r="AN61" s="325">
        <v>169181</v>
      </c>
      <c r="AO61" s="326">
        <v>2.6</v>
      </c>
      <c r="AP61" s="327">
        <v>197422</v>
      </c>
      <c r="AQ61" s="339">
        <v>3.3</v>
      </c>
      <c r="AR61" s="329">
        <v>-0.7</v>
      </c>
    </row>
    <row r="62" spans="1:44" ht="13.2" x14ac:dyDescent="0.2">
      <c r="A62" s="259"/>
      <c r="AK62" s="330"/>
      <c r="AL62" s="331" t="s">
        <v>518</v>
      </c>
      <c r="AM62" s="332">
        <v>783707</v>
      </c>
      <c r="AN62" s="333">
        <v>149473</v>
      </c>
      <c r="AO62" s="334">
        <v>-0.6</v>
      </c>
      <c r="AP62" s="335">
        <v>101202</v>
      </c>
      <c r="AQ62" s="336">
        <v>5.5</v>
      </c>
      <c r="AR62" s="337">
        <v>-6.1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7ffFyGwib8pQn9GOKjL8SErKbpMoyBcvTlEdpkbz3nchevNURVWiuFg2FsoJZ6mqXoTh2F3X3MNN7xJ/xCNDzg==" saltValue="o0q6bHJsH9trp1985yDi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60" orientation="landscape"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xQPAna2uqR9/thNYHmozhQgCoT3GtpGuTYUVyJ+L4pscDLFXKcK6FHDSaXj0CWSbrCLuFH/5kc1LFWEEW7te0w==" saltValue="cZDetveexd7EUh3MulZRi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LXADDh/jEhWWrInpbmjxLRHeXPE4C600GjWKbr+VE7ZVWjnGz1tAzFOqn6uWWOGVHC40za9SWQVL8KA+hVFL1A==" saltValue="E4a+QC1z4gnchAqLXLLay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100.01</v>
      </c>
      <c r="G47" s="12">
        <v>114</v>
      </c>
      <c r="H47" s="12">
        <v>129.24</v>
      </c>
      <c r="I47" s="12">
        <v>149.81</v>
      </c>
      <c r="J47" s="13">
        <v>126.55</v>
      </c>
    </row>
    <row r="48" spans="2:10" ht="57.75" customHeight="1" x14ac:dyDescent="0.2">
      <c r="B48" s="14"/>
      <c r="C48" s="1154" t="s">
        <v>4</v>
      </c>
      <c r="D48" s="1154"/>
      <c r="E48" s="1155"/>
      <c r="F48" s="15">
        <v>5.6</v>
      </c>
      <c r="G48" s="16">
        <v>4.8600000000000003</v>
      </c>
      <c r="H48" s="16">
        <v>11.43</v>
      </c>
      <c r="I48" s="16">
        <v>8.3699999999999992</v>
      </c>
      <c r="J48" s="17">
        <v>5.64</v>
      </c>
    </row>
    <row r="49" spans="2:10" ht="57.75" customHeight="1" thickBot="1" x14ac:dyDescent="0.25">
      <c r="B49" s="18"/>
      <c r="C49" s="1156" t="s">
        <v>5</v>
      </c>
      <c r="D49" s="1156"/>
      <c r="E49" s="1157"/>
      <c r="F49" s="19">
        <v>9.3800000000000008</v>
      </c>
      <c r="G49" s="20">
        <v>7.92</v>
      </c>
      <c r="H49" s="20">
        <v>15.34</v>
      </c>
      <c r="I49" s="20">
        <v>12.58</v>
      </c>
      <c r="J49" s="21">
        <v>18.03</v>
      </c>
    </row>
    <row r="50" spans="2:10" ht="13.2" x14ac:dyDescent="0.2"/>
  </sheetData>
  <sheetProtection algorithmName="SHA-512" hashValue="618Eq+c+ClVIJkM+NH9e+RsGSsPLBe+7VZUX6ZMOnuTtwW0dfLAYAN63jI/m+gENC+4AXU18FQ95NcmM9cdueg==" saltValue="FfddbTkpHevaYXX+WP2Am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2025-09-24T07:32:00Z</cp:lastPrinted>
  <dcterms:created xsi:type="dcterms:W3CDTF">2025-02-19T05:03:42Z</dcterms:created>
  <dcterms:modified xsi:type="dcterms:W3CDTF">2025-09-24T07:32:17Z</dcterms:modified>
  <cp:category/>
</cp:coreProperties>
</file>