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mmn-fsv-01\共有フォルダ\財政係\財政係\財政状況資料集\R5財政状況資料集\2回目\"/>
    </mc:Choice>
  </mc:AlternateContent>
  <bookViews>
    <workbookView xWindow="0" yWindow="0" windowWidth="28800" windowHeight="14115"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W40" i="10" s="1"/>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<sst xmlns="http://schemas.openxmlformats.org/spreadsheetml/2006/main" count="1074" uniqueCount="575">
  <si>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</si>
  <si>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</si>
  <si>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</si>
  <si>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</si>
  <si>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</si>
  <si>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</si>
  <si>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</si>
  <si>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</si>
  <si>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</si>
  <si>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</si>
  <si>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</si>
  <si>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</si>
  <si>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</si>
  <si>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</si>
  <si>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</si>
  <si>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</si>
  <si>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</si>
  <si>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</si>
  <si>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</si>
  <si>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</si>
  <si>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</si>
  <si>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</si>
  <si>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</si>
  <si>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</si>
  <si>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</si>
  <si>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</si>
  <si>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</si>
  <si>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</si>
  <si>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</si>
  <si>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</si>
  <si>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</si>
  <si>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</si>
  <si>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</si>
  <si>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</si>
  <si>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</si>
  <si>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</si>
  <si>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</si>
  <si>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</si>
  <si>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</si>
  <si>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</si>
  <si>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</si>
  <si>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</si>
  <si>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</si>
  <si>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</si>
  <si>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</si>
  <si>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</si>
  <si>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</si>
  <si>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</si>
  <si>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</si>
  <si>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</si>
  <si>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</si>
  <si>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</si>
  <si>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</si>
  <si>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</si>
  <si>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</si>
  <si>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</si>
  <si>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</si>
  <si>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</si>
  <si>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</si>
  <si>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</si>
  <si>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</si>
  <si>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</si>
  <si>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</si>
  <si>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</si>
  <si>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</si>
  <si>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</si>
  <si>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</si>
  <si>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</si>
  <si>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</si>
  <si>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</si>
  <si>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</si>
  <si>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</si>
  <si>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</si>
  <si>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</si>
  <si>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</si>
  <si>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</si>
  <si>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</si>
  <si>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</si>
  <si>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</si>
  <si>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</si>
  <si>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</si>
  <si>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</si>
  <si>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</si>
  <si>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</si>
  <si>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</si>
  <si>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</si>
  <si>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</si>
  <si>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</si>
  <si>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</si>
  <si>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</si>
  <si>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</si>
  <si>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</si>
  <si>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</si>
  <si>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</si>
  <si>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</si>
  <si>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</si>
  <si>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</si>
  <si>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</si>
  <si>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</si>
  <si>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</si>
  <si>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</si>
  <si>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</si>
  <si>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</si>
  <si>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</si>
  <si>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</si>
  <si>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</si>
  <si>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</si>
  <si>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</si>
  <si>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</si>
  <si>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</si>
  <si>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</si>
  <si>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</si>
  <si>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</si>
  <si>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</si>
  <si>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</si>
  <si>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</si>
  <si>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</si>
  <si>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</si>
  <si>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</si>
  <si>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</si>
  <si>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</si>
  <si>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</si>
  <si>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</si>
  <si>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</si>
  <si>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</si>
  <si>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</si>
  <si>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</si>
  <si>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</si>
  <si>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</si>
  <si>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</si>
  <si>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</si>
  <si>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</si>
  <si>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</si>
  <si>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</si>
  <si>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</si>
  <si>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</si>
  <si>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</si>
  <si>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</si>
  <si>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</si>
  <si>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</si>
  <si>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</si>
  <si>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</si>
  <si>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</si>
  <si>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</si>
  <si>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</si>
  <si>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</si>
  <si>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</si>
  <si>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</si>
  <si>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</si>
  <si>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</si>
  <si>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</si>
  <si>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</si>
  <si>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</si>
  <si>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</si>
  <si>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</si>
  <si>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</si>
  <si>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</si>
  <si>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</si>
  <si>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</si>
  <si>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</si>
  <si>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</si>
  <si>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</si>
  <si>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</si>
  <si>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</si>
  <si>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</si>
  <si>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</si>
  <si>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</si>
  <si>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</si>
  <si>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</si>
  <si>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</si>
  <si>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</si>
  <si>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</si>
  <si>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</si>
  <si>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</si>
  <si>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</si>
  <si>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</si>
  <si>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</si>
  <si>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</si>
  <si>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</si>
  <si>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</si>
  <si>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</si>
  <si>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</si>
  <si>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</si>
  <si>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</si>
  <si>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</si>
  <si>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</si>
  <si>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</si>
  <si>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</si>
  <si>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</si>
  <si>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</si>
  <si>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</si>
  <si>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</si>
  <si>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</si>
  <si>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</si>
  <si>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</si>
  <si>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</si>
  <si>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</si>
  <si>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</si>
  <si>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</si>
  <si>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</si>
  <si>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</si>
  <si>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</si>
  <si>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</si>
  <si>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佐賀県上峰町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</si>
  <si>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</si>
  <si>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</si>
  <si>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</si>
  <si>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</si>
  <si>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</si>
  <si>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</si>
  <si>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</si>
  <si>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</si>
  <si>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</si>
  <si>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</si>
  <si>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</si>
  <si>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</si>
  <si>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</si>
  <si>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</si>
  <si>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</si>
  <si>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</si>
  <si>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</si>
  <si>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</si>
  <si>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</si>
  <si>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</si>
  <si>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</si>
  <si>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</si>
  <si>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</si>
  <si>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</si>
  <si>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</si>
  <si>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</si>
  <si>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</si>
  <si>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</si>
  <si>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</si>
  <si>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</si>
  <si>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</si>
  <si>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</si>
  <si>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</si>
  <si>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</si>
  <si>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</si>
  <si>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</si>
  <si>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</si>
  <si>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</si>
  <si>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</si>
  <si>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</si>
  <si>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</si>
  <si>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</si>
  <si>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</si>
  <si>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</si>
  <si>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</si>
  <si>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</si>
  <si>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</si>
  <si>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</si>
  <si>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</si>
  <si>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</si>
  <si>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</si>
  <si>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</si>
  <si>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</si>
  <si>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</si>
  <si>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</si>
  <si>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</si>
  <si>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</si>
  <si>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</si>
  <si>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</si>
  <si>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</si>
  <si>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</si>
  <si>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</si>
  <si>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</si>
  <si>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</si>
  <si>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</si>
  <si>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</si>
  <si>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</si>
  <si>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</si>
  <si>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</si>
  <si>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</si>
  <si>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</si>
  <si>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</si>
  <si>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</si>
  <si>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</si>
  <si>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</si>
  <si>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</si>
  <si>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</si>
  <si>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</si>
  <si>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</si>
  <si>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</si>
  <si>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</si>
  <si>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</si>
  <si>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</si>
  <si>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</si>
  <si>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</si>
  <si>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</si>
  <si>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</si>
  <si>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</si>
  <si>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</si>
  <si>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</si>
  <si>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</si>
  <si>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</si>
  <si>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</si>
  <si>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</si>
  <si>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</si>
  <si>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</si>
  <si>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</si>
  <si>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</si>
  <si>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</si>
  <si>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</si>
  <si>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</si>
  <si>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</si>
  <si>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</si>
  <si>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</si>
  <si>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</si>
  <si>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</si>
  <si>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</si>
  <si>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</si>
  <si>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</si>
  <si>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</si>
  <si>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</si>
  <si>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</si>
  <si>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</si>
  <si>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</si>
  <si>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</si>
  <si>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</si>
  <si>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</si>
  <si>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</si>
  <si>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</si>
  <si>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</si>
  <si>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</si>
  <si>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</si>
  <si>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</si>
  <si>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</si>
  <si>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</si>
  <si>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</si>
  <si>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</si>
  <si>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</si>
  <si>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</si>
  <si>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</si>
  <si>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</si>
  <si>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</si>
  <si>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</si>
  <si>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</si>
  <si>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</si>
  <si>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</si>
  <si>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</si>
  <si>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</si>
  <si>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</si>
  <si>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</si>
  <si>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</si>
  <si>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</si>
  <si>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</si>
  <si>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</si>
  <si>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</si>
  <si>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</si>
  <si>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</si>
  <si>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</si>
  <si>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</si>
  <si>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</si>
  <si>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佐賀県上峰町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</si>
  <si>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</si>
  <si>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</si>
  <si>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</si>
  <si>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</si>
  <si>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</si>
  <si>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</si>
  <si>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</si>
  <si>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</si>
  <si>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</si>
  <si>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</si>
  <si>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</si>
  <si>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</si>
  <si>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</si>
  <si>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</si>
  <si>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</si>
  <si>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</si>
  <si>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</si>
  <si>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</si>
  <si>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</si>
  <si>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</si>
  <si>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</si>
  <si>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</si>
  <si>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</si>
  <si>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</si>
  <si>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</si>
  <si>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</si>
  <si>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</si>
  <si>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</si>
  <si>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</si>
  <si>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</si>
  <si>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</si>
  <si>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</si>
  <si>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</si>
  <si>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</si>
  <si>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</si>
  <si>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</si>
  <si>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農業集落排水特別会計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</si>
  <si>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</si>
  <si>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</si>
  <si>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</si>
  <si>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</si>
  <si>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</si>
  <si>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</si>
  <si>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</si>
  <si>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</si>
  <si>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</si>
  <si>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</si>
  <si>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</si>
  <si>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</si>
  <si>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</si>
  <si>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</si>
  <si>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</si>
  <si>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</si>
  <si>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</si>
  <si>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</si>
  <si>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</si>
  <si>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</si>
  <si>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</si>
  <si>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</si>
  <si>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</si>
  <si>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</si>
  <si>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</si>
  <si>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</si>
  <si>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</si>
  <si>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</si>
  <si>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</si>
  <si>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</si>
  <si>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</si>
  <si>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</si>
  <si>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</si>
  <si>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</si>
  <si>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</si>
  <si>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</si>
  <si>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</si>
  <si>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</si>
  <si>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</si>
  <si>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</si>
  <si>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</si>
  <si>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</si>
  <si>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</si>
  <si>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</si>
  <si>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</si>
  <si>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</si>
  <si>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</si>
  <si>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</si>
  <si>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</si>
  <si>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</si>
  <si>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</si>
  <si>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</si>
  <si>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</si>
  <si>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</si>
  <si>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</si>
  <si>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</si>
  <si>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</si>
  <si>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</si>
  <si>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</si>
  <si>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</si>
  <si>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</si>
  <si>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</si>
  <si>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</si>
  <si>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</si>
  <si>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</si>
  <si>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</si>
  <si>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</si>
  <si>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</si>
  <si>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</si>
  <si>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</si>
  <si>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</si>
  <si>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</si>
  <si>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</si>
  <si>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</si>
  <si>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</si>
  <si>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</si>
  <si>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</si>
  <si>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</si>
  <si>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</si>
  <si>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</si>
  <si>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</si>
  <si>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</si>
  <si>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</si>
  <si>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</si>
  <si>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</si>
  <si>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</si>
  <si>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</si>
  <si>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</si>
  <si>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</si>
  <si>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</si>
  <si>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</si>
  <si>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</si>
  <si>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</si>
  <si>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</si>
  <si>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</si>
  <si>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</si>
  <si>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</si>
  <si>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</si>
  <si>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</si>
  <si>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</si>
  <si>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</si>
  <si>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</si>
  <si>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</si>
  <si>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</si>
  <si>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</si>
  <si>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</si>
  <si>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</si>
  <si>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</si>
  <si>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</si>
  <si>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</si>
  <si>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</si>
  <si>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</si>
  <si>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</si>
  <si>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</si>
  <si>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</si>
  <si>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</si>
  <si>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</si>
  <si>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</si>
  <si>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</si>
  <si>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</si>
  <si>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</si>
  <si>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</si>
  <si>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</si>
  <si>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</si>
  <si>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</si>
  <si>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</si>
  <si>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</si>
  <si>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</si>
  <si>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</si>
  <si>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</si>
  <si>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</si>
  <si>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</si>
  <si>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</si>
  <si>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</si>
  <si>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</si>
  <si>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</si>
  <si>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5.78</t>
  </si>
  <si>
    <t>▲ 0.87</t>
  </si>
  <si>
    <t>一般会計</t>
  </si>
  <si>
    <t>国民健康保険特別会計</t>
  </si>
  <si>
    <t>農業集落排水特別会計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</si>
  <si>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</si>
  <si>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</si>
  <si>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</si>
  <si>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</si>
  <si>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</si>
  <si>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</si>
  <si>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</si>
  <si>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</si>
  <si>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</si>
  <si>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ふるさと寄附金基金</t>
    <rPh sb="4" eb="9">
      <t>キフキンキキン</t>
    </rPh>
    <phoneticPr fontId="5"/>
  </si>
  <si>
    <t>公共施設整備基金</t>
    <rPh sb="0" eb="2">
      <t>コウキョウ</t>
    </rPh>
    <rPh sb="2" eb="4">
      <t>シセツ</t>
    </rPh>
    <rPh sb="4" eb="6">
      <t>セイビ</t>
    </rPh>
    <rPh sb="6" eb="8">
      <t>キキン</t>
    </rPh>
    <phoneticPr fontId="2"/>
  </si>
  <si>
    <t>子どもの医療費の助成基金</t>
    <rPh sb="0" eb="1">
      <t>コ</t>
    </rPh>
    <rPh sb="4" eb="7">
      <t>イリョウヒ</t>
    </rPh>
    <rPh sb="8" eb="12">
      <t>ジョセイキキン</t>
    </rPh>
    <phoneticPr fontId="2"/>
  </si>
  <si>
    <t>地域福祉基金</t>
    <rPh sb="0" eb="6">
      <t>チイキフクシキキン</t>
    </rPh>
    <phoneticPr fontId="2"/>
  </si>
  <si>
    <t>まちづくり基金</t>
    <rPh sb="5" eb="7">
      <t>キキン</t>
    </rPh>
    <phoneticPr fontId="2"/>
  </si>
  <si>
    <t>-</t>
    <phoneticPr fontId="2"/>
  </si>
  <si>
    <t>鳥栖・三養基地区消防事務組合</t>
    <rPh sb="0" eb="2">
      <t>トス</t>
    </rPh>
    <rPh sb="3" eb="8">
      <t>ミヤキチク</t>
    </rPh>
    <rPh sb="8" eb="10">
      <t>ショウボウ</t>
    </rPh>
    <rPh sb="10" eb="12">
      <t>ジム</t>
    </rPh>
    <rPh sb="12" eb="14">
      <t>クミアイ</t>
    </rPh>
    <phoneticPr fontId="2"/>
  </si>
  <si>
    <t>鳥栖地区広域市町村圏組合</t>
    <rPh sb="0" eb="6">
      <t>トスチクコウイキ</t>
    </rPh>
    <rPh sb="6" eb="10">
      <t>シチョウソンケン</t>
    </rPh>
    <rPh sb="10" eb="12">
      <t>クミアイ</t>
    </rPh>
    <phoneticPr fontId="2"/>
  </si>
  <si>
    <t>三養基西部葬祭組合</t>
    <rPh sb="0" eb="9">
      <t>ミヤキセイブソウサイクミアイ</t>
    </rPh>
    <phoneticPr fontId="2"/>
  </si>
  <si>
    <t>鳥栖・三養基西部環境施設組合</t>
    <rPh sb="0" eb="2">
      <t>トス</t>
    </rPh>
    <rPh sb="3" eb="8">
      <t>ミヤキセイブ</t>
    </rPh>
    <rPh sb="8" eb="14">
      <t>カンキョウシセツクミアイ</t>
    </rPh>
    <phoneticPr fontId="2"/>
  </si>
  <si>
    <t>三神地区環境事務組合</t>
    <rPh sb="0" eb="4">
      <t>サンシンチク</t>
    </rPh>
    <rPh sb="4" eb="6">
      <t>カンキョウ</t>
    </rPh>
    <rPh sb="6" eb="10">
      <t>ジムクミアイ</t>
    </rPh>
    <phoneticPr fontId="2"/>
  </si>
  <si>
    <t>佐賀県後期高齢者医療広域連合</t>
    <rPh sb="0" eb="5">
      <t>サガケン</t>
    </rPh>
    <rPh sb="5" eb="7">
      <t>コウレイ</t>
    </rPh>
    <rPh sb="7" eb="8">
      <t>シャ</t>
    </rPh>
    <rPh sb="8" eb="10">
      <t>イリョウ</t>
    </rPh>
    <rPh sb="10" eb="14">
      <t>コウイキレンゴウ</t>
    </rPh>
    <phoneticPr fontId="2"/>
  </si>
  <si>
    <t>佐賀県市町村総合事務組合</t>
    <rPh sb="0" eb="6">
      <t>サガケンシチョウソン</t>
    </rPh>
    <rPh sb="6" eb="12">
      <t>ソウゴウジムクミアイ</t>
    </rPh>
    <phoneticPr fontId="2"/>
  </si>
  <si>
    <t>佐賀県東部環境施設組合</t>
    <rPh sb="0" eb="3">
      <t>サガケン</t>
    </rPh>
    <rPh sb="3" eb="5">
      <t>トウブ</t>
    </rPh>
    <rPh sb="5" eb="7">
      <t>カンキョウ</t>
    </rPh>
    <rPh sb="7" eb="9">
      <t>シセツ</t>
    </rPh>
    <rPh sb="9" eb="11">
      <t>クミアイ</t>
    </rPh>
    <phoneticPr fontId="2"/>
  </si>
  <si>
    <t>鳥栖地区広域市町村圏組合（介護）</t>
    <rPh sb="0" eb="6">
      <t>トスチクコウイキ</t>
    </rPh>
    <rPh sb="6" eb="10">
      <t>シチョウソンケン</t>
    </rPh>
    <rPh sb="10" eb="12">
      <t>クミアイ</t>
    </rPh>
    <rPh sb="13" eb="15">
      <t>カイゴ</t>
    </rPh>
    <phoneticPr fontId="2"/>
  </si>
  <si>
    <t>佐賀県後期高齢者医療広域連合（医療)</t>
    <rPh sb="0" eb="5">
      <t>サガケン</t>
    </rPh>
    <rPh sb="5" eb="7">
      <t>コウレイ</t>
    </rPh>
    <rPh sb="7" eb="8">
      <t>シャ</t>
    </rPh>
    <rPh sb="8" eb="10">
      <t>イリョウ</t>
    </rPh>
    <rPh sb="10" eb="14">
      <t>コウイキレンゴウ</t>
    </rPh>
    <rPh sb="15" eb="17">
      <t>イリョウ</t>
    </rPh>
    <phoneticPr fontId="2"/>
  </si>
  <si>
    <t>佐賀県市町村総合事務組合（交通災害)</t>
    <rPh sb="0" eb="6">
      <t>サガケンシチョウソン</t>
    </rPh>
    <rPh sb="6" eb="12">
      <t>ソウゴウジムクミアイ</t>
    </rPh>
    <rPh sb="13" eb="17">
      <t>コウツウサイガイ</t>
    </rPh>
    <phoneticPr fontId="2"/>
  </si>
  <si>
    <t>佐賀東部水道企業団（末端給水)</t>
    <rPh sb="0" eb="9">
      <t>サガトウブスイドウキギョウダン</t>
    </rPh>
    <rPh sb="10" eb="14">
      <t>マッタンキュウスイ</t>
    </rPh>
    <phoneticPr fontId="2"/>
  </si>
  <si>
    <t>佐賀東部水道企業団（用水供給)</t>
    <rPh sb="0" eb="9">
      <t>サガトウブスイドウキギョウダン</t>
    </rPh>
    <rPh sb="10" eb="12">
      <t>ヨウスイ</t>
    </rPh>
    <rPh sb="12" eb="14">
      <t>キョウキュウ</t>
    </rPh>
    <phoneticPr fontId="2"/>
  </si>
  <si>
    <t>〇</t>
    <phoneticPr fontId="2"/>
  </si>
  <si>
    <t>三養基西部土地開発公社</t>
    <rPh sb="0" eb="3">
      <t>ミヤキ</t>
    </rPh>
    <rPh sb="3" eb="5">
      <t>セイブ</t>
    </rPh>
    <rPh sb="5" eb="7">
      <t>トチ</t>
    </rPh>
    <rPh sb="7" eb="9">
      <t>カイハツ</t>
    </rPh>
    <rPh sb="9" eb="11">
      <t>コウシャ</t>
    </rPh>
    <phoneticPr fontId="2"/>
  </si>
  <si>
    <t>合同会社　つばきまちづくりプロジェクト</t>
    <rPh sb="0" eb="4">
      <t>ゴウドウガイシャ</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</si>
  <si>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</si>
  <si>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</si>
  <si>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R５年度の将来負担比率は、R４年度に引き続き将来負担額を充当可能財源等が上回ったため、算定なしとなった。また、有形固定資産減価償却率は類似団体とほぼ同じ数値で推移しおり、今後も公共施設等総合管理計画に基づき、施設の更新、維持修繕に取り組み公共施設の老朽化対策に取り組んでいく。</t>
    <rPh sb="2" eb="4">
      <t>ネンド</t>
    </rPh>
    <rPh sb="5" eb="11">
      <t>ショウライフタンヒリツ</t>
    </rPh>
    <rPh sb="15" eb="17">
      <t>ネンド</t>
    </rPh>
    <rPh sb="18" eb="19">
      <t>ヒ</t>
    </rPh>
    <rPh sb="20" eb="21">
      <t>ツヅ</t>
    </rPh>
    <rPh sb="22" eb="24">
      <t>ショウライ</t>
    </rPh>
    <rPh sb="24" eb="26">
      <t>フタン</t>
    </rPh>
    <rPh sb="26" eb="27">
      <t>ガク</t>
    </rPh>
    <rPh sb="28" eb="30">
      <t>ジュウトウ</t>
    </rPh>
    <rPh sb="30" eb="32">
      <t>カノウ</t>
    </rPh>
    <rPh sb="32" eb="34">
      <t>ザイゲン</t>
    </rPh>
    <rPh sb="34" eb="35">
      <t>トウ</t>
    </rPh>
    <rPh sb="36" eb="38">
      <t>ウワマワ</t>
    </rPh>
    <rPh sb="43" eb="45">
      <t>サンテイ</t>
    </rPh>
    <rPh sb="55" eb="61">
      <t>ユウケイコテイシサン</t>
    </rPh>
    <rPh sb="61" eb="66">
      <t>ゲンカショウキャクリツ</t>
    </rPh>
    <rPh sb="67" eb="71">
      <t>ルイジダンタイ</t>
    </rPh>
    <rPh sb="74" eb="75">
      <t>オナ</t>
    </rPh>
    <rPh sb="76" eb="78">
      <t>スウチ</t>
    </rPh>
    <rPh sb="79" eb="81">
      <t>スイイ</t>
    </rPh>
    <rPh sb="85" eb="87">
      <t>コンゴ</t>
    </rPh>
    <rPh sb="88" eb="93">
      <t>コウキョウシセツトウ</t>
    </rPh>
    <rPh sb="93" eb="99">
      <t>ソウゴウカンリケイカク</t>
    </rPh>
    <rPh sb="100" eb="101">
      <t>モト</t>
    </rPh>
    <rPh sb="104" eb="106">
      <t>シセツ</t>
    </rPh>
    <rPh sb="107" eb="109">
      <t>コウシン</t>
    </rPh>
    <rPh sb="110" eb="114">
      <t>イジシュウゼン</t>
    </rPh>
    <rPh sb="115" eb="116">
      <t>ト</t>
    </rPh>
    <rPh sb="117" eb="118">
      <t>ク</t>
    </rPh>
    <rPh sb="119" eb="123">
      <t>コウキョウシセツ</t>
    </rPh>
    <rPh sb="124" eb="127">
      <t>ロウキュウカ</t>
    </rPh>
    <rPh sb="127" eb="129">
      <t>タイサク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</si>
  <si>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</si>
  <si>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</si>
  <si>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</si>
  <si>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</si>
  <si>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</si>
  <si>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</si>
  <si>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</si>
  <si>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R５年度の将来負担比率は、R４年度に引き続き将来負担額を充当可能財源等が上回ったため、算定なしとなった。　　　　　　　　　　　　　　　　　　　　　　　　　　　　　　　　　　　　　　　　　　　　　　　　　　　　　　　　　　　　　　　　　　　　　　　　　　　　　　　実質公債費比率は大型建設事業等の償還が終了したことにより、昨年度から引き続き低下し、Ｒ５年度は類似団体の平均地を下回った。今後も地方債の抑制や財源確保に努め、改善を図っていく。</t>
    <rPh sb="131" eb="133">
      <t>ジッシツ</t>
    </rPh>
    <rPh sb="133" eb="135">
      <t>コウサイ</t>
    </rPh>
    <rPh sb="135" eb="136">
      <t>ヒ</t>
    </rPh>
    <rPh sb="136" eb="138">
      <t>ヒリツ</t>
    </rPh>
    <rPh sb="139" eb="143">
      <t>オオガ</t>
    </rPh>
    <rPh sb="143" eb="145">
      <t>ジギョウ</t>
    </rPh>
    <rPh sb="145" eb="146">
      <t>トウ</t>
    </rPh>
    <rPh sb="147" eb="149">
      <t>ショウカン</t>
    </rPh>
    <rPh sb="150" eb="152">
      <t>シュウリョウ</t>
    </rPh>
    <rPh sb="160" eb="163">
      <t>サクネンド</t>
    </rPh>
    <rPh sb="165" eb="166">
      <t>ヒ</t>
    </rPh>
    <rPh sb="167" eb="168">
      <t>ツヅ</t>
    </rPh>
    <rPh sb="169" eb="171">
      <t>テイカ</t>
    </rPh>
    <rPh sb="175" eb="177">
      <t>ネンド</t>
    </rPh>
    <rPh sb="178" eb="180">
      <t>ルイジ</t>
    </rPh>
    <rPh sb="180" eb="182">
      <t>ダンタイ</t>
    </rPh>
    <rPh sb="183" eb="185">
      <t>ヘイキン</t>
    </rPh>
    <rPh sb="185" eb="186">
      <t>チ</t>
    </rPh>
    <rPh sb="187" eb="189">
      <t>シタマワ</t>
    </rPh>
    <rPh sb="192" eb="194">
      <t>コンゴ</t>
    </rPh>
    <rPh sb="195" eb="197">
      <t>チホウ</t>
    </rPh>
    <rPh sb="197" eb="198">
      <t>サイ</t>
    </rPh>
    <rPh sb="199" eb="201">
      <t>ヨクセイ</t>
    </rPh>
    <rPh sb="202" eb="204">
      <t>ザイゲン</t>
    </rPh>
    <rPh sb="204" eb="206">
      <t>カクホ</t>
    </rPh>
    <rPh sb="207" eb="208">
      <t>ツト</t>
    </rPh>
    <rPh sb="210" eb="212">
      <t>カイゼン</t>
    </rPh>
    <rPh sb="213" eb="21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</si>
</sst>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145139</c:v>
                </c:pt>
                <c:pt idx="1">
                  <c:v>125391</c:v>
                </c:pt>
                <c:pt idx="2">
                  <c:v>138402</c:v>
                </c:pt>
                <c:pt idx="3">
                  <c:v>146367</c:v>
                </c:pt>
                <c:pt idx="4">
                  <c:v>165181</c:v>
                </c:pt>
              </c:numCache>
            </c:numRef>
          </c:val>
          <c:smooth val="0"/>
          <c:extLst>
            <c:ext xmlns:c16="http://schemas.microsoft.com/office/drawing/2014/chart" uri="{C3380CC4-5D6E-409C-BE32-E72D297353CC}">
              <c16:uniqueId val="{00000000-3214-4DC6-8D3C-BF1B82BC229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56138</c:v>
                </c:pt>
                <c:pt idx="1">
                  <c:v>38686</c:v>
                </c:pt>
                <c:pt idx="2">
                  <c:v>41208</c:v>
                </c:pt>
                <c:pt idx="3">
                  <c:v>55497</c:v>
                </c:pt>
                <c:pt idx="4">
                  <c:v>39377</c:v>
                </c:pt>
              </c:numCache>
            </c:numRef>
          </c:val>
          <c:smooth val="0"/>
          <c:extLst>
            <c:ext xmlns:c16="http://schemas.microsoft.com/office/drawing/2014/chart" uri="{C3380CC4-5D6E-409C-BE32-E72D297353CC}">
              <c16:uniqueId val="{00000001-3214-4DC6-8D3C-BF1B82BC229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8.4499999999999993</c:v>
                </c:pt>
                <c:pt idx="1">
                  <c:v>7.64</c:v>
                </c:pt>
                <c:pt idx="2">
                  <c:v>6.28</c:v>
                </c:pt>
                <c:pt idx="3">
                  <c:v>12.11</c:v>
                </c:pt>
                <c:pt idx="4">
                  <c:v>6.8</c:v>
                </c:pt>
              </c:numCache>
            </c:numRef>
          </c:val>
          <c:extLst>
            <c:ext xmlns:c16="http://schemas.microsoft.com/office/drawing/2014/chart" uri="{C3380CC4-5D6E-409C-BE32-E72D297353CC}">
              <c16:uniqueId val="{00000000-8094-4370-B853-5C7412B2406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20.97</c:v>
                </c:pt>
                <c:pt idx="1">
                  <c:v>14.51</c:v>
                </c:pt>
                <c:pt idx="2">
                  <c:v>24.65</c:v>
                </c:pt>
                <c:pt idx="3">
                  <c:v>22.76</c:v>
                </c:pt>
                <c:pt idx="4">
                  <c:v>26.26</c:v>
                </c:pt>
              </c:numCache>
            </c:numRef>
          </c:val>
          <c:extLst>
            <c:ext xmlns:c16="http://schemas.microsoft.com/office/drawing/2014/chart" uri="{C3380CC4-5D6E-409C-BE32-E72D297353CC}">
              <c16:uniqueId val="{00000001-8094-4370-B853-5C7412B2406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0.36</c:v>
                </c:pt>
                <c:pt idx="1">
                  <c:v>-5.78</c:v>
                </c:pt>
                <c:pt idx="2">
                  <c:v>10.29</c:v>
                </c:pt>
                <c:pt idx="3">
                  <c:v>3.61</c:v>
                </c:pt>
                <c:pt idx="4">
                  <c:v>-0.87</c:v>
                </c:pt>
              </c:numCache>
            </c:numRef>
          </c:val>
          <c:smooth val="0"/>
          <c:extLst>
            <c:ext xmlns:c16="http://schemas.microsoft.com/office/drawing/2014/chart" uri="{C3380CC4-5D6E-409C-BE32-E72D297353CC}">
              <c16:uniqueId val="{00000002-8094-4370-B853-5C7412B2406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ED9-4144-AD57-BD854B0D11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ED9-4144-AD57-BD854B0D11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ED9-4144-AD57-BD854B0D117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ED9-4144-AD57-BD854B0D117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ED9-4144-AD57-BD854B0D117F}"/>
            </c:ext>
          </c:extLst>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0.06</c:v>
                </c:pt>
                <c:pt idx="2">
                  <c:v>#N/A</c:v>
                </c:pt>
                <c:pt idx="3">
                  <c:v>0.06</c:v>
                </c:pt>
                <c:pt idx="4">
                  <c:v>#N/A</c:v>
                </c:pt>
                <c:pt idx="5">
                  <c:v>0.06</c:v>
                </c:pt>
                <c:pt idx="6">
                  <c:v>#N/A</c:v>
                </c:pt>
                <c:pt idx="7">
                  <c:v>0.06</c:v>
                </c:pt>
                <c:pt idx="8">
                  <c:v>#N/A</c:v>
                </c:pt>
                <c:pt idx="9">
                  <c:v>0.06</c:v>
                </c:pt>
              </c:numCache>
            </c:numRef>
          </c:val>
          <c:extLst>
            <c:ext xmlns:c16="http://schemas.microsoft.com/office/drawing/2014/chart" uri="{C3380CC4-5D6E-409C-BE32-E72D297353CC}">
              <c16:uniqueId val="{00000005-8ED9-4144-AD57-BD854B0D117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0.02</c:v>
                </c:pt>
                <c:pt idx="4">
                  <c:v>#N/A</c:v>
                </c:pt>
                <c:pt idx="5">
                  <c:v>0.03</c:v>
                </c:pt>
                <c:pt idx="6">
                  <c:v>#N/A</c:v>
                </c:pt>
                <c:pt idx="7">
                  <c:v>0.03</c:v>
                </c:pt>
                <c:pt idx="8">
                  <c:v>#N/A</c:v>
                </c:pt>
                <c:pt idx="9">
                  <c:v>0.17</c:v>
                </c:pt>
              </c:numCache>
            </c:numRef>
          </c:val>
          <c:extLst>
            <c:ext xmlns:c16="http://schemas.microsoft.com/office/drawing/2014/chart" uri="{C3380CC4-5D6E-409C-BE32-E72D297353CC}">
              <c16:uniqueId val="{00000006-8ED9-4144-AD57-BD854B0D117F}"/>
            </c:ext>
          </c:extLst>
        </c:ser>
        <c:ser>
          <c:idx val="7"/>
          <c:order val="7"/>
          <c:tx>
            <c:strRef>
              <c:f>データシート!$A$34</c:f>
              <c:strCache>
                <c:ptCount val="1"/>
                <c:pt idx="0">
                  <c:v>農業集落排水特別会計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0.34</c:v>
                </c:pt>
                <c:pt idx="2">
                  <c:v>#N/A</c:v>
                </c:pt>
                <c:pt idx="3">
                  <c:v>0.9</c:v>
                </c:pt>
                <c:pt idx="4">
                  <c:v>#N/A</c:v>
                </c:pt>
                <c:pt idx="5">
                  <c:v>1.43</c:v>
                </c:pt>
                <c:pt idx="6">
                  <c:v>#N/A</c:v>
                </c:pt>
                <c:pt idx="7">
                  <c:v>1.61</c:v>
                </c:pt>
                <c:pt idx="8">
                  <c:v>#N/A</c:v>
                </c:pt>
                <c:pt idx="9">
                  <c:v>2.4900000000000002</c:v>
                </c:pt>
              </c:numCache>
            </c:numRef>
          </c:val>
          <c:extLst>
            <c:ext xmlns:c16="http://schemas.microsoft.com/office/drawing/2014/chart" uri="{C3380CC4-5D6E-409C-BE32-E72D297353CC}">
              <c16:uniqueId val="{00000007-8ED9-4144-AD57-BD854B0D117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4.84</c:v>
                </c:pt>
                <c:pt idx="2">
                  <c:v>#N/A</c:v>
                </c:pt>
                <c:pt idx="3">
                  <c:v>3.16</c:v>
                </c:pt>
                <c:pt idx="4">
                  <c:v>#N/A</c:v>
                </c:pt>
                <c:pt idx="5">
                  <c:v>3.29</c:v>
                </c:pt>
                <c:pt idx="6">
                  <c:v>#N/A</c:v>
                </c:pt>
                <c:pt idx="7">
                  <c:v>3.73</c:v>
                </c:pt>
                <c:pt idx="8">
                  <c:v>#N/A</c:v>
                </c:pt>
                <c:pt idx="9">
                  <c:v>3.18</c:v>
                </c:pt>
              </c:numCache>
            </c:numRef>
          </c:val>
          <c:extLst>
            <c:ext xmlns:c16="http://schemas.microsoft.com/office/drawing/2014/chart" uri="{C3380CC4-5D6E-409C-BE32-E72D297353CC}">
              <c16:uniqueId val="{00000008-8ED9-4144-AD57-BD854B0D11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8.3800000000000008</c:v>
                </c:pt>
                <c:pt idx="2">
                  <c:v>#N/A</c:v>
                </c:pt>
                <c:pt idx="3">
                  <c:v>7.57</c:v>
                </c:pt>
                <c:pt idx="4">
                  <c:v>#N/A</c:v>
                </c:pt>
                <c:pt idx="5">
                  <c:v>6.21</c:v>
                </c:pt>
                <c:pt idx="6">
                  <c:v>#N/A</c:v>
                </c:pt>
                <c:pt idx="7">
                  <c:v>12.04</c:v>
                </c:pt>
                <c:pt idx="8">
                  <c:v>#N/A</c:v>
                </c:pt>
                <c:pt idx="9">
                  <c:v>6.73</c:v>
                </c:pt>
              </c:numCache>
            </c:numRef>
          </c:val>
          <c:extLst>
            <c:ext xmlns:c16="http://schemas.microsoft.com/office/drawing/2014/chart" uri="{C3380CC4-5D6E-409C-BE32-E72D297353CC}">
              <c16:uniqueId val="{00000009-8ED9-4144-AD57-BD854B0D11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443</c:v>
                </c:pt>
                <c:pt idx="5">
                  <c:v>432</c:v>
                </c:pt>
                <c:pt idx="8">
                  <c:v>429</c:v>
                </c:pt>
                <c:pt idx="11">
                  <c:v>419</c:v>
                </c:pt>
                <c:pt idx="14">
                  <c:v>410</c:v>
                </c:pt>
              </c:numCache>
            </c:numRef>
          </c:val>
          <c:extLst>
            <c:ext xmlns:c16="http://schemas.microsoft.com/office/drawing/2014/chart" uri="{C3380CC4-5D6E-409C-BE32-E72D297353CC}">
              <c16:uniqueId val="{00000000-2C3B-4927-A6AE-62B04C96D0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3B-4927-A6AE-62B04C96D0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31</c:v>
                </c:pt>
                <c:pt idx="3">
                  <c:v>26</c:v>
                </c:pt>
                <c:pt idx="6">
                  <c:v>25</c:v>
                </c:pt>
                <c:pt idx="9">
                  <c:v>21</c:v>
                </c:pt>
                <c:pt idx="12">
                  <c:v>21</c:v>
                </c:pt>
              </c:numCache>
            </c:numRef>
          </c:val>
          <c:extLst>
            <c:ext xmlns:c16="http://schemas.microsoft.com/office/drawing/2014/chart" uri="{C3380CC4-5D6E-409C-BE32-E72D297353CC}">
              <c16:uniqueId val="{00000002-2C3B-4927-A6AE-62B04C96D0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10</c:v>
                </c:pt>
                <c:pt idx="6">
                  <c:v>10</c:v>
                </c:pt>
                <c:pt idx="9">
                  <c:v>9</c:v>
                </c:pt>
                <c:pt idx="12">
                  <c:v>10</c:v>
                </c:pt>
              </c:numCache>
            </c:numRef>
          </c:val>
          <c:extLst>
            <c:ext xmlns:c16="http://schemas.microsoft.com/office/drawing/2014/chart" uri="{C3380CC4-5D6E-409C-BE32-E72D297353CC}">
              <c16:uniqueId val="{00000003-2C3B-4927-A6AE-62B04C96D0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254</c:v>
                </c:pt>
                <c:pt idx="3">
                  <c:v>250</c:v>
                </c:pt>
                <c:pt idx="6">
                  <c:v>265</c:v>
                </c:pt>
                <c:pt idx="9">
                  <c:v>245</c:v>
                </c:pt>
                <c:pt idx="12">
                  <c:v>214</c:v>
                </c:pt>
              </c:numCache>
            </c:numRef>
          </c:val>
          <c:extLst>
            <c:ext xmlns:c16="http://schemas.microsoft.com/office/drawing/2014/chart" uri="{C3380CC4-5D6E-409C-BE32-E72D297353CC}">
              <c16:uniqueId val="{00000004-2C3B-4927-A6AE-62B04C96D0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3B-4927-A6AE-62B04C96D0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3B-4927-A6AE-62B04C96D0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384</c:v>
                </c:pt>
                <c:pt idx="3">
                  <c:v>371</c:v>
                </c:pt>
                <c:pt idx="6">
                  <c:v>360</c:v>
                </c:pt>
                <c:pt idx="9">
                  <c:v>340</c:v>
                </c:pt>
                <c:pt idx="12">
                  <c:v>303</c:v>
                </c:pt>
              </c:numCache>
            </c:numRef>
          </c:val>
          <c:extLst>
            <c:ext xmlns:c16="http://schemas.microsoft.com/office/drawing/2014/chart" uri="{C3380CC4-5D6E-409C-BE32-E72D297353CC}">
              <c16:uniqueId val="{00000007-2C3B-4927-A6AE-62B04C96D0F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235</c:v>
                </c:pt>
                <c:pt idx="2">
                  <c:v>#N/A</c:v>
                </c:pt>
                <c:pt idx="3">
                  <c:v>#N/A</c:v>
                </c:pt>
                <c:pt idx="4">
                  <c:v>225</c:v>
                </c:pt>
                <c:pt idx="5">
                  <c:v>#N/A</c:v>
                </c:pt>
                <c:pt idx="6">
                  <c:v>#N/A</c:v>
                </c:pt>
                <c:pt idx="7">
                  <c:v>231</c:v>
                </c:pt>
                <c:pt idx="8">
                  <c:v>#N/A</c:v>
                </c:pt>
                <c:pt idx="9">
                  <c:v>#N/A</c:v>
                </c:pt>
                <c:pt idx="10">
                  <c:v>196</c:v>
                </c:pt>
                <c:pt idx="11">
                  <c:v>#N/A</c:v>
                </c:pt>
                <c:pt idx="12">
                  <c:v>#N/A</c:v>
                </c:pt>
                <c:pt idx="13">
                  <c:v>138</c:v>
                </c:pt>
                <c:pt idx="14">
                  <c:v>#N/A</c:v>
                </c:pt>
              </c:numCache>
            </c:numRef>
          </c:val>
          <c:smooth val="0"/>
          <c:extLst>
            <c:ext xmlns:c16="http://schemas.microsoft.com/office/drawing/2014/chart" uri="{C3380CC4-5D6E-409C-BE32-E72D297353CC}">
              <c16:uniqueId val="{00000008-2C3B-4927-A6AE-62B04C96D0F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4667</c:v>
                </c:pt>
                <c:pt idx="5">
                  <c:v>4504</c:v>
                </c:pt>
                <c:pt idx="8">
                  <c:v>4355</c:v>
                </c:pt>
                <c:pt idx="11">
                  <c:v>4026</c:v>
                </c:pt>
                <c:pt idx="14">
                  <c:v>3921</c:v>
                </c:pt>
              </c:numCache>
            </c:numRef>
          </c:val>
          <c:extLst>
            <c:ext xmlns:c16="http://schemas.microsoft.com/office/drawing/2014/chart" uri="{C3380CC4-5D6E-409C-BE32-E72D297353CC}">
              <c16:uniqueId val="{00000000-76B0-407F-9739-458819938BC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225</c:v>
                </c:pt>
                <c:pt idx="5">
                  <c:v>177</c:v>
                </c:pt>
                <c:pt idx="8">
                  <c:v>133</c:v>
                </c:pt>
                <c:pt idx="11">
                  <c:v>97</c:v>
                </c:pt>
                <c:pt idx="14">
                  <c:v>66</c:v>
                </c:pt>
              </c:numCache>
            </c:numRef>
          </c:val>
          <c:extLst>
            <c:ext xmlns:c16="http://schemas.microsoft.com/office/drawing/2014/chart" uri="{C3380CC4-5D6E-409C-BE32-E72D297353CC}">
              <c16:uniqueId val="{00000001-76B0-407F-9739-458819938BC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5503</c:v>
                </c:pt>
                <c:pt idx="5">
                  <c:v>6334</c:v>
                </c:pt>
                <c:pt idx="8">
                  <c:v>5880</c:v>
                </c:pt>
                <c:pt idx="11">
                  <c:v>5160</c:v>
                </c:pt>
                <c:pt idx="14">
                  <c:v>4227</c:v>
                </c:pt>
              </c:numCache>
            </c:numRef>
          </c:val>
          <c:extLst>
            <c:ext xmlns:c16="http://schemas.microsoft.com/office/drawing/2014/chart" uri="{C3380CC4-5D6E-409C-BE32-E72D297353CC}">
              <c16:uniqueId val="{00000002-76B0-407F-9739-458819938BC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6B0-407F-9739-458819938BC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6B0-407F-9739-458819938BC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6B0-407F-9739-458819938BC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169</c:v>
                </c:pt>
                <c:pt idx="3">
                  <c:v>128</c:v>
                </c:pt>
                <c:pt idx="6">
                  <c:v>78</c:v>
                </c:pt>
                <c:pt idx="9">
                  <c:v>91</c:v>
                </c:pt>
                <c:pt idx="12">
                  <c:v>58</c:v>
                </c:pt>
              </c:numCache>
            </c:numRef>
          </c:val>
          <c:extLst>
            <c:ext xmlns:c16="http://schemas.microsoft.com/office/drawing/2014/chart" uri="{C3380CC4-5D6E-409C-BE32-E72D297353CC}">
              <c16:uniqueId val="{00000006-76B0-407F-9739-458819938BC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227</c:v>
                </c:pt>
                <c:pt idx="3">
                  <c:v>216</c:v>
                </c:pt>
                <c:pt idx="6">
                  <c:v>215</c:v>
                </c:pt>
                <c:pt idx="9">
                  <c:v>627</c:v>
                </c:pt>
                <c:pt idx="12">
                  <c:v>1208</c:v>
                </c:pt>
              </c:numCache>
            </c:numRef>
          </c:val>
          <c:extLst>
            <c:ext xmlns:c16="http://schemas.microsoft.com/office/drawing/2014/chart" uri="{C3380CC4-5D6E-409C-BE32-E72D297353CC}">
              <c16:uniqueId val="{00000007-76B0-407F-9739-458819938BC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2655</c:v>
                </c:pt>
                <c:pt idx="3">
                  <c:v>2537</c:v>
                </c:pt>
                <c:pt idx="6">
                  <c:v>2493</c:v>
                </c:pt>
                <c:pt idx="9">
                  <c:v>2342</c:v>
                </c:pt>
                <c:pt idx="12">
                  <c:v>2152</c:v>
                </c:pt>
              </c:numCache>
            </c:numRef>
          </c:val>
          <c:extLst>
            <c:ext xmlns:c16="http://schemas.microsoft.com/office/drawing/2014/chart" uri="{C3380CC4-5D6E-409C-BE32-E72D297353CC}">
              <c16:uniqueId val="{00000008-76B0-407F-9739-458819938BC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136</c:v>
                </c:pt>
                <c:pt idx="3">
                  <c:v>108</c:v>
                </c:pt>
                <c:pt idx="6">
                  <c:v>84</c:v>
                </c:pt>
                <c:pt idx="9">
                  <c:v>60</c:v>
                </c:pt>
                <c:pt idx="12">
                  <c:v>42</c:v>
                </c:pt>
              </c:numCache>
            </c:numRef>
          </c:val>
          <c:extLst>
            <c:ext xmlns:c16="http://schemas.microsoft.com/office/drawing/2014/chart" uri="{C3380CC4-5D6E-409C-BE32-E72D297353CC}">
              <c16:uniqueId val="{00000009-76B0-407F-9739-458819938BC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3174</c:v>
                </c:pt>
                <c:pt idx="3">
                  <c:v>3040</c:v>
                </c:pt>
                <c:pt idx="6">
                  <c:v>2978</c:v>
                </c:pt>
                <c:pt idx="9">
                  <c:v>2786</c:v>
                </c:pt>
                <c:pt idx="12">
                  <c:v>2646</c:v>
                </c:pt>
              </c:numCache>
            </c:numRef>
          </c:val>
          <c:extLst>
            <c:ext xmlns:c16="http://schemas.microsoft.com/office/drawing/2014/chart" uri="{C3380CC4-5D6E-409C-BE32-E72D297353CC}">
              <c16:uniqueId val="{0000000A-76B0-407F-9739-458819938BC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6B0-407F-9739-458819938BC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708</c:v>
                </c:pt>
                <c:pt idx="1">
                  <c:v>647</c:v>
                </c:pt>
                <c:pt idx="2">
                  <c:v>767</c:v>
                </c:pt>
              </c:numCache>
            </c:numRef>
          </c:val>
          <c:extLst>
            <c:ext xmlns:c16="http://schemas.microsoft.com/office/drawing/2014/chart" uri="{C3380CC4-5D6E-409C-BE32-E72D297353CC}">
              <c16:uniqueId val="{00000000-177D-46E9-8B5E-9D387A08703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270</c:v>
                </c:pt>
                <c:pt idx="1">
                  <c:v>264</c:v>
                </c:pt>
                <c:pt idx="2">
                  <c:v>254</c:v>
                </c:pt>
              </c:numCache>
            </c:numRef>
          </c:val>
          <c:extLst>
            <c:ext xmlns:c16="http://schemas.microsoft.com/office/drawing/2014/chart" uri="{C3380CC4-5D6E-409C-BE32-E72D297353CC}">
              <c16:uniqueId val="{00000001-177D-46E9-8B5E-9D387A08703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4818</c:v>
                </c:pt>
                <c:pt idx="1">
                  <c:v>4165</c:v>
                </c:pt>
                <c:pt idx="2">
                  <c:v>3122</c:v>
                </c:pt>
              </c:numCache>
            </c:numRef>
          </c:val>
          <c:extLst>
            <c:ext xmlns:c16="http://schemas.microsoft.com/office/drawing/2014/chart" uri="{C3380CC4-5D6E-409C-BE32-E72D297353CC}">
              <c16:uniqueId val="{00000002-177D-46E9-8B5E-9D387A08703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{36680195-9570-478E-B118-9EA6BA9BA7D3}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7B4-41F0-B188-E06B903D279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{DBC618C8-8296-4B69-BA00-8A97E08BD2A7}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7B4-41F0-B188-E06B903D279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{E3865A06-D771-44F2-B3EF-5435ADE36DAF}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7B4-41F0-B188-E06B903D279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{BD1364E1-FAD5-4A82-A569-491FC341F0C0}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7B4-41F0-B188-E06B903D279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{B318C50E-6F95-4A72-AECB-1FE2EC3E08A3}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7B4-41F0-B188-E06B903D279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{D388E44B-C92E-44C0-AEB0-666404C49F58}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7B4-41F0-B188-E06B903D279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{13E151AD-C35C-4BCB-B473-163758D5EAE7}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7B4-41F0-B188-E06B903D279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{2F22C793-CEC8-47BD-92A7-2AF4A46D6871}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7B4-41F0-B188-E06B903D279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{CB2FAB98-0552-4B04-8B40-788FF2B80DD9}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7B4-41F0-B188-E06B903D279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63.1</c:v>
                </c:pt>
                <c:pt idx="8">
                  <c:v>64.099999999999994</c:v>
                </c:pt>
                <c:pt idx="16">
                  <c:v>64</c:v>
                </c:pt>
                <c:pt idx="24">
                  <c:v>62</c:v>
                </c:pt>
                <c:pt idx="32">
                  <c:v>61.5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7B4-41F0-B188-E06B903D279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{E7E0F766-7D31-42F0-BB7B-FF3BE01D3B84}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7B4-41F0-B188-E06B903D279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{1D95E135-6648-4728-A0C3-7C8C6191701D}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7B4-41F0-B188-E06B903D279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{65FDDEE1-75A6-45E5-B21F-3E092E148605}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7B4-41F0-B188-E06B903D279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{A0C794D3-B120-4DAA-BA6E-4367B2E65102}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7B4-41F0-B188-E06B903D279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{1F185C85-30EF-40FE-9128-4F2AF85CDDA4}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7B4-41F0-B188-E06B903D279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{16859B53-3A45-4D4A-9DE6-9DA54EA1AA2D}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7B4-41F0-B188-E06B903D279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{9B8D331D-9884-4512-A3AE-578CB11C6C39}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7B4-41F0-B188-E06B903D279B}"/>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{A5F59609-13DA-4408-8858-553E9775ACFB}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7B4-41F0-B188-E06B903D279B}"/>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{B01781B0-3E41-43EC-AADF-3FCFBF5B29A2}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7B4-41F0-B188-E06B903D279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63.3</c:v>
                </c:pt>
                <c:pt idx="8">
                  <c:v>62.8</c:v>
                </c:pt>
                <c:pt idx="16">
                  <c:v>62.7</c:v>
                </c:pt>
                <c:pt idx="24">
                  <c:v>63.1</c:v>
                </c:pt>
                <c:pt idx="32">
                  <c:v>63.8</c:v>
                </c:pt>
              </c:numCache>
            </c:numRef>
          </c:xVal>
          <c:yVal>
            <c:numRef>
              <c:f>公会計指標分析・財政指標組合せ分析表!$BP$55:$DC$55</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77B4-41F0-B188-E06B903D279B}"/>
            </c:ext>
          </c:extLst>
        </c:ser>
        <c:dLbls>
          <c:showLegendKey val="0"/>
          <c:showVal val="1"/>
          <c:showCatName val="0"/>
          <c:showSerName val="0"/>
          <c:showPercent val="0"/>
          <c:showBubbleSize val="0"/>
        </c:dLbls>
        <c:axId val="46179840"/>
        <c:axId val="46181760"/>
      </c:scatterChart>
      <c:valAx>
        <c:axId val="46179840"/>
        <c:scaling>
          <c:orientation val="maxMin"/>
          <c:max val="64"/>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{5A736804-B7DE-433C-A772-33A57EC0912B}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53E-4964-8095-47483D34A32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{A0BF785F-A5B8-4AED-B3A0-588EC1E1E220}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53E-4964-8095-47483D34A32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{8EB75036-3075-450F-A69E-7370B406B33E}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53E-4964-8095-47483D34A32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{EE63E60E-CDC5-4059-9A18-0640196240D2}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53E-4964-8095-47483D34A32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{C737B6BA-9A3B-433E-A1D8-B1913C49B79A}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53E-4964-8095-47483D34A32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{591D8B8D-1A5B-4426-BEF1-50068759B74C}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53E-4964-8095-47483D34A32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{023AFA7D-472F-435F-AB78-54FE2F921BE7}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53E-4964-8095-47483D34A32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{4A2F5B5C-CF76-4763-974F-9678249F0329}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53E-4964-8095-47483D34A32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{E0FCA4A2-873B-43E5-8A6A-5F79F959C9E3}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53E-4964-8095-47483D34A32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10.9</c:v>
                </c:pt>
                <c:pt idx="16">
                  <c:v>10</c:v>
                </c:pt>
                <c:pt idx="24">
                  <c:v>9</c:v>
                </c:pt>
                <c:pt idx="32">
                  <c:v>7.5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53E-4964-8095-47483D34A32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{7D5D98EC-945D-4493-852E-1EA0DF7C32ED}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53E-4964-8095-47483D34A32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{7F653A3A-EB1F-41F9-AA6D-5799CDD5A836}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53E-4964-8095-47483D34A32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{AACC4E14-BA74-4DE4-AB19-F928EAF52B65}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53E-4964-8095-47483D34A32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{235E7E3C-CB13-44CC-B360-A226E95DCA93}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53E-4964-8095-47483D34A32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{63AC6A15-34E2-4353-A86C-3A760A87029D}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53E-4964-8095-47483D34A323}"/>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{48540016-1049-4929-BA14-6654F8DE2027}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53E-4964-8095-47483D34A323}"/>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{912A3E4B-3C6F-4E59-BE1E-0598F5E01664}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53E-4964-8095-47483D34A323}"/>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{BA583B9D-06C8-491E-B58A-564DD10BF77E}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53E-4964-8095-47483D34A323}"/>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{3DB58D8C-7F7F-44BA-AA69-3461F4C95BBB}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53E-4964-8095-47483D34A32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c:v>
                </c:pt>
                <c:pt idx="8">
                  <c:v>3.4</c:v>
                </c:pt>
                <c:pt idx="16">
                  <c:v>0</c:v>
                </c:pt>
                <c:pt idx="24">
                  <c:v>0</c:v>
                </c:pt>
                <c:pt idx="32">
                  <c:v>0</c:v>
                </c:pt>
              </c:numCache>
            </c:numRef>
          </c:yVal>
          <c:smooth val="0"/>
          <c:extLst>
            <c:ext xmlns:c16="http://schemas.microsoft.com/office/drawing/2014/chart" uri="{C3380CC4-5D6E-409C-BE32-E72D297353CC}">
              <c16:uniqueId val="{00000013-B53E-4964-8095-47483D34A323}"/>
            </c:ext>
          </c:extLst>
        </c:ser>
        <c:dLbls>
          <c:showLegendKey val="0"/>
          <c:showVal val="1"/>
          <c:showCatName val="0"/>
          <c:showSerName val="0"/>
          <c:showPercent val="0"/>
          <c:showBubbleSize val="0"/>
        </c:dLbls>
        <c:axId val="84219776"/>
        <c:axId val="84234240"/>
      </c:scatterChart>
      <c:valAx>
        <c:axId val="84219776"/>
        <c:scaling>
          <c:orientation val="maxMin"/>
          <c:max val="8.9"/>
          <c:min val="7.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一般会計において臨時財政対策債を除く事業債を極力抑制しているため、元利償還金部分は年々減少傾向にある。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公営企業会計の元利償還金に対する繰入金は、平成２４年度から実施した下水道処理施設の機能強化事業債の影響を受けて増加傾向となっていたが、年々減少している。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一部事務組合で新たに建設された一般廃棄物処理施設に係る負担金が増額すると思われる。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満期一括償還地方債は発行していないため該当なし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残高については、過去に借り入れた公営住宅建設事業債、公民館改善センター建設事業債等の償還が進んだことにより減少した。また、公営企業債等繰入見込額は、企業債の償還が進んだことにより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組合等負担等見込額は、佐賀県東部環境施設組合建設により、負担額が増加した。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平成２７年度よりふるさと納税が多く行われたことで充当可能基金が大きく伸びたことにより、将来負担比率は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％を下回り、算定無しとなった。また、ふるさと寄附金基金残高を０と想定して試算を行った場合においても極めて低い。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今後も基金の確保を行い、将来負担比率が上昇しないよう健全な財政運営に努める。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佐賀県上峰町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返礼品の拡充や広報活動を積極的に行ったことにより、多額の寄附が寄せられたことでふるさと寄附金基金が平成２７年度より大幅に増えている。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使途目的に沿った新規事業の拡充に伴う財源として一部を財政調整基金を取り崩ししているため、財政調整基金は年度により増減が激しく、令和５年度は特定事業の事業充当により財政調整基金の積立てができ基金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基金全体は、ふるさと寄附金基金の割合が高い。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ふるさと寄附金基金は、中心市街地活性化事業へ基金が充当されるため、基金残高は微増と推察される。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公共施設整備基金は、今後の公共施設等の維持補修や大規模改修等の財源として取崩しの予定のため、減少する見込みである。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財政調整基金については、大規模災害等のような不測の事態に備えるため、標準財政規模の２０％を下回らないよう積立てを行う予定である。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全体として、ふるさと寄附金基金は恒久的な財源ではないことを常に意識し、適切な財源確保・財政運営に努める必要がある。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ふるさと寄附金基金：寄附目的選択時の各プロジェクトに沿った事業の推進・拡充。</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：公共施設の維持補修や新設等の整備を行う。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ふるさと寄附金基金：返礼品の拡充や広報活動を行ったことにより、多額の寄附が寄せられた分、事務費が大幅に増加して基金が減少した。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：公共施設等の老朽化や大規模改修に備え財源を取り崩ししたことにより基金が減少した。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ふるさと寄附金基金：寄附者の意向に沿った事業を執行していくため既存の積立金は減少する見込みであるが、中心市街地活性化事業へ　　　　　　　　　　　　　　　　　　　　　の基金が充当されているため基金残高は減少すると推察される。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：公共施設等の維持補修や大規模改修を予定しているため、減少する見込み。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ふるさと納税が多く行われたことにより、これまでできなかった新規事業等が増加しているが、その財源の一部として、財政調整基金の繰入にて調整を行っている。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令和５年度は、町税や普通交付税の増額交付などにより取り崩しが抑制できたことにより、基金残高が増加した。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大規模災害等のような不測の事態備えるために、財政調整基金残高は標準財政規模の２０％を下回らないように努めたい。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平成３０年度より償還利子額の５０％程度の取り崩しを行っている。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償還利子額の５０％程度の取り崩しを行っていくため減債基金残高は減少予定となるが、起債償還は順調に進んでいるため、取り崩し額についても減少していく見込みである。地方債の新規発行も抑制し財政状況が悪化しないよう積立も並行して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有形固定資産減価償却率については、前年度と比較して０．５ポイント減少し、類似団体平均と比べて２．３ポイント下回っている。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公共施設等総合管理計画により、計画的に公共施設の長寿命化・集約複合化等を実施することで、今後の数値の大幅な伸びを抑制していく。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xdr:cNvCxnSpPr/>
      </xdr:nvCxnSpPr>
      <xdr:spPr>
        <a:xfrm flipV="1">
          <a:off x="4760595" y="5471160"/>
          <a:ext cx="1270" cy="123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xdr:cNvSpPr txBox="1"/>
      </xdr:nvSpPr>
      <xdr:spPr>
        <a:xfrm>
          <a:off x="4813300"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xdr:cNvCxnSpPr/>
      </xdr:nvCxnSpPr>
      <xdr:spPr>
        <a:xfrm>
          <a:off x="4673600" y="671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xdr:cNvSpPr txBox="1"/>
      </xdr:nvSpPr>
      <xdr:spPr>
        <a:xfrm>
          <a:off x="4813300" y="62315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xdr:cNvSpPr/>
      </xdr:nvSpPr>
      <xdr:spPr>
        <a:xfrm>
          <a:off x="47117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xdr:cNvSpPr/>
      </xdr:nvSpPr>
      <xdr:spPr>
        <a:xfrm>
          <a:off x="40005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xdr:cNvSpPr/>
      </xdr:nvSpPr>
      <xdr:spPr>
        <a:xfrm>
          <a:off x="3238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151221</xdr:rowOff>
    </xdr:from>
    <xdr:to>
      <xdr:col>7</xdr:col>
      <xdr:colOff>187325</xdr:colOff>
      <xdr:row>32</xdr:row>
      <xdr:rowOff>81371</xdr:rowOff>
    </xdr:to>
    <xdr:sp macro="" textlink="">
      <xdr:nvSpPr>
        <xdr:cNvPr id="87" name="フローチャート: 判断 86"/>
        <xdr:cNvSpPr/>
      </xdr:nvSpPr>
      <xdr:spPr>
        <a:xfrm>
          <a:off x="1714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93" name="楕円 92"/>
        <xdr:cNvSpPr/>
      </xdr:nvSpPr>
      <xdr:spPr>
        <a:xfrm>
          <a:off x="47117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118580</xdr:rowOff>
    </xdr:from>
    <xdr:ext cx="405111" cy="259045"/>
    <xdr:sp macro="" textlink="">
      <xdr:nvSpPr>
        <xdr:cNvPr id="94" name="有形固定資産減価償却率該当値テキスト"/>
        <xdr:cNvSpPr txBox="1"/>
      </xdr:nvSpPr>
      <xdr:spPr>
        <a:xfrm>
          <a:off x="4813300" y="6033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111125</xdr:rowOff>
    </xdr:from>
    <xdr:to>
      <xdr:col>19</xdr:col>
      <xdr:colOff>187325</xdr:colOff>
      <xdr:row>32</xdr:row>
      <xdr:rowOff>41275</xdr:rowOff>
    </xdr:to>
    <xdr:sp macro="" textlink="">
      <xdr:nvSpPr>
        <xdr:cNvPr id="95" name="楕円 94"/>
        <xdr:cNvSpPr/>
      </xdr:nvSpPr>
      <xdr:spPr>
        <a:xfrm>
          <a:off x="400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146503</xdr:rowOff>
    </xdr:from>
    <xdr:to>
      <xdr:col>23</xdr:col>
      <xdr:colOff>85725</xdr:colOff>
      <xdr:row>31</xdr:row>
      <xdr:rowOff>161925</xdr:rowOff>
    </xdr:to>
    <xdr:cxnSp macro="">
      <xdr:nvCxnSpPr>
        <xdr:cNvPr id="96" name="直線コネクタ 95"/>
        <xdr:cNvCxnSpPr/>
      </xdr:nvCxnSpPr>
      <xdr:spPr>
        <a:xfrm flipV="1">
          <a:off x="4051300" y="6232978"/>
          <a:ext cx="7112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1361</xdr:rowOff>
    </xdr:from>
    <xdr:to>
      <xdr:col>15</xdr:col>
      <xdr:colOff>187325</xdr:colOff>
      <xdr:row>32</xdr:row>
      <xdr:rowOff>102961</xdr:rowOff>
    </xdr:to>
    <xdr:sp macro="" textlink="">
      <xdr:nvSpPr>
        <xdr:cNvPr id="97" name="楕円 96"/>
        <xdr:cNvSpPr/>
      </xdr:nvSpPr>
      <xdr:spPr>
        <a:xfrm>
          <a:off x="32385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52161</xdr:rowOff>
    </xdr:to>
    <xdr:cxnSp macro="">
      <xdr:nvCxnSpPr>
        <xdr:cNvPr id="98" name="直線コネクタ 97"/>
        <xdr:cNvCxnSpPr/>
      </xdr:nvCxnSpPr>
      <xdr:spPr>
        <a:xfrm flipV="1">
          <a:off x="3289300" y="6248400"/>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4445</xdr:rowOff>
    </xdr:from>
    <xdr:to>
      <xdr:col>11</xdr:col>
      <xdr:colOff>187325</xdr:colOff>
      <xdr:row>32</xdr:row>
      <xdr:rowOff>106045</xdr:rowOff>
    </xdr:to>
    <xdr:sp macro="" textlink="">
      <xdr:nvSpPr>
        <xdr:cNvPr id="99" name="楕円 98"/>
        <xdr:cNvSpPr/>
      </xdr:nvSpPr>
      <xdr:spPr>
        <a:xfrm>
          <a:off x="2476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52161</xdr:rowOff>
    </xdr:from>
    <xdr:to>
      <xdr:col>15</xdr:col>
      <xdr:colOff>136525</xdr:colOff>
      <xdr:row>32</xdr:row>
      <xdr:rowOff>55245</xdr:rowOff>
    </xdr:to>
    <xdr:cxnSp macro="">
      <xdr:nvCxnSpPr>
        <xdr:cNvPr id="100" name="直線コネクタ 99"/>
        <xdr:cNvCxnSpPr/>
      </xdr:nvCxnSpPr>
      <xdr:spPr>
        <a:xfrm flipV="1">
          <a:off x="2527300" y="6310086"/>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145052</xdr:rowOff>
    </xdr:from>
    <xdr:to>
      <xdr:col>7</xdr:col>
      <xdr:colOff>187325</xdr:colOff>
      <xdr:row>32</xdr:row>
      <xdr:rowOff>75202</xdr:rowOff>
    </xdr:to>
    <xdr:sp macro="" textlink="">
      <xdr:nvSpPr>
        <xdr:cNvPr id="101" name="楕円 100"/>
        <xdr:cNvSpPr/>
      </xdr:nvSpPr>
      <xdr:spPr>
        <a:xfrm>
          <a:off x="1714500" y="62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24402</xdr:rowOff>
    </xdr:from>
    <xdr:to>
      <xdr:col>11</xdr:col>
      <xdr:colOff>136525</xdr:colOff>
      <xdr:row>32</xdr:row>
      <xdr:rowOff>55245</xdr:rowOff>
    </xdr:to>
    <xdr:cxnSp macro="">
      <xdr:nvCxnSpPr>
        <xdr:cNvPr id="102" name="直線コネクタ 101"/>
        <xdr:cNvCxnSpPr/>
      </xdr:nvCxnSpPr>
      <xdr:spPr>
        <a:xfrm>
          <a:off x="1765300" y="628232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xdr:cNvSpPr txBox="1"/>
      </xdr:nvSpPr>
      <xdr:spPr>
        <a:xfrm>
          <a:off x="3836044" y="6324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xdr:cNvSpPr txBox="1"/>
      </xdr:nvSpPr>
      <xdr:spPr>
        <a:xfrm>
          <a:off x="3086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72498</xdr:rowOff>
    </xdr:from>
    <xdr:ext cx="405111" cy="259045"/>
    <xdr:sp macro="" textlink="">
      <xdr:nvSpPr>
        <xdr:cNvPr id="106" name="n_4aveValue有形固定資産減価償却率"/>
        <xdr:cNvSpPr txBox="1"/>
      </xdr:nvSpPr>
      <xdr:spPr>
        <a:xfrm>
          <a:off x="1562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57802</xdr:rowOff>
    </xdr:from>
    <xdr:ext cx="405111" cy="259045"/>
    <xdr:sp macro="" textlink="">
      <xdr:nvSpPr>
        <xdr:cNvPr id="107" name="n_1mainValue有形固定資産減価償却率"/>
        <xdr:cNvSpPr txBox="1"/>
      </xdr:nvSpPr>
      <xdr:spPr>
        <a:xfrm>
          <a:off x="38360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94088</xdr:rowOff>
    </xdr:from>
    <xdr:ext cx="405111" cy="259045"/>
    <xdr:sp macro="" textlink="">
      <xdr:nvSpPr>
        <xdr:cNvPr id="108" name="n_2mainValue有形固定資産減価償却率"/>
        <xdr:cNvSpPr txBox="1"/>
      </xdr:nvSpPr>
      <xdr:spPr>
        <a:xfrm>
          <a:off x="3086744" y="6352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97172</xdr:rowOff>
    </xdr:from>
    <xdr:ext cx="405111" cy="259045"/>
    <xdr:sp macro="" textlink="">
      <xdr:nvSpPr>
        <xdr:cNvPr id="109" name="n_3mainValue有形固定資産減価償却率"/>
        <xdr:cNvSpPr txBox="1"/>
      </xdr:nvSpPr>
      <xdr:spPr>
        <a:xfrm>
          <a:off x="2324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91729</xdr:rowOff>
    </xdr:from>
    <xdr:ext cx="405111" cy="259045"/>
    <xdr:sp macro="" textlink="">
      <xdr:nvSpPr>
        <xdr:cNvPr id="110" name="n_4mainValue有形固定資産減価償却率"/>
        <xdr:cNvSpPr txBox="1"/>
      </xdr:nvSpPr>
      <xdr:spPr>
        <a:xfrm>
          <a:off x="1562744" y="6006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債務償還比率が増加傾向にある要因は、充当可能財源である基金が減少していることや一部事務組合の公債費相当負担見込額が増加したことにより、昨年度と比較して増加した。　　　　　　　　　　　　　　　　　　　　　　　　　　　　　　　　　　　　　　　　　　　前年度と比較して１４１．１ポイント増加し、類似団体平均と比べて１１２．２ポイント下回っている。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xdr:cNvCxnSpPr/>
      </xdr:nvCxnSpPr>
      <xdr:spPr>
        <a:xfrm flipV="1">
          <a:off x="14793595" y="5261428"/>
          <a:ext cx="1269" cy="1505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xdr:cNvSpPr txBox="1"/>
      </xdr:nvSpPr>
      <xdr:spPr>
        <a:xfrm>
          <a:off x="14846300" y="67704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xdr:cNvCxnSpPr/>
      </xdr:nvCxnSpPr>
      <xdr:spPr>
        <a:xfrm>
          <a:off x="14706600" y="676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140092</xdr:rowOff>
    </xdr:from>
    <xdr:ext cx="469744" cy="259045"/>
    <xdr:sp macro="" textlink="">
      <xdr:nvSpPr>
        <xdr:cNvPr id="146" name="債務償還比率平均値テキスト"/>
        <xdr:cNvSpPr txBox="1"/>
      </xdr:nvSpPr>
      <xdr:spPr>
        <a:xfrm>
          <a:off x="14846300" y="5540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xdr:cNvSpPr/>
      </xdr:nvSpPr>
      <xdr:spPr>
        <a:xfrm>
          <a:off x="14744700" y="556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xdr:cNvSpPr/>
      </xdr:nvSpPr>
      <xdr:spPr>
        <a:xfrm>
          <a:off x="14033500" y="556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xdr:cNvSpPr/>
      </xdr:nvSpPr>
      <xdr:spPr>
        <a:xfrm>
          <a:off x="13271500" y="556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xdr:cNvSpPr/>
      </xdr:nvSpPr>
      <xdr:spPr>
        <a:xfrm>
          <a:off x="12509500" y="570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155533</xdr:rowOff>
    </xdr:from>
    <xdr:to>
      <xdr:col>60</xdr:col>
      <xdr:colOff>123825</xdr:colOff>
      <xdr:row>29</xdr:row>
      <xdr:rowOff>85683</xdr:rowOff>
    </xdr:to>
    <xdr:sp macro="" textlink="">
      <xdr:nvSpPr>
        <xdr:cNvPr id="151" name="フローチャート: 判断 150"/>
        <xdr:cNvSpPr/>
      </xdr:nvSpPr>
      <xdr:spPr>
        <a:xfrm>
          <a:off x="11747500" y="572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46313</xdr:rowOff>
    </xdr:from>
    <xdr:to>
      <xdr:col>76</xdr:col>
      <xdr:colOff>73025</xdr:colOff>
      <xdr:row>27</xdr:row>
      <xdr:rowOff>147913</xdr:rowOff>
    </xdr:to>
    <xdr:sp macro="" textlink="">
      <xdr:nvSpPr>
        <xdr:cNvPr id="157" name="楕円 156"/>
        <xdr:cNvSpPr/>
      </xdr:nvSpPr>
      <xdr:spPr>
        <a:xfrm>
          <a:off x="14744700" y="544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69190</xdr:rowOff>
    </xdr:from>
    <xdr:ext cx="469744" cy="259045"/>
    <xdr:sp macro="" textlink="">
      <xdr:nvSpPr>
        <xdr:cNvPr id="158" name="債務償還比率該当値テキスト"/>
        <xdr:cNvSpPr txBox="1"/>
      </xdr:nvSpPr>
      <xdr:spPr>
        <a:xfrm>
          <a:off x="14846300" y="5298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72698</xdr:rowOff>
    </xdr:from>
    <xdr:to>
      <xdr:col>72</xdr:col>
      <xdr:colOff>123825</xdr:colOff>
      <xdr:row>27</xdr:row>
      <xdr:rowOff>2848</xdr:rowOff>
    </xdr:to>
    <xdr:sp macro="" textlink="">
      <xdr:nvSpPr>
        <xdr:cNvPr id="159" name="楕円 158"/>
        <xdr:cNvSpPr/>
      </xdr:nvSpPr>
      <xdr:spPr>
        <a:xfrm>
          <a:off x="14033500" y="530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123498</xdr:rowOff>
    </xdr:from>
    <xdr:to>
      <xdr:col>76</xdr:col>
      <xdr:colOff>22225</xdr:colOff>
      <xdr:row>27</xdr:row>
      <xdr:rowOff>97113</xdr:rowOff>
    </xdr:to>
    <xdr:cxnSp macro="">
      <xdr:nvCxnSpPr>
        <xdr:cNvPr id="160" name="直線コネクタ 159"/>
        <xdr:cNvCxnSpPr/>
      </xdr:nvCxnSpPr>
      <xdr:spPr>
        <a:xfrm>
          <a:off x="14084300" y="5352723"/>
          <a:ext cx="711200" cy="14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63137</xdr:rowOff>
    </xdr:from>
    <xdr:to>
      <xdr:col>60</xdr:col>
      <xdr:colOff>123825</xdr:colOff>
      <xdr:row>26</xdr:row>
      <xdr:rowOff>164737</xdr:rowOff>
    </xdr:to>
    <xdr:sp macro="" textlink="">
      <xdr:nvSpPr>
        <xdr:cNvPr id="161" name="楕円 160"/>
        <xdr:cNvSpPr/>
      </xdr:nvSpPr>
      <xdr:spPr>
        <a:xfrm>
          <a:off x="11747500" y="529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15952</xdr:colOff>
      <xdr:row>28</xdr:row>
      <xdr:rowOff>87568</xdr:rowOff>
    </xdr:from>
    <xdr:ext cx="469744" cy="259045"/>
    <xdr:sp macro="" textlink="">
      <xdr:nvSpPr>
        <xdr:cNvPr id="162" name="n_1aveValue債務償還比率"/>
        <xdr:cNvSpPr txBox="1"/>
      </xdr:nvSpPr>
      <xdr:spPr>
        <a:xfrm>
          <a:off x="13836727" y="565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109781</xdr:rowOff>
    </xdr:from>
    <xdr:ext cx="469744" cy="259045"/>
    <xdr:sp macro="" textlink="">
      <xdr:nvSpPr>
        <xdr:cNvPr id="163" name="n_2aveValue債務償還比率"/>
        <xdr:cNvSpPr txBox="1"/>
      </xdr:nvSpPr>
      <xdr:spPr>
        <a:xfrm>
          <a:off x="13087427" y="533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80825</xdr:rowOff>
    </xdr:from>
    <xdr:ext cx="469744" cy="259045"/>
    <xdr:sp macro="" textlink="">
      <xdr:nvSpPr>
        <xdr:cNvPr id="164" name="n_3aveValue債務償還比率"/>
        <xdr:cNvSpPr txBox="1"/>
      </xdr:nvSpPr>
      <xdr:spPr>
        <a:xfrm>
          <a:off x="123254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76810</xdr:rowOff>
    </xdr:from>
    <xdr:ext cx="469744" cy="259045"/>
    <xdr:sp macro="" textlink="">
      <xdr:nvSpPr>
        <xdr:cNvPr id="165" name="n_4aveValue債務償還比率"/>
        <xdr:cNvSpPr txBox="1"/>
      </xdr:nvSpPr>
      <xdr:spPr>
        <a:xfrm>
          <a:off x="11563427" y="5820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19375</xdr:rowOff>
    </xdr:from>
    <xdr:ext cx="405111" cy="259045"/>
    <xdr:sp macro="" textlink="">
      <xdr:nvSpPr>
        <xdr:cNvPr id="166" name="n_1mainValue債務償還比率"/>
        <xdr:cNvSpPr txBox="1"/>
      </xdr:nvSpPr>
      <xdr:spPr>
        <a:xfrm>
          <a:off x="13869044" y="5077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60969</xdr:colOff>
      <xdr:row>25</xdr:row>
      <xdr:rowOff>9814</xdr:rowOff>
    </xdr:from>
    <xdr:ext cx="405111" cy="259045"/>
    <xdr:sp macro="" textlink="">
      <xdr:nvSpPr>
        <xdr:cNvPr id="167" name="n_4mainValue債務償還比率"/>
        <xdr:cNvSpPr txBox="1"/>
      </xdr:nvSpPr>
      <xdr:spPr>
        <a:xfrm>
          <a:off x="11595744" y="506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xdr:cNvCxnSpPr/>
      </xdr:nvCxnSpPr>
      <xdr:spPr>
        <a:xfrm flipV="1">
          <a:off x="4634865" y="58293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xdr:cNvSpPr txBox="1"/>
      </xdr:nvSpPr>
      <xdr:spPr>
        <a:xfrm>
          <a:off x="4673600" y="560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xdr:cNvCxnSpPr/>
      </xdr:nvCxnSpPr>
      <xdr:spPr>
        <a:xfrm>
          <a:off x="4546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xdr:cNvSpPr/>
      </xdr:nvSpPr>
      <xdr:spPr>
        <a:xfrm>
          <a:off x="2857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xdr:cNvSpPr/>
      </xdr:nvSpPr>
      <xdr:spPr>
        <a:xfrm>
          <a:off x="1968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2540</xdr:rowOff>
    </xdr:from>
    <xdr:to>
      <xdr:col>6</xdr:col>
      <xdr:colOff>38100</xdr:colOff>
      <xdr:row>38</xdr:row>
      <xdr:rowOff>104140</xdr:rowOff>
    </xdr:to>
    <xdr:sp macro="" textlink="">
      <xdr:nvSpPr>
        <xdr:cNvPr id="67" name="フローチャート: 判断 66"/>
        <xdr:cNvSpPr/>
      </xdr:nvSpPr>
      <xdr:spPr>
        <a:xfrm>
          <a:off x="107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57785</xdr:rowOff>
    </xdr:from>
    <xdr:to>
      <xdr:col>24</xdr:col>
      <xdr:colOff>114300</xdr:colOff>
      <xdr:row>35</xdr:row>
      <xdr:rowOff>159385</xdr:rowOff>
    </xdr:to>
    <xdr:sp macro="" textlink="">
      <xdr:nvSpPr>
        <xdr:cNvPr id="73" name="楕円 72"/>
        <xdr:cNvSpPr/>
      </xdr:nvSpPr>
      <xdr:spPr>
        <a:xfrm>
          <a:off x="4584700" y="6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80662</xdr:rowOff>
    </xdr:from>
    <xdr:ext cx="405111" cy="259045"/>
    <xdr:sp macro="" textlink="">
      <xdr:nvSpPr>
        <xdr:cNvPr id="74" name="【道路】&#10;有形固定資産減価償却率該当値テキスト"/>
        <xdr:cNvSpPr txBox="1"/>
      </xdr:nvSpPr>
      <xdr:spPr>
        <a:xfrm>
          <a:off x="4673600"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10160</xdr:rowOff>
    </xdr:from>
    <xdr:to>
      <xdr:col>20</xdr:col>
      <xdr:colOff>38100</xdr:colOff>
      <xdr:row>35</xdr:row>
      <xdr:rowOff>111760</xdr:rowOff>
    </xdr:to>
    <xdr:sp macro="" textlink="">
      <xdr:nvSpPr>
        <xdr:cNvPr id="75" name="楕円 74"/>
        <xdr:cNvSpPr/>
      </xdr:nvSpPr>
      <xdr:spPr>
        <a:xfrm>
          <a:off x="3746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60960</xdr:rowOff>
    </xdr:from>
    <xdr:to>
      <xdr:col>24</xdr:col>
      <xdr:colOff>63500</xdr:colOff>
      <xdr:row>35</xdr:row>
      <xdr:rowOff>108585</xdr:rowOff>
    </xdr:to>
    <xdr:cxnSp macro="">
      <xdr:nvCxnSpPr>
        <xdr:cNvPr id="76" name="直線コネクタ 75"/>
        <xdr:cNvCxnSpPr/>
      </xdr:nvCxnSpPr>
      <xdr:spPr>
        <a:xfrm>
          <a:off x="3797300" y="606171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65405</xdr:rowOff>
    </xdr:from>
    <xdr:to>
      <xdr:col>15</xdr:col>
      <xdr:colOff>101600</xdr:colOff>
      <xdr:row>35</xdr:row>
      <xdr:rowOff>167005</xdr:rowOff>
    </xdr:to>
    <xdr:sp macro="" textlink="">
      <xdr:nvSpPr>
        <xdr:cNvPr id="77" name="楕円 76"/>
        <xdr:cNvSpPr/>
      </xdr:nvSpPr>
      <xdr:spPr>
        <a:xfrm>
          <a:off x="2857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60960</xdr:rowOff>
    </xdr:from>
    <xdr:to>
      <xdr:col>19</xdr:col>
      <xdr:colOff>177800</xdr:colOff>
      <xdr:row>35</xdr:row>
      <xdr:rowOff>116205</xdr:rowOff>
    </xdr:to>
    <xdr:cxnSp macro="">
      <xdr:nvCxnSpPr>
        <xdr:cNvPr id="78" name="直線コネクタ 77"/>
        <xdr:cNvCxnSpPr/>
      </xdr:nvCxnSpPr>
      <xdr:spPr>
        <a:xfrm flipV="1">
          <a:off x="2908300" y="60617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99695</xdr:rowOff>
    </xdr:from>
    <xdr:to>
      <xdr:col>10</xdr:col>
      <xdr:colOff>165100</xdr:colOff>
      <xdr:row>36</xdr:row>
      <xdr:rowOff>29845</xdr:rowOff>
    </xdr:to>
    <xdr:sp macro="" textlink="">
      <xdr:nvSpPr>
        <xdr:cNvPr id="79" name="楕円 78"/>
        <xdr:cNvSpPr/>
      </xdr:nvSpPr>
      <xdr:spPr>
        <a:xfrm>
          <a:off x="1968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116205</xdr:rowOff>
    </xdr:from>
    <xdr:to>
      <xdr:col>15</xdr:col>
      <xdr:colOff>50800</xdr:colOff>
      <xdr:row>35</xdr:row>
      <xdr:rowOff>150495</xdr:rowOff>
    </xdr:to>
    <xdr:cxnSp macro="">
      <xdr:nvCxnSpPr>
        <xdr:cNvPr id="80" name="直線コネクタ 79"/>
        <xdr:cNvCxnSpPr/>
      </xdr:nvCxnSpPr>
      <xdr:spPr>
        <a:xfrm flipV="1">
          <a:off x="2019300" y="61169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99695</xdr:rowOff>
    </xdr:from>
    <xdr:to>
      <xdr:col>6</xdr:col>
      <xdr:colOff>38100</xdr:colOff>
      <xdr:row>36</xdr:row>
      <xdr:rowOff>29845</xdr:rowOff>
    </xdr:to>
    <xdr:sp macro="" textlink="">
      <xdr:nvSpPr>
        <xdr:cNvPr id="81" name="楕円 80"/>
        <xdr:cNvSpPr/>
      </xdr:nvSpPr>
      <xdr:spPr>
        <a:xfrm>
          <a:off x="1079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150495</xdr:rowOff>
    </xdr:from>
    <xdr:to>
      <xdr:col>10</xdr:col>
      <xdr:colOff>114300</xdr:colOff>
      <xdr:row>35</xdr:row>
      <xdr:rowOff>150495</xdr:rowOff>
    </xdr:to>
    <xdr:cxnSp macro="">
      <xdr:nvCxnSpPr>
        <xdr:cNvPr id="82" name="直線コネクタ 81"/>
        <xdr:cNvCxnSpPr/>
      </xdr:nvCxnSpPr>
      <xdr:spPr>
        <a:xfrm>
          <a:off x="1130300" y="6151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xdr:cNvSpPr txBox="1"/>
      </xdr:nvSpPr>
      <xdr:spPr>
        <a:xfrm>
          <a:off x="1816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95267</xdr:rowOff>
    </xdr:from>
    <xdr:ext cx="405111" cy="259045"/>
    <xdr:sp macro="" textlink="">
      <xdr:nvSpPr>
        <xdr:cNvPr id="86" name="n_4aveValue【道路】&#10;有形固定資産減価償却率"/>
        <xdr:cNvSpPr txBox="1"/>
      </xdr:nvSpPr>
      <xdr:spPr>
        <a:xfrm>
          <a:off x="927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128287</xdr:rowOff>
    </xdr:from>
    <xdr:ext cx="405111" cy="259045"/>
    <xdr:sp macro="" textlink="">
      <xdr:nvSpPr>
        <xdr:cNvPr id="87" name="n_1mainValue【道路】&#10;有形固定資産減価償却率"/>
        <xdr:cNvSpPr txBox="1"/>
      </xdr:nvSpPr>
      <xdr:spPr>
        <a:xfrm>
          <a:off x="35820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12082</xdr:rowOff>
    </xdr:from>
    <xdr:ext cx="405111" cy="259045"/>
    <xdr:sp macro="" textlink="">
      <xdr:nvSpPr>
        <xdr:cNvPr id="88" name="n_2mainValue【道路】&#10;有形固定資産減価償却率"/>
        <xdr:cNvSpPr txBox="1"/>
      </xdr:nvSpPr>
      <xdr:spPr>
        <a:xfrm>
          <a:off x="27057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46372</xdr:rowOff>
    </xdr:from>
    <xdr:ext cx="405111" cy="259045"/>
    <xdr:sp macro="" textlink="">
      <xdr:nvSpPr>
        <xdr:cNvPr id="89" name="n_3mainValue【道路】&#10;有形固定資産減価償却率"/>
        <xdr:cNvSpPr txBox="1"/>
      </xdr:nvSpPr>
      <xdr:spPr>
        <a:xfrm>
          <a:off x="1816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46372</xdr:rowOff>
    </xdr:from>
    <xdr:ext cx="405111" cy="259045"/>
    <xdr:sp macro="" textlink="">
      <xdr:nvSpPr>
        <xdr:cNvPr id="90" name="n_4mainValue【道路】&#10;有形固定資産減価償却率"/>
        <xdr:cNvSpPr txBox="1"/>
      </xdr:nvSpPr>
      <xdr:spPr>
        <a:xfrm>
          <a:off x="9277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xdr:cNvCxnSpPr/>
      </xdr:nvCxnSpPr>
      <xdr:spPr>
        <a:xfrm flipV="1">
          <a:off x="10476865" y="5603811"/>
          <a:ext cx="0" cy="158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xdr:cNvSpPr txBox="1"/>
      </xdr:nvSpPr>
      <xdr:spPr>
        <a:xfrm>
          <a:off x="10515600" y="719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xdr:cNvCxnSpPr/>
      </xdr:nvCxnSpPr>
      <xdr:spPr>
        <a:xfrm>
          <a:off x="10388600" y="718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xdr:cNvSpPr txBox="1"/>
      </xdr:nvSpPr>
      <xdr:spPr>
        <a:xfrm>
          <a:off x="10515600" y="537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xdr:cNvCxnSpPr/>
      </xdr:nvCxnSpPr>
      <xdr:spPr>
        <a:xfrm>
          <a:off x="10388600" y="560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99141</xdr:rowOff>
    </xdr:from>
    <xdr:ext cx="534377" cy="259045"/>
    <xdr:sp macro="" textlink="">
      <xdr:nvSpPr>
        <xdr:cNvPr id="119" name="【道路】&#10;一人当たり延長平均値テキスト"/>
        <xdr:cNvSpPr txBox="1"/>
      </xdr:nvSpPr>
      <xdr:spPr>
        <a:xfrm>
          <a:off x="10515600" y="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xdr:cNvSpPr/>
      </xdr:nvSpPr>
      <xdr:spPr>
        <a:xfrm>
          <a:off x="10426700" y="676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xdr:cNvSpPr/>
      </xdr:nvSpPr>
      <xdr:spPr>
        <a:xfrm>
          <a:off x="9588500" y="67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xdr:cNvSpPr/>
      </xdr:nvSpPr>
      <xdr:spPr>
        <a:xfrm>
          <a:off x="8699500" y="677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xdr:cNvSpPr/>
      </xdr:nvSpPr>
      <xdr:spPr>
        <a:xfrm>
          <a:off x="7810500" y="67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101232</xdr:rowOff>
    </xdr:from>
    <xdr:to>
      <xdr:col>36</xdr:col>
      <xdr:colOff>165100</xdr:colOff>
      <xdr:row>40</xdr:row>
      <xdr:rowOff>31382</xdr:rowOff>
    </xdr:to>
    <xdr:sp macro="" textlink="">
      <xdr:nvSpPr>
        <xdr:cNvPr id="124" name="フローチャート: 判断 123"/>
        <xdr:cNvSpPr/>
      </xdr:nvSpPr>
      <xdr:spPr>
        <a:xfrm>
          <a:off x="6921500" y="678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50736</xdr:rowOff>
    </xdr:from>
    <xdr:to>
      <xdr:col>55</xdr:col>
      <xdr:colOff>50800</xdr:colOff>
      <xdr:row>41</xdr:row>
      <xdr:rowOff>152336</xdr:rowOff>
    </xdr:to>
    <xdr:sp macro="" textlink="">
      <xdr:nvSpPr>
        <xdr:cNvPr id="130" name="楕円 129"/>
        <xdr:cNvSpPr/>
      </xdr:nvSpPr>
      <xdr:spPr>
        <a:xfrm>
          <a:off x="10426700" y="70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137113</xdr:rowOff>
    </xdr:from>
    <xdr:ext cx="469744" cy="259045"/>
    <xdr:sp macro="" textlink="">
      <xdr:nvSpPr>
        <xdr:cNvPr id="131" name="【道路】&#10;一人当たり延長該当値テキスト"/>
        <xdr:cNvSpPr txBox="1"/>
      </xdr:nvSpPr>
      <xdr:spPr>
        <a:xfrm>
          <a:off x="10515600" y="699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59207</xdr:rowOff>
    </xdr:from>
    <xdr:to>
      <xdr:col>50</xdr:col>
      <xdr:colOff>165100</xdr:colOff>
      <xdr:row>41</xdr:row>
      <xdr:rowOff>160807</xdr:rowOff>
    </xdr:to>
    <xdr:sp macro="" textlink="">
      <xdr:nvSpPr>
        <xdr:cNvPr id="132" name="楕円 131"/>
        <xdr:cNvSpPr/>
      </xdr:nvSpPr>
      <xdr:spPr>
        <a:xfrm>
          <a:off x="9588500" y="708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101536</xdr:rowOff>
    </xdr:from>
    <xdr:to>
      <xdr:col>55</xdr:col>
      <xdr:colOff>0</xdr:colOff>
      <xdr:row>41</xdr:row>
      <xdr:rowOff>110007</xdr:rowOff>
    </xdr:to>
    <xdr:cxnSp macro="">
      <xdr:nvCxnSpPr>
        <xdr:cNvPr id="133" name="直線コネクタ 132"/>
        <xdr:cNvCxnSpPr/>
      </xdr:nvCxnSpPr>
      <xdr:spPr>
        <a:xfrm flipV="1">
          <a:off x="9639300" y="7130986"/>
          <a:ext cx="838200" cy="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49632</xdr:rowOff>
    </xdr:from>
    <xdr:to>
      <xdr:col>46</xdr:col>
      <xdr:colOff>38100</xdr:colOff>
      <xdr:row>41</xdr:row>
      <xdr:rowOff>151232</xdr:rowOff>
    </xdr:to>
    <xdr:sp macro="" textlink="">
      <xdr:nvSpPr>
        <xdr:cNvPr id="134" name="楕円 133"/>
        <xdr:cNvSpPr/>
      </xdr:nvSpPr>
      <xdr:spPr>
        <a:xfrm>
          <a:off x="8699500" y="70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100432</xdr:rowOff>
    </xdr:from>
    <xdr:to>
      <xdr:col>50</xdr:col>
      <xdr:colOff>114300</xdr:colOff>
      <xdr:row>41</xdr:row>
      <xdr:rowOff>110007</xdr:rowOff>
    </xdr:to>
    <xdr:cxnSp macro="">
      <xdr:nvCxnSpPr>
        <xdr:cNvPr id="135" name="直線コネクタ 134"/>
        <xdr:cNvCxnSpPr/>
      </xdr:nvCxnSpPr>
      <xdr:spPr>
        <a:xfrm>
          <a:off x="8750300" y="7129882"/>
          <a:ext cx="889000" cy="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48895</xdr:rowOff>
    </xdr:from>
    <xdr:to>
      <xdr:col>41</xdr:col>
      <xdr:colOff>101600</xdr:colOff>
      <xdr:row>41</xdr:row>
      <xdr:rowOff>150495</xdr:rowOff>
    </xdr:to>
    <xdr:sp macro="" textlink="">
      <xdr:nvSpPr>
        <xdr:cNvPr id="136" name="楕円 135"/>
        <xdr:cNvSpPr/>
      </xdr:nvSpPr>
      <xdr:spPr>
        <a:xfrm>
          <a:off x="7810500" y="707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99695</xdr:rowOff>
    </xdr:from>
    <xdr:to>
      <xdr:col>45</xdr:col>
      <xdr:colOff>177800</xdr:colOff>
      <xdr:row>41</xdr:row>
      <xdr:rowOff>100432</xdr:rowOff>
    </xdr:to>
    <xdr:cxnSp macro="">
      <xdr:nvCxnSpPr>
        <xdr:cNvPr id="137" name="直線コネクタ 136"/>
        <xdr:cNvCxnSpPr/>
      </xdr:nvCxnSpPr>
      <xdr:spPr>
        <a:xfrm>
          <a:off x="7861300" y="7129145"/>
          <a:ext cx="889000" cy="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48514</xdr:rowOff>
    </xdr:from>
    <xdr:to>
      <xdr:col>36</xdr:col>
      <xdr:colOff>165100</xdr:colOff>
      <xdr:row>41</xdr:row>
      <xdr:rowOff>150114</xdr:rowOff>
    </xdr:to>
    <xdr:sp macro="" textlink="">
      <xdr:nvSpPr>
        <xdr:cNvPr id="138" name="楕円 137"/>
        <xdr:cNvSpPr/>
      </xdr:nvSpPr>
      <xdr:spPr>
        <a:xfrm>
          <a:off x="6921500" y="70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99314</xdr:rowOff>
    </xdr:from>
    <xdr:to>
      <xdr:col>41</xdr:col>
      <xdr:colOff>50800</xdr:colOff>
      <xdr:row>41</xdr:row>
      <xdr:rowOff>99695</xdr:rowOff>
    </xdr:to>
    <xdr:cxnSp macro="">
      <xdr:nvCxnSpPr>
        <xdr:cNvPr id="139" name="直線コネクタ 138"/>
        <xdr:cNvCxnSpPr/>
      </xdr:nvCxnSpPr>
      <xdr:spPr>
        <a:xfrm>
          <a:off x="6972300" y="71287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31069</xdr:rowOff>
    </xdr:from>
    <xdr:ext cx="534377" cy="259045"/>
    <xdr:sp macro="" textlink="">
      <xdr:nvSpPr>
        <xdr:cNvPr id="140" name="n_1aveValue【道路】&#10;一人当たり延長"/>
        <xdr:cNvSpPr txBox="1"/>
      </xdr:nvSpPr>
      <xdr:spPr>
        <a:xfrm>
          <a:off x="9359411" y="654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39628</xdr:rowOff>
    </xdr:from>
    <xdr:ext cx="534377" cy="259045"/>
    <xdr:sp macro="" textlink="">
      <xdr:nvSpPr>
        <xdr:cNvPr id="141" name="n_2aveValue【道路】&#10;一人当たり延長"/>
        <xdr:cNvSpPr txBox="1"/>
      </xdr:nvSpPr>
      <xdr:spPr>
        <a:xfrm>
          <a:off x="8483111"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xdr:cNvSpPr txBox="1"/>
      </xdr:nvSpPr>
      <xdr:spPr>
        <a:xfrm>
          <a:off x="7594111" y="65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47909</xdr:rowOff>
    </xdr:from>
    <xdr:ext cx="534377" cy="259045"/>
    <xdr:sp macro="" textlink="">
      <xdr:nvSpPr>
        <xdr:cNvPr id="143" name="n_4aveValue【道路】&#10;一人当たり延長"/>
        <xdr:cNvSpPr txBox="1"/>
      </xdr:nvSpPr>
      <xdr:spPr>
        <a:xfrm>
          <a:off x="6705111" y="656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151934</xdr:rowOff>
    </xdr:from>
    <xdr:ext cx="469744" cy="259045"/>
    <xdr:sp macro="" textlink="">
      <xdr:nvSpPr>
        <xdr:cNvPr id="144" name="n_1mainValue【道路】&#10;一人当たり延長"/>
        <xdr:cNvSpPr txBox="1"/>
      </xdr:nvSpPr>
      <xdr:spPr>
        <a:xfrm>
          <a:off x="9391727" y="718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142359</xdr:rowOff>
    </xdr:from>
    <xdr:ext cx="469744" cy="259045"/>
    <xdr:sp macro="" textlink="">
      <xdr:nvSpPr>
        <xdr:cNvPr id="145" name="n_2mainValue【道路】&#10;一人当たり延長"/>
        <xdr:cNvSpPr txBox="1"/>
      </xdr:nvSpPr>
      <xdr:spPr>
        <a:xfrm>
          <a:off x="8515427" y="717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141622</xdr:rowOff>
    </xdr:from>
    <xdr:ext cx="469744" cy="259045"/>
    <xdr:sp macro="" textlink="">
      <xdr:nvSpPr>
        <xdr:cNvPr id="146" name="n_3mainValue【道路】&#10;一人当たり延長"/>
        <xdr:cNvSpPr txBox="1"/>
      </xdr:nvSpPr>
      <xdr:spPr>
        <a:xfrm>
          <a:off x="7626427" y="717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141241</xdr:rowOff>
    </xdr:from>
    <xdr:ext cx="469744" cy="259045"/>
    <xdr:sp macro="" textlink="">
      <xdr:nvSpPr>
        <xdr:cNvPr id="147" name="n_4mainValue【道路】&#10;一人当たり延長"/>
        <xdr:cNvSpPr txBox="1"/>
      </xdr:nvSpPr>
      <xdr:spPr>
        <a:xfrm>
          <a:off x="6737427" y="717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xdr:cNvCxnSpPr/>
      </xdr:nvCxnSpPr>
      <xdr:spPr>
        <a:xfrm flipV="1">
          <a:off x="4634865" y="9545683"/>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xdr:cNvSpPr txBox="1"/>
      </xdr:nvSpPr>
      <xdr:spPr>
        <a:xfrm>
          <a:off x="4673600" y="1095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xdr:cNvCxnSpPr/>
      </xdr:nvCxnSpPr>
      <xdr:spPr>
        <a:xfrm>
          <a:off x="4546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xdr:cNvSpPr txBox="1"/>
      </xdr:nvSpPr>
      <xdr:spPr>
        <a:xfrm>
          <a:off x="4673600" y="10511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xdr:cNvSpPr/>
      </xdr:nvSpPr>
      <xdr:spPr>
        <a:xfrm>
          <a:off x="45847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xdr:cNvSpPr/>
      </xdr:nvSpPr>
      <xdr:spPr>
        <a:xfrm>
          <a:off x="3746500" y="1053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xdr:cNvSpPr/>
      </xdr:nvSpPr>
      <xdr:spPr>
        <a:xfrm>
          <a:off x="2857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xdr:cNvSpPr/>
      </xdr:nvSpPr>
      <xdr:spPr>
        <a:xfrm>
          <a:off x="1968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39007</xdr:rowOff>
    </xdr:from>
    <xdr:to>
      <xdr:col>6</xdr:col>
      <xdr:colOff>38100</xdr:colOff>
      <xdr:row>61</xdr:row>
      <xdr:rowOff>140607</xdr:rowOff>
    </xdr:to>
    <xdr:sp macro="" textlink="">
      <xdr:nvSpPr>
        <xdr:cNvPr id="183" name="フローチャート: 判断 182"/>
        <xdr:cNvSpPr/>
      </xdr:nvSpPr>
      <xdr:spPr>
        <a:xfrm>
          <a:off x="1079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9" name="楕円 188"/>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58618</xdr:rowOff>
    </xdr:from>
    <xdr:ext cx="405111" cy="259045"/>
    <xdr:sp macro="" textlink="">
      <xdr:nvSpPr>
        <xdr:cNvPr id="190" name="【橋りょう・トンネル】&#10;有形固定資産減価償却率該当値テキスト"/>
        <xdr:cNvSpPr txBox="1"/>
      </xdr:nvSpPr>
      <xdr:spPr>
        <a:xfrm>
          <a:off x="4673600" y="10345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14515</xdr:rowOff>
    </xdr:from>
    <xdr:to>
      <xdr:col>20</xdr:col>
      <xdr:colOff>38100</xdr:colOff>
      <xdr:row>61</xdr:row>
      <xdr:rowOff>116115</xdr:rowOff>
    </xdr:to>
    <xdr:sp macro="" textlink="">
      <xdr:nvSpPr>
        <xdr:cNvPr id="191" name="楕円 190"/>
        <xdr:cNvSpPr/>
      </xdr:nvSpPr>
      <xdr:spPr>
        <a:xfrm>
          <a:off x="3746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65315</xdr:rowOff>
    </xdr:from>
    <xdr:to>
      <xdr:col>24</xdr:col>
      <xdr:colOff>63500</xdr:colOff>
      <xdr:row>61</xdr:row>
      <xdr:rowOff>86541</xdr:rowOff>
    </xdr:to>
    <xdr:cxnSp macro="">
      <xdr:nvCxnSpPr>
        <xdr:cNvPr id="192" name="直線コネクタ 191"/>
        <xdr:cNvCxnSpPr/>
      </xdr:nvCxnSpPr>
      <xdr:spPr>
        <a:xfrm>
          <a:off x="3797300" y="10523765"/>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3" name="楕円 192"/>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65315</xdr:rowOff>
    </xdr:to>
    <xdr:cxnSp macro="">
      <xdr:nvCxnSpPr>
        <xdr:cNvPr id="194" name="直線コネクタ 193"/>
        <xdr:cNvCxnSpPr/>
      </xdr:nvCxnSpPr>
      <xdr:spPr>
        <a:xfrm>
          <a:off x="2908300" y="1050090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195" name="楕円 194"/>
        <xdr:cNvSpPr/>
      </xdr:nvSpPr>
      <xdr:spPr>
        <a:xfrm>
          <a:off x="1968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42454</xdr:rowOff>
    </xdr:to>
    <xdr:cxnSp macro="">
      <xdr:nvCxnSpPr>
        <xdr:cNvPr id="196" name="直線コネクタ 195"/>
        <xdr:cNvCxnSpPr/>
      </xdr:nvCxnSpPr>
      <xdr:spPr>
        <a:xfrm>
          <a:off x="2019300" y="1047967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97" name="楕円 196"/>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21227</xdr:rowOff>
    </xdr:to>
    <xdr:cxnSp macro="">
      <xdr:nvCxnSpPr>
        <xdr:cNvPr id="198" name="直線コネクタ 197"/>
        <xdr:cNvCxnSpPr/>
      </xdr:nvCxnSpPr>
      <xdr:spPr>
        <a:xfrm>
          <a:off x="1130300" y="1045681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xdr:cNvSpPr txBox="1"/>
      </xdr:nvSpPr>
      <xdr:spPr>
        <a:xfrm>
          <a:off x="35820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2" name="n_4aveValue【橋りょう・トンネル】&#10;有形固定資産減価償却率"/>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132642</xdr:rowOff>
    </xdr:from>
    <xdr:ext cx="405111" cy="259045"/>
    <xdr:sp macro="" textlink="">
      <xdr:nvSpPr>
        <xdr:cNvPr id="203" name="n_1mainValue【橋りょう・トンネル】&#10;有形固定資産減価償却率"/>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109781</xdr:rowOff>
    </xdr:from>
    <xdr:ext cx="405111" cy="259045"/>
    <xdr:sp macro="" textlink="">
      <xdr:nvSpPr>
        <xdr:cNvPr id="204" name="n_2mainValue【橋りょう・トンネル】&#10;有形固定資産減価償却率"/>
        <xdr:cNvSpPr txBox="1"/>
      </xdr:nvSpPr>
      <xdr:spPr>
        <a:xfrm>
          <a:off x="2705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88554</xdr:rowOff>
    </xdr:from>
    <xdr:ext cx="405111" cy="259045"/>
    <xdr:sp macro="" textlink="">
      <xdr:nvSpPr>
        <xdr:cNvPr id="205" name="n_3mainValue【橋りょう・トンネル】&#10;有形固定資産減価償却率"/>
        <xdr:cNvSpPr txBox="1"/>
      </xdr:nvSpPr>
      <xdr:spPr>
        <a:xfrm>
          <a:off x="18167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65694</xdr:rowOff>
    </xdr:from>
    <xdr:ext cx="405111" cy="259045"/>
    <xdr:sp macro="" textlink="">
      <xdr:nvSpPr>
        <xdr:cNvPr id="206" name="n_4mainValue【橋りょう・トンネル】&#10;有形固定資産減価償却率"/>
        <xdr:cNvSpPr txBox="1"/>
      </xdr:nvSpPr>
      <xdr:spPr>
        <a:xfrm>
          <a:off x="927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xdr:cNvCxnSpPr/>
      </xdr:nvCxnSpPr>
      <xdr:spPr>
        <a:xfrm flipV="1">
          <a:off x="10476865" y="9583483"/>
          <a:ext cx="0" cy="1464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xdr:cNvSpPr txBox="1"/>
      </xdr:nvSpPr>
      <xdr:spPr>
        <a:xfrm>
          <a:off x="10515600" y="1105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xdr:cNvCxnSpPr/>
      </xdr:nvCxnSpPr>
      <xdr:spPr>
        <a:xfrm>
          <a:off x="10388600" y="110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xdr:cNvSpPr txBox="1"/>
      </xdr:nvSpPr>
      <xdr:spPr>
        <a:xfrm>
          <a:off x="10515600" y="935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xdr:cNvCxnSpPr/>
      </xdr:nvCxnSpPr>
      <xdr:spPr>
        <a:xfrm>
          <a:off x="10388600" y="958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10936</xdr:rowOff>
    </xdr:from>
    <xdr:ext cx="599010" cy="259045"/>
    <xdr:sp macro="" textlink="">
      <xdr:nvSpPr>
        <xdr:cNvPr id="235" name="【橋りょう・トンネル】&#10;一人当たり有形固定資産（償却資産）額平均値テキスト"/>
        <xdr:cNvSpPr txBox="1"/>
      </xdr:nvSpPr>
      <xdr:spPr>
        <a:xfrm>
          <a:off x="10515600" y="10640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xdr:cNvSpPr/>
      </xdr:nvSpPr>
      <xdr:spPr>
        <a:xfrm>
          <a:off x="10426700" y="107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xdr:cNvSpPr/>
      </xdr:nvSpPr>
      <xdr:spPr>
        <a:xfrm>
          <a:off x="9588500" y="1080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xdr:cNvSpPr/>
      </xdr:nvSpPr>
      <xdr:spPr>
        <a:xfrm>
          <a:off x="8699500" y="1080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xdr:cNvSpPr/>
      </xdr:nvSpPr>
      <xdr:spPr>
        <a:xfrm>
          <a:off x="7810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31252</xdr:rowOff>
    </xdr:from>
    <xdr:to>
      <xdr:col>36</xdr:col>
      <xdr:colOff>165100</xdr:colOff>
      <xdr:row>63</xdr:row>
      <xdr:rowOff>132852</xdr:rowOff>
    </xdr:to>
    <xdr:sp macro="" textlink="">
      <xdr:nvSpPr>
        <xdr:cNvPr id="240" name="フローチャート: 判断 239"/>
        <xdr:cNvSpPr/>
      </xdr:nvSpPr>
      <xdr:spPr>
        <a:xfrm>
          <a:off x="6921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148896</xdr:rowOff>
    </xdr:from>
    <xdr:to>
      <xdr:col>55</xdr:col>
      <xdr:colOff>50800</xdr:colOff>
      <xdr:row>64</xdr:row>
      <xdr:rowOff>79046</xdr:rowOff>
    </xdr:to>
    <xdr:sp macro="" textlink="">
      <xdr:nvSpPr>
        <xdr:cNvPr id="246" name="楕円 245"/>
        <xdr:cNvSpPr/>
      </xdr:nvSpPr>
      <xdr:spPr>
        <a:xfrm>
          <a:off x="10426700" y="1095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63823</xdr:rowOff>
    </xdr:from>
    <xdr:ext cx="599010" cy="259045"/>
    <xdr:sp macro="" textlink="">
      <xdr:nvSpPr>
        <xdr:cNvPr id="247" name="【橋りょう・トンネル】&#10;一人当たり有形固定資産（償却資産）額該当値テキスト"/>
        <xdr:cNvSpPr txBox="1"/>
      </xdr:nvSpPr>
      <xdr:spPr>
        <a:xfrm>
          <a:off x="10515600" y="1086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148754</xdr:rowOff>
    </xdr:from>
    <xdr:to>
      <xdr:col>50</xdr:col>
      <xdr:colOff>165100</xdr:colOff>
      <xdr:row>64</xdr:row>
      <xdr:rowOff>78904</xdr:rowOff>
    </xdr:to>
    <xdr:sp macro="" textlink="">
      <xdr:nvSpPr>
        <xdr:cNvPr id="248" name="楕円 247"/>
        <xdr:cNvSpPr/>
      </xdr:nvSpPr>
      <xdr:spPr>
        <a:xfrm>
          <a:off x="9588500" y="109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28104</xdr:rowOff>
    </xdr:from>
    <xdr:to>
      <xdr:col>55</xdr:col>
      <xdr:colOff>0</xdr:colOff>
      <xdr:row>64</xdr:row>
      <xdr:rowOff>28246</xdr:rowOff>
    </xdr:to>
    <xdr:cxnSp macro="">
      <xdr:nvCxnSpPr>
        <xdr:cNvPr id="249" name="直線コネクタ 248"/>
        <xdr:cNvCxnSpPr/>
      </xdr:nvCxnSpPr>
      <xdr:spPr>
        <a:xfrm>
          <a:off x="9639300" y="11000904"/>
          <a:ext cx="838200" cy="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148378</xdr:rowOff>
    </xdr:from>
    <xdr:to>
      <xdr:col>46</xdr:col>
      <xdr:colOff>38100</xdr:colOff>
      <xdr:row>64</xdr:row>
      <xdr:rowOff>78528</xdr:rowOff>
    </xdr:to>
    <xdr:sp macro="" textlink="">
      <xdr:nvSpPr>
        <xdr:cNvPr id="250" name="楕円 249"/>
        <xdr:cNvSpPr/>
      </xdr:nvSpPr>
      <xdr:spPr>
        <a:xfrm>
          <a:off x="8699500" y="1094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27728</xdr:rowOff>
    </xdr:from>
    <xdr:to>
      <xdr:col>50</xdr:col>
      <xdr:colOff>114300</xdr:colOff>
      <xdr:row>64</xdr:row>
      <xdr:rowOff>28104</xdr:rowOff>
    </xdr:to>
    <xdr:cxnSp macro="">
      <xdr:nvCxnSpPr>
        <xdr:cNvPr id="251" name="直線コネクタ 250"/>
        <xdr:cNvCxnSpPr/>
      </xdr:nvCxnSpPr>
      <xdr:spPr>
        <a:xfrm>
          <a:off x="8750300" y="11000528"/>
          <a:ext cx="8890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148077</xdr:rowOff>
    </xdr:from>
    <xdr:to>
      <xdr:col>41</xdr:col>
      <xdr:colOff>101600</xdr:colOff>
      <xdr:row>64</xdr:row>
      <xdr:rowOff>78227</xdr:rowOff>
    </xdr:to>
    <xdr:sp macro="" textlink="">
      <xdr:nvSpPr>
        <xdr:cNvPr id="252" name="楕円 251"/>
        <xdr:cNvSpPr/>
      </xdr:nvSpPr>
      <xdr:spPr>
        <a:xfrm>
          <a:off x="7810500" y="1094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27427</xdr:rowOff>
    </xdr:from>
    <xdr:to>
      <xdr:col>45</xdr:col>
      <xdr:colOff>177800</xdr:colOff>
      <xdr:row>64</xdr:row>
      <xdr:rowOff>27728</xdr:rowOff>
    </xdr:to>
    <xdr:cxnSp macro="">
      <xdr:nvCxnSpPr>
        <xdr:cNvPr id="253" name="直線コネクタ 252"/>
        <xdr:cNvCxnSpPr/>
      </xdr:nvCxnSpPr>
      <xdr:spPr>
        <a:xfrm>
          <a:off x="7861300" y="11000227"/>
          <a:ext cx="8890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147910</xdr:rowOff>
    </xdr:from>
    <xdr:to>
      <xdr:col>36</xdr:col>
      <xdr:colOff>165100</xdr:colOff>
      <xdr:row>64</xdr:row>
      <xdr:rowOff>78060</xdr:rowOff>
    </xdr:to>
    <xdr:sp macro="" textlink="">
      <xdr:nvSpPr>
        <xdr:cNvPr id="254" name="楕円 253"/>
        <xdr:cNvSpPr/>
      </xdr:nvSpPr>
      <xdr:spPr>
        <a:xfrm>
          <a:off x="6921500" y="1094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27260</xdr:rowOff>
    </xdr:from>
    <xdr:to>
      <xdr:col>41</xdr:col>
      <xdr:colOff>50800</xdr:colOff>
      <xdr:row>64</xdr:row>
      <xdr:rowOff>27427</xdr:rowOff>
    </xdr:to>
    <xdr:cxnSp macro="">
      <xdr:nvCxnSpPr>
        <xdr:cNvPr id="255" name="直線コネクタ 254"/>
        <xdr:cNvCxnSpPr/>
      </xdr:nvCxnSpPr>
      <xdr:spPr>
        <a:xfrm>
          <a:off x="6972300" y="11000060"/>
          <a:ext cx="889000" cy="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118742</xdr:rowOff>
    </xdr:from>
    <xdr:ext cx="599010" cy="259045"/>
    <xdr:sp macro="" textlink="">
      <xdr:nvSpPr>
        <xdr:cNvPr id="256" name="n_1aveValue【橋りょう・トンネル】&#10;一人当たり有形固定資産（償却資産）額"/>
        <xdr:cNvSpPr txBox="1"/>
      </xdr:nvSpPr>
      <xdr:spPr>
        <a:xfrm>
          <a:off x="9327095" y="1057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120991</xdr:rowOff>
    </xdr:from>
    <xdr:ext cx="599010" cy="259045"/>
    <xdr:sp macro="" textlink="">
      <xdr:nvSpPr>
        <xdr:cNvPr id="257" name="n_2aveValue【橋りょう・トンネル】&#10;一人当たり有形固定資産（償却資産）額"/>
        <xdr:cNvSpPr txBox="1"/>
      </xdr:nvSpPr>
      <xdr:spPr>
        <a:xfrm>
          <a:off x="8450795" y="10579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125531</xdr:rowOff>
    </xdr:from>
    <xdr:ext cx="599010" cy="259045"/>
    <xdr:sp macro="" textlink="">
      <xdr:nvSpPr>
        <xdr:cNvPr id="258" name="n_3aveValue【橋りょう・トンネル】&#10;一人当たり有形固定資産（償却資産）額"/>
        <xdr:cNvSpPr txBox="1"/>
      </xdr:nvSpPr>
      <xdr:spPr>
        <a:xfrm>
          <a:off x="75617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149379</xdr:rowOff>
    </xdr:from>
    <xdr:ext cx="599010" cy="259045"/>
    <xdr:sp macro="" textlink="">
      <xdr:nvSpPr>
        <xdr:cNvPr id="259" name="n_4aveValue【橋りょう・トンネル】&#10;一人当たり有形固定資産（償却資産）額"/>
        <xdr:cNvSpPr txBox="1"/>
      </xdr:nvSpPr>
      <xdr:spPr>
        <a:xfrm>
          <a:off x="6672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70031</xdr:rowOff>
    </xdr:from>
    <xdr:ext cx="599010" cy="259045"/>
    <xdr:sp macro="" textlink="">
      <xdr:nvSpPr>
        <xdr:cNvPr id="260" name="n_1mainValue【橋りょう・トンネル】&#10;一人当たり有形固定資産（償却資産）額"/>
        <xdr:cNvSpPr txBox="1"/>
      </xdr:nvSpPr>
      <xdr:spPr>
        <a:xfrm>
          <a:off x="9327095" y="1104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69655</xdr:rowOff>
    </xdr:from>
    <xdr:ext cx="599010" cy="259045"/>
    <xdr:sp macro="" textlink="">
      <xdr:nvSpPr>
        <xdr:cNvPr id="261" name="n_2mainValue【橋りょう・トンネル】&#10;一人当たり有形固定資産（償却資産）額"/>
        <xdr:cNvSpPr txBox="1"/>
      </xdr:nvSpPr>
      <xdr:spPr>
        <a:xfrm>
          <a:off x="8450795" y="1104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69354</xdr:rowOff>
    </xdr:from>
    <xdr:ext cx="599010" cy="259045"/>
    <xdr:sp macro="" textlink="">
      <xdr:nvSpPr>
        <xdr:cNvPr id="262" name="n_3mainValue【橋りょう・トンネル】&#10;一人当たり有形固定資産（償却資産）額"/>
        <xdr:cNvSpPr txBox="1"/>
      </xdr:nvSpPr>
      <xdr:spPr>
        <a:xfrm>
          <a:off x="7561795" y="110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69187</xdr:rowOff>
    </xdr:from>
    <xdr:ext cx="599010" cy="259045"/>
    <xdr:sp macro="" textlink="">
      <xdr:nvSpPr>
        <xdr:cNvPr id="263" name="n_4mainValue【橋りょう・トンネル】&#10;一人当たり有形固定資産（償却資産）額"/>
        <xdr:cNvSpPr txBox="1"/>
      </xdr:nvSpPr>
      <xdr:spPr>
        <a:xfrm>
          <a:off x="6672795" y="110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xdr:cNvCxnSpPr/>
      </xdr:nvCxnSpPr>
      <xdr:spPr>
        <a:xfrm flipV="1">
          <a:off x="4634865" y="1336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xdr:cNvSpPr txBox="1"/>
      </xdr:nvSpPr>
      <xdr:spPr>
        <a:xfrm>
          <a:off x="4673600" y="1402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xdr:cNvSpPr/>
      </xdr:nvSpPr>
      <xdr:spPr>
        <a:xfrm>
          <a:off x="45847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xdr:cNvSpPr/>
      </xdr:nvSpPr>
      <xdr:spPr>
        <a:xfrm>
          <a:off x="3746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xdr:cNvSpPr/>
      </xdr:nvSpPr>
      <xdr:spPr>
        <a:xfrm>
          <a:off x="2857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xdr:cNvSpPr/>
      </xdr:nvSpPr>
      <xdr:spPr>
        <a:xfrm>
          <a:off x="1968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124461</xdr:rowOff>
    </xdr:from>
    <xdr:to>
      <xdr:col>24</xdr:col>
      <xdr:colOff>114300</xdr:colOff>
      <xdr:row>83</xdr:row>
      <xdr:rowOff>54611</xdr:rowOff>
    </xdr:to>
    <xdr:sp macro="" textlink="">
      <xdr:nvSpPr>
        <xdr:cNvPr id="304" name="楕円 303"/>
        <xdr:cNvSpPr/>
      </xdr:nvSpPr>
      <xdr:spPr>
        <a:xfrm>
          <a:off x="45847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102888</xdr:rowOff>
    </xdr:from>
    <xdr:ext cx="405111" cy="259045"/>
    <xdr:sp macro="" textlink="">
      <xdr:nvSpPr>
        <xdr:cNvPr id="305" name="【公営住宅】&#10;有形固定資産減価償却率該当値テキスト"/>
        <xdr:cNvSpPr txBox="1"/>
      </xdr:nvSpPr>
      <xdr:spPr>
        <a:xfrm>
          <a:off x="4673600"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88264</xdr:rowOff>
    </xdr:from>
    <xdr:to>
      <xdr:col>20</xdr:col>
      <xdr:colOff>38100</xdr:colOff>
      <xdr:row>83</xdr:row>
      <xdr:rowOff>18414</xdr:rowOff>
    </xdr:to>
    <xdr:sp macro="" textlink="">
      <xdr:nvSpPr>
        <xdr:cNvPr id="306" name="楕円 305"/>
        <xdr:cNvSpPr/>
      </xdr:nvSpPr>
      <xdr:spPr>
        <a:xfrm>
          <a:off x="3746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139064</xdr:rowOff>
    </xdr:from>
    <xdr:to>
      <xdr:col>24</xdr:col>
      <xdr:colOff>63500</xdr:colOff>
      <xdr:row>83</xdr:row>
      <xdr:rowOff>3811</xdr:rowOff>
    </xdr:to>
    <xdr:cxnSp macro="">
      <xdr:nvCxnSpPr>
        <xdr:cNvPr id="307" name="直線コネクタ 306"/>
        <xdr:cNvCxnSpPr/>
      </xdr:nvCxnSpPr>
      <xdr:spPr>
        <a:xfrm>
          <a:off x="3797300" y="14197964"/>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50164</xdr:rowOff>
    </xdr:from>
    <xdr:to>
      <xdr:col>15</xdr:col>
      <xdr:colOff>101600</xdr:colOff>
      <xdr:row>82</xdr:row>
      <xdr:rowOff>151764</xdr:rowOff>
    </xdr:to>
    <xdr:sp macro="" textlink="">
      <xdr:nvSpPr>
        <xdr:cNvPr id="308" name="楕円 307"/>
        <xdr:cNvSpPr/>
      </xdr:nvSpPr>
      <xdr:spPr>
        <a:xfrm>
          <a:off x="2857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100964</xdr:rowOff>
    </xdr:from>
    <xdr:to>
      <xdr:col>19</xdr:col>
      <xdr:colOff>177800</xdr:colOff>
      <xdr:row>82</xdr:row>
      <xdr:rowOff>139064</xdr:rowOff>
    </xdr:to>
    <xdr:cxnSp macro="">
      <xdr:nvCxnSpPr>
        <xdr:cNvPr id="309" name="直線コネクタ 308"/>
        <xdr:cNvCxnSpPr/>
      </xdr:nvCxnSpPr>
      <xdr:spPr>
        <a:xfrm>
          <a:off x="2908300" y="14159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21589</xdr:rowOff>
    </xdr:from>
    <xdr:to>
      <xdr:col>10</xdr:col>
      <xdr:colOff>165100</xdr:colOff>
      <xdr:row>82</xdr:row>
      <xdr:rowOff>123189</xdr:rowOff>
    </xdr:to>
    <xdr:sp macro="" textlink="">
      <xdr:nvSpPr>
        <xdr:cNvPr id="310" name="楕円 309"/>
        <xdr:cNvSpPr/>
      </xdr:nvSpPr>
      <xdr:spPr>
        <a:xfrm>
          <a:off x="1968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72389</xdr:rowOff>
    </xdr:from>
    <xdr:to>
      <xdr:col>15</xdr:col>
      <xdr:colOff>50800</xdr:colOff>
      <xdr:row>82</xdr:row>
      <xdr:rowOff>100964</xdr:rowOff>
    </xdr:to>
    <xdr:cxnSp macro="">
      <xdr:nvCxnSpPr>
        <xdr:cNvPr id="311" name="直線コネクタ 310"/>
        <xdr:cNvCxnSpPr/>
      </xdr:nvCxnSpPr>
      <xdr:spPr>
        <a:xfrm>
          <a:off x="2019300" y="1413128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145414</xdr:rowOff>
    </xdr:from>
    <xdr:to>
      <xdr:col>6</xdr:col>
      <xdr:colOff>38100</xdr:colOff>
      <xdr:row>82</xdr:row>
      <xdr:rowOff>75564</xdr:rowOff>
    </xdr:to>
    <xdr:sp macro="" textlink="">
      <xdr:nvSpPr>
        <xdr:cNvPr id="312" name="楕円 311"/>
        <xdr:cNvSpPr/>
      </xdr:nvSpPr>
      <xdr:spPr>
        <a:xfrm>
          <a:off x="1079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24764</xdr:rowOff>
    </xdr:from>
    <xdr:to>
      <xdr:col>10</xdr:col>
      <xdr:colOff>114300</xdr:colOff>
      <xdr:row>82</xdr:row>
      <xdr:rowOff>72389</xdr:rowOff>
    </xdr:to>
    <xdr:cxnSp macro="">
      <xdr:nvCxnSpPr>
        <xdr:cNvPr id="313" name="直線コネクタ 312"/>
        <xdr:cNvCxnSpPr/>
      </xdr:nvCxnSpPr>
      <xdr:spPr>
        <a:xfrm>
          <a:off x="1130300" y="140836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45738</xdr:rowOff>
    </xdr:from>
    <xdr:ext cx="405111" cy="259045"/>
    <xdr:sp macro="" textlink="">
      <xdr:nvSpPr>
        <xdr:cNvPr id="314" name="n_1aveValue【公営住宅】&#10;有形固定資産減価償却率"/>
        <xdr:cNvSpPr txBox="1"/>
      </xdr:nvSpPr>
      <xdr:spPr>
        <a:xfrm>
          <a:off x="35820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24782</xdr:rowOff>
    </xdr:from>
    <xdr:ext cx="405111" cy="259045"/>
    <xdr:sp macro="" textlink="">
      <xdr:nvSpPr>
        <xdr:cNvPr id="315" name="n_2aveValue【公営住宅】&#10;有形固定資産減価償却率"/>
        <xdr:cNvSpPr txBox="1"/>
      </xdr:nvSpPr>
      <xdr:spPr>
        <a:xfrm>
          <a:off x="27057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xdr:cNvSpPr txBox="1"/>
      </xdr:nvSpPr>
      <xdr:spPr>
        <a:xfrm>
          <a:off x="18167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34941</xdr:rowOff>
    </xdr:from>
    <xdr:ext cx="405111" cy="259045"/>
    <xdr:sp macro="" textlink="">
      <xdr:nvSpPr>
        <xdr:cNvPr id="318" name="n_1mainValue【公営住宅】&#10;有形固定資産減価償却率"/>
        <xdr:cNvSpPr txBox="1"/>
      </xdr:nvSpPr>
      <xdr:spPr>
        <a:xfrm>
          <a:off x="3582044" y="1392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168291</xdr:rowOff>
    </xdr:from>
    <xdr:ext cx="405111" cy="259045"/>
    <xdr:sp macro="" textlink="">
      <xdr:nvSpPr>
        <xdr:cNvPr id="319" name="n_2mainValue【公営住宅】&#10;有形固定資産減価償却率"/>
        <xdr:cNvSpPr txBox="1"/>
      </xdr:nvSpPr>
      <xdr:spPr>
        <a:xfrm>
          <a:off x="2705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20" name="n_3main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21" name="n_4mainValue【公営住宅】&#10;有形固定資産減価償却率"/>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xdr:cNvCxnSpPr/>
      </xdr:nvCxnSpPr>
      <xdr:spPr>
        <a:xfrm flipV="1">
          <a:off x="10476865" y="13332713"/>
          <a:ext cx="0" cy="1519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xdr:cNvSpPr txBox="1"/>
      </xdr:nvSpPr>
      <xdr:spPr>
        <a:xfrm>
          <a:off x="10515600" y="1485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xdr:cNvCxnSpPr/>
      </xdr:nvCxnSpPr>
      <xdr:spPr>
        <a:xfrm>
          <a:off x="10388600" y="1485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xdr:cNvSpPr txBox="1"/>
      </xdr:nvSpPr>
      <xdr:spPr>
        <a:xfrm>
          <a:off x="10515600" y="1310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xdr:cNvCxnSpPr/>
      </xdr:nvCxnSpPr>
      <xdr:spPr>
        <a:xfrm>
          <a:off x="10388600" y="1333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67899</xdr:rowOff>
    </xdr:from>
    <xdr:ext cx="469744" cy="259045"/>
    <xdr:sp macro="" textlink="">
      <xdr:nvSpPr>
        <xdr:cNvPr id="350" name="【公営住宅】&#10;一人当たり面積平均値テキスト"/>
        <xdr:cNvSpPr txBox="1"/>
      </xdr:nvSpPr>
      <xdr:spPr>
        <a:xfrm>
          <a:off x="10515600" y="14298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xdr:cNvSpPr/>
      </xdr:nvSpPr>
      <xdr:spPr>
        <a:xfrm>
          <a:off x="10426700" y="1444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xdr:cNvSpPr/>
      </xdr:nvSpPr>
      <xdr:spPr>
        <a:xfrm>
          <a:off x="9588500" y="1443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xdr:cNvSpPr/>
      </xdr:nvSpPr>
      <xdr:spPr>
        <a:xfrm>
          <a:off x="86995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xdr:cNvSpPr/>
      </xdr:nvSpPr>
      <xdr:spPr>
        <a:xfrm>
          <a:off x="7810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55880</xdr:rowOff>
    </xdr:from>
    <xdr:to>
      <xdr:col>36</xdr:col>
      <xdr:colOff>165100</xdr:colOff>
      <xdr:row>84</xdr:row>
      <xdr:rowOff>157480</xdr:rowOff>
    </xdr:to>
    <xdr:sp macro="" textlink="">
      <xdr:nvSpPr>
        <xdr:cNvPr id="355" name="フローチャート: 判断 354"/>
        <xdr:cNvSpPr/>
      </xdr:nvSpPr>
      <xdr:spPr>
        <a:xfrm>
          <a:off x="6921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153988</xdr:rowOff>
    </xdr:from>
    <xdr:to>
      <xdr:col>55</xdr:col>
      <xdr:colOff>50800</xdr:colOff>
      <xdr:row>85</xdr:row>
      <xdr:rowOff>84138</xdr:rowOff>
    </xdr:to>
    <xdr:sp macro="" textlink="">
      <xdr:nvSpPr>
        <xdr:cNvPr id="361" name="楕円 360"/>
        <xdr:cNvSpPr/>
      </xdr:nvSpPr>
      <xdr:spPr>
        <a:xfrm>
          <a:off x="10426700" y="1455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132415</xdr:rowOff>
    </xdr:from>
    <xdr:ext cx="469744" cy="259045"/>
    <xdr:sp macro="" textlink="">
      <xdr:nvSpPr>
        <xdr:cNvPr id="362" name="【公営住宅】&#10;一人当たり面積該当値テキスト"/>
        <xdr:cNvSpPr txBox="1"/>
      </xdr:nvSpPr>
      <xdr:spPr>
        <a:xfrm>
          <a:off x="10515600" y="1453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153225</xdr:rowOff>
    </xdr:from>
    <xdr:to>
      <xdr:col>50</xdr:col>
      <xdr:colOff>165100</xdr:colOff>
      <xdr:row>85</xdr:row>
      <xdr:rowOff>83375</xdr:rowOff>
    </xdr:to>
    <xdr:sp macro="" textlink="">
      <xdr:nvSpPr>
        <xdr:cNvPr id="363" name="楕円 362"/>
        <xdr:cNvSpPr/>
      </xdr:nvSpPr>
      <xdr:spPr>
        <a:xfrm>
          <a:off x="9588500" y="1455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32575</xdr:rowOff>
    </xdr:from>
    <xdr:to>
      <xdr:col>55</xdr:col>
      <xdr:colOff>0</xdr:colOff>
      <xdr:row>85</xdr:row>
      <xdr:rowOff>33338</xdr:rowOff>
    </xdr:to>
    <xdr:cxnSp macro="">
      <xdr:nvCxnSpPr>
        <xdr:cNvPr id="364" name="直線コネクタ 363"/>
        <xdr:cNvCxnSpPr/>
      </xdr:nvCxnSpPr>
      <xdr:spPr>
        <a:xfrm>
          <a:off x="9639300" y="14605825"/>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149225</xdr:rowOff>
    </xdr:from>
    <xdr:to>
      <xdr:col>46</xdr:col>
      <xdr:colOff>38100</xdr:colOff>
      <xdr:row>85</xdr:row>
      <xdr:rowOff>79375</xdr:rowOff>
    </xdr:to>
    <xdr:sp macro="" textlink="">
      <xdr:nvSpPr>
        <xdr:cNvPr id="365" name="楕円 364"/>
        <xdr:cNvSpPr/>
      </xdr:nvSpPr>
      <xdr:spPr>
        <a:xfrm>
          <a:off x="8699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28575</xdr:rowOff>
    </xdr:from>
    <xdr:to>
      <xdr:col>50</xdr:col>
      <xdr:colOff>114300</xdr:colOff>
      <xdr:row>85</xdr:row>
      <xdr:rowOff>32575</xdr:rowOff>
    </xdr:to>
    <xdr:cxnSp macro="">
      <xdr:nvCxnSpPr>
        <xdr:cNvPr id="366" name="直線コネクタ 365"/>
        <xdr:cNvCxnSpPr/>
      </xdr:nvCxnSpPr>
      <xdr:spPr>
        <a:xfrm>
          <a:off x="8750300" y="14601825"/>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147701</xdr:rowOff>
    </xdr:from>
    <xdr:to>
      <xdr:col>41</xdr:col>
      <xdr:colOff>101600</xdr:colOff>
      <xdr:row>85</xdr:row>
      <xdr:rowOff>77851</xdr:rowOff>
    </xdr:to>
    <xdr:sp macro="" textlink="">
      <xdr:nvSpPr>
        <xdr:cNvPr id="367" name="楕円 366"/>
        <xdr:cNvSpPr/>
      </xdr:nvSpPr>
      <xdr:spPr>
        <a:xfrm>
          <a:off x="7810500" y="1454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27051</xdr:rowOff>
    </xdr:from>
    <xdr:to>
      <xdr:col>45</xdr:col>
      <xdr:colOff>177800</xdr:colOff>
      <xdr:row>85</xdr:row>
      <xdr:rowOff>28575</xdr:rowOff>
    </xdr:to>
    <xdr:cxnSp macro="">
      <xdr:nvCxnSpPr>
        <xdr:cNvPr id="368" name="直線コネクタ 367"/>
        <xdr:cNvCxnSpPr/>
      </xdr:nvCxnSpPr>
      <xdr:spPr>
        <a:xfrm>
          <a:off x="7861300" y="1460030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148844</xdr:rowOff>
    </xdr:from>
    <xdr:to>
      <xdr:col>36</xdr:col>
      <xdr:colOff>165100</xdr:colOff>
      <xdr:row>85</xdr:row>
      <xdr:rowOff>78994</xdr:rowOff>
    </xdr:to>
    <xdr:sp macro="" textlink="">
      <xdr:nvSpPr>
        <xdr:cNvPr id="369" name="楕円 368"/>
        <xdr:cNvSpPr/>
      </xdr:nvSpPr>
      <xdr:spPr>
        <a:xfrm>
          <a:off x="6921500" y="1455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27051</xdr:rowOff>
    </xdr:from>
    <xdr:to>
      <xdr:col>41</xdr:col>
      <xdr:colOff>50800</xdr:colOff>
      <xdr:row>85</xdr:row>
      <xdr:rowOff>28194</xdr:rowOff>
    </xdr:to>
    <xdr:cxnSp macro="">
      <xdr:nvCxnSpPr>
        <xdr:cNvPr id="370" name="直線コネクタ 369"/>
        <xdr:cNvCxnSpPr/>
      </xdr:nvCxnSpPr>
      <xdr:spPr>
        <a:xfrm flipV="1">
          <a:off x="6972300" y="1460030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151909</xdr:rowOff>
    </xdr:from>
    <xdr:ext cx="469744" cy="259045"/>
    <xdr:sp macro="" textlink="">
      <xdr:nvSpPr>
        <xdr:cNvPr id="371" name="n_1aveValue【公営住宅】&#10;一人当たり面積"/>
        <xdr:cNvSpPr txBox="1"/>
      </xdr:nvSpPr>
      <xdr:spPr>
        <a:xfrm>
          <a:off x="9391727" y="1421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154385</xdr:rowOff>
    </xdr:from>
    <xdr:ext cx="469744" cy="259045"/>
    <xdr:sp macro="" textlink="">
      <xdr:nvSpPr>
        <xdr:cNvPr id="372" name="n_2aveValue【公営住宅】&#10;一人当たり面積"/>
        <xdr:cNvSpPr txBox="1"/>
      </xdr:nvSpPr>
      <xdr:spPr>
        <a:xfrm>
          <a:off x="8515427" y="14213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19511</xdr:rowOff>
    </xdr:from>
    <xdr:ext cx="469744" cy="259045"/>
    <xdr:sp macro="" textlink="">
      <xdr:nvSpPr>
        <xdr:cNvPr id="373" name="n_3aveValue【公営住宅】&#10;一人当たり面積"/>
        <xdr:cNvSpPr txBox="1"/>
      </xdr:nvSpPr>
      <xdr:spPr>
        <a:xfrm>
          <a:off x="76264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2557</xdr:rowOff>
    </xdr:from>
    <xdr:ext cx="469744" cy="259045"/>
    <xdr:sp macro="" textlink="">
      <xdr:nvSpPr>
        <xdr:cNvPr id="374" name="n_4aveValue【公営住宅】&#10;一人当たり面積"/>
        <xdr:cNvSpPr txBox="1"/>
      </xdr:nvSpPr>
      <xdr:spPr>
        <a:xfrm>
          <a:off x="6737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74502</xdr:rowOff>
    </xdr:from>
    <xdr:ext cx="469744" cy="259045"/>
    <xdr:sp macro="" textlink="">
      <xdr:nvSpPr>
        <xdr:cNvPr id="375" name="n_1mainValue【公営住宅】&#10;一人当たり面積"/>
        <xdr:cNvSpPr txBox="1"/>
      </xdr:nvSpPr>
      <xdr:spPr>
        <a:xfrm>
          <a:off x="9391727" y="1464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70502</xdr:rowOff>
    </xdr:from>
    <xdr:ext cx="469744" cy="259045"/>
    <xdr:sp macro="" textlink="">
      <xdr:nvSpPr>
        <xdr:cNvPr id="376" name="n_2mainValue【公営住宅】&#10;一人当たり面積"/>
        <xdr:cNvSpPr txBox="1"/>
      </xdr:nvSpPr>
      <xdr:spPr>
        <a:xfrm>
          <a:off x="8515427" y="146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68978</xdr:rowOff>
    </xdr:from>
    <xdr:ext cx="469744" cy="259045"/>
    <xdr:sp macro="" textlink="">
      <xdr:nvSpPr>
        <xdr:cNvPr id="377" name="n_3mainValue【公営住宅】&#10;一人当たり面積"/>
        <xdr:cNvSpPr txBox="1"/>
      </xdr:nvSpPr>
      <xdr:spPr>
        <a:xfrm>
          <a:off x="7626427" y="1464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70121</xdr:rowOff>
    </xdr:from>
    <xdr:ext cx="469744" cy="259045"/>
    <xdr:sp macro="" textlink="">
      <xdr:nvSpPr>
        <xdr:cNvPr id="378" name="n_4mainValue【公営住宅】&#10;一人当たり面積"/>
        <xdr:cNvSpPr txBox="1"/>
      </xdr:nvSpPr>
      <xdr:spPr>
        <a:xfrm>
          <a:off x="6737427" y="1464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xdr:cNvCxnSpPr/>
      </xdr:nvCxnSpPr>
      <xdr:spPr>
        <a:xfrm flipV="1">
          <a:off x="16318864" y="574357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xdr:cNvSpPr txBox="1"/>
      </xdr:nvSpPr>
      <xdr:spPr>
        <a:xfrm>
          <a:off x="16357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xdr:cNvCxnSpPr/>
      </xdr:nvCxnSpPr>
      <xdr:spPr>
        <a:xfrm>
          <a:off x="16230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xdr:cNvSpPr txBox="1"/>
      </xdr:nvSpPr>
      <xdr:spPr>
        <a:xfrm>
          <a:off x="16357600" y="6362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xdr:cNvSpPr/>
      </xdr:nvSpPr>
      <xdr:spPr>
        <a:xfrm>
          <a:off x="15430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xdr:cNvSpPr/>
      </xdr:nvSpPr>
      <xdr:spPr>
        <a:xfrm>
          <a:off x="14541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xdr:cNvSpPr/>
      </xdr:nvSpPr>
      <xdr:spPr>
        <a:xfrm>
          <a:off x="13652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29" name="フローチャート: 判断 428"/>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40640</xdr:rowOff>
    </xdr:from>
    <xdr:to>
      <xdr:col>81</xdr:col>
      <xdr:colOff>101600</xdr:colOff>
      <xdr:row>38</xdr:row>
      <xdr:rowOff>142240</xdr:rowOff>
    </xdr:to>
    <xdr:sp macro="" textlink="">
      <xdr:nvSpPr>
        <xdr:cNvPr id="435" name="楕円 434"/>
        <xdr:cNvSpPr/>
      </xdr:nvSpPr>
      <xdr:spPr>
        <a:xfrm>
          <a:off x="1543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436" name="楕円 435"/>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91440</xdr:rowOff>
    </xdr:to>
    <xdr:cxnSp macro="">
      <xdr:nvCxnSpPr>
        <xdr:cNvPr id="437" name="直線コネクタ 436"/>
        <xdr:cNvCxnSpPr/>
      </xdr:nvCxnSpPr>
      <xdr:spPr>
        <a:xfrm>
          <a:off x="14592300" y="65646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126365</xdr:rowOff>
    </xdr:from>
    <xdr:to>
      <xdr:col>72</xdr:col>
      <xdr:colOff>38100</xdr:colOff>
      <xdr:row>38</xdr:row>
      <xdr:rowOff>56515</xdr:rowOff>
    </xdr:to>
    <xdr:sp macro="" textlink="">
      <xdr:nvSpPr>
        <xdr:cNvPr id="438" name="楕円 437"/>
        <xdr:cNvSpPr/>
      </xdr:nvSpPr>
      <xdr:spPr>
        <a:xfrm>
          <a:off x="136525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xdr:rowOff>
    </xdr:from>
    <xdr:to>
      <xdr:col>76</xdr:col>
      <xdr:colOff>114300</xdr:colOff>
      <xdr:row>38</xdr:row>
      <xdr:rowOff>49530</xdr:rowOff>
    </xdr:to>
    <xdr:cxnSp macro="">
      <xdr:nvCxnSpPr>
        <xdr:cNvPr id="439" name="直線コネクタ 438"/>
        <xdr:cNvCxnSpPr/>
      </xdr:nvCxnSpPr>
      <xdr:spPr>
        <a:xfrm>
          <a:off x="13703300" y="65208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86360</xdr:rowOff>
    </xdr:from>
    <xdr:to>
      <xdr:col>67</xdr:col>
      <xdr:colOff>101600</xdr:colOff>
      <xdr:row>38</xdr:row>
      <xdr:rowOff>16510</xdr:rowOff>
    </xdr:to>
    <xdr:sp macro="" textlink="">
      <xdr:nvSpPr>
        <xdr:cNvPr id="440" name="楕円 439"/>
        <xdr:cNvSpPr/>
      </xdr:nvSpPr>
      <xdr:spPr>
        <a:xfrm>
          <a:off x="12763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137160</xdr:rowOff>
    </xdr:from>
    <xdr:to>
      <xdr:col>71</xdr:col>
      <xdr:colOff>177800</xdr:colOff>
      <xdr:row>38</xdr:row>
      <xdr:rowOff>5715</xdr:rowOff>
    </xdr:to>
    <xdr:cxnSp macro="">
      <xdr:nvCxnSpPr>
        <xdr:cNvPr id="441" name="直線コネクタ 440"/>
        <xdr:cNvCxnSpPr/>
      </xdr:nvCxnSpPr>
      <xdr:spPr>
        <a:xfrm>
          <a:off x="12814300" y="64808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124477</xdr:rowOff>
    </xdr:from>
    <xdr:ext cx="405111" cy="259045"/>
    <xdr:sp macro="" textlink="">
      <xdr:nvSpPr>
        <xdr:cNvPr id="442" name="n_1aveValue【認定こども園・幼稚園・保育所】&#10;有形固定資産減価償却率"/>
        <xdr:cNvSpPr txBox="1"/>
      </xdr:nvSpPr>
      <xdr:spPr>
        <a:xfrm>
          <a:off x="152660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3" name="n_2aveValue【認定こども園・幼稚園・保育所】&#10;有形固定資産減価償却率"/>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4" name="n_3aveValue【認定こども園・幼稚園・保育所】&#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5" name="n_4ave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133367</xdr:rowOff>
    </xdr:from>
    <xdr:ext cx="405111" cy="259045"/>
    <xdr:sp macro="" textlink="">
      <xdr:nvSpPr>
        <xdr:cNvPr id="446" name="n_1mainValue【認定こども園・幼稚園・保育所】&#10;有形固定資産減価償却率"/>
        <xdr:cNvSpPr txBox="1"/>
      </xdr:nvSpPr>
      <xdr:spPr>
        <a:xfrm>
          <a:off x="15266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447" name="n_2mainValue【認定こども園・幼稚園・保育所】&#10;有形固定資産減価償却率"/>
        <xdr:cNvSpPr txBox="1"/>
      </xdr:nvSpPr>
      <xdr:spPr>
        <a:xfrm>
          <a:off x="14389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47642</xdr:rowOff>
    </xdr:from>
    <xdr:ext cx="405111" cy="259045"/>
    <xdr:sp macro="" textlink="">
      <xdr:nvSpPr>
        <xdr:cNvPr id="448" name="n_3mainValue【認定こども園・幼稚園・保育所】&#10;有形固定資産減価償却率"/>
        <xdr:cNvSpPr txBox="1"/>
      </xdr:nvSpPr>
      <xdr:spPr>
        <a:xfrm>
          <a:off x="13500744" y="656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7637</xdr:rowOff>
    </xdr:from>
    <xdr:ext cx="405111" cy="259045"/>
    <xdr:sp macro="" textlink="">
      <xdr:nvSpPr>
        <xdr:cNvPr id="449" name="n_4mainValue【認定こども園・幼稚園・保育所】&#10;有形固定資産減価償却率"/>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3" name="直線コネクタ 472"/>
        <xdr:cNvCxnSpPr/>
      </xdr:nvCxnSpPr>
      <xdr:spPr>
        <a:xfrm flipV="1">
          <a:off x="22160864" y="5830570"/>
          <a:ext cx="0" cy="133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4" name="【認定こども園・幼稚園・保育所】&#10;一人当たり面積最小値テキスト"/>
        <xdr:cNvSpPr txBox="1"/>
      </xdr:nvSpPr>
      <xdr:spPr>
        <a:xfrm>
          <a:off x="22199600" y="717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5" name="直線コネクタ 474"/>
        <xdr:cNvCxnSpPr/>
      </xdr:nvCxnSpPr>
      <xdr:spPr>
        <a:xfrm>
          <a:off x="22072600" y="71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6" name="【認定こども園・幼稚園・保育所】&#10;一人当たり面積最大値テキスト"/>
        <xdr:cNvSpPr txBox="1"/>
      </xdr:nvSpPr>
      <xdr:spPr>
        <a:xfrm>
          <a:off x="22199600" y="560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77" name="直線コネクタ 476"/>
        <xdr:cNvCxnSpPr/>
      </xdr:nvCxnSpPr>
      <xdr:spPr>
        <a:xfrm>
          <a:off x="22072600" y="5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78" name="【認定こども園・幼稚園・保育所】&#10;一人当たり面積平均値テキスト"/>
        <xdr:cNvSpPr txBox="1"/>
      </xdr:nvSpPr>
      <xdr:spPr>
        <a:xfrm>
          <a:off x="22199600" y="6748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79" name="フローチャート: 判断 478"/>
        <xdr:cNvSpPr/>
      </xdr:nvSpPr>
      <xdr:spPr>
        <a:xfrm>
          <a:off x="22110700" y="677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0" name="フローチャート: 判断 479"/>
        <xdr:cNvSpPr/>
      </xdr:nvSpPr>
      <xdr:spPr>
        <a:xfrm>
          <a:off x="21272500" y="67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1" name="フローチャート: 判断 480"/>
        <xdr:cNvSpPr/>
      </xdr:nvSpPr>
      <xdr:spPr>
        <a:xfrm>
          <a:off x="203835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2" name="フローチャート: 判断 481"/>
        <xdr:cNvSpPr/>
      </xdr:nvSpPr>
      <xdr:spPr>
        <a:xfrm>
          <a:off x="19494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111760</xdr:rowOff>
    </xdr:from>
    <xdr:to>
      <xdr:col>98</xdr:col>
      <xdr:colOff>38100</xdr:colOff>
      <xdr:row>40</xdr:row>
      <xdr:rowOff>41910</xdr:rowOff>
    </xdr:to>
    <xdr:sp macro="" textlink="">
      <xdr:nvSpPr>
        <xdr:cNvPr id="483" name="フローチャート: 判断 482"/>
        <xdr:cNvSpPr/>
      </xdr:nvSpPr>
      <xdr:spPr>
        <a:xfrm>
          <a:off x="18605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58420</xdr:rowOff>
    </xdr:from>
    <xdr:to>
      <xdr:col>112</xdr:col>
      <xdr:colOff>38100</xdr:colOff>
      <xdr:row>41</xdr:row>
      <xdr:rowOff>160020</xdr:rowOff>
    </xdr:to>
    <xdr:sp macro="" textlink="">
      <xdr:nvSpPr>
        <xdr:cNvPr id="489" name="楕円 488"/>
        <xdr:cNvSpPr/>
      </xdr:nvSpPr>
      <xdr:spPr>
        <a:xfrm>
          <a:off x="21272500" y="70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57150</xdr:rowOff>
    </xdr:from>
    <xdr:to>
      <xdr:col>107</xdr:col>
      <xdr:colOff>101600</xdr:colOff>
      <xdr:row>41</xdr:row>
      <xdr:rowOff>158750</xdr:rowOff>
    </xdr:to>
    <xdr:sp macro="" textlink="">
      <xdr:nvSpPr>
        <xdr:cNvPr id="490" name="楕円 489"/>
        <xdr:cNvSpPr/>
      </xdr:nvSpPr>
      <xdr:spPr>
        <a:xfrm>
          <a:off x="20383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107950</xdr:rowOff>
    </xdr:from>
    <xdr:to>
      <xdr:col>111</xdr:col>
      <xdr:colOff>177800</xdr:colOff>
      <xdr:row>41</xdr:row>
      <xdr:rowOff>109220</xdr:rowOff>
    </xdr:to>
    <xdr:cxnSp macro="">
      <xdr:nvCxnSpPr>
        <xdr:cNvPr id="491" name="直線コネクタ 490"/>
        <xdr:cNvCxnSpPr/>
      </xdr:nvCxnSpPr>
      <xdr:spPr>
        <a:xfrm>
          <a:off x="20434300" y="71374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57150</xdr:rowOff>
    </xdr:from>
    <xdr:to>
      <xdr:col>102</xdr:col>
      <xdr:colOff>165100</xdr:colOff>
      <xdr:row>41</xdr:row>
      <xdr:rowOff>158750</xdr:rowOff>
    </xdr:to>
    <xdr:sp macro="" textlink="">
      <xdr:nvSpPr>
        <xdr:cNvPr id="492" name="楕円 491"/>
        <xdr:cNvSpPr/>
      </xdr:nvSpPr>
      <xdr:spPr>
        <a:xfrm>
          <a:off x="194945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107950</xdr:rowOff>
    </xdr:from>
    <xdr:to>
      <xdr:col>107</xdr:col>
      <xdr:colOff>50800</xdr:colOff>
      <xdr:row>41</xdr:row>
      <xdr:rowOff>107950</xdr:rowOff>
    </xdr:to>
    <xdr:cxnSp macro="">
      <xdr:nvCxnSpPr>
        <xdr:cNvPr id="493" name="直線コネクタ 492"/>
        <xdr:cNvCxnSpPr/>
      </xdr:nvCxnSpPr>
      <xdr:spPr>
        <a:xfrm>
          <a:off x="19545300" y="713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55880</xdr:rowOff>
    </xdr:from>
    <xdr:to>
      <xdr:col>98</xdr:col>
      <xdr:colOff>38100</xdr:colOff>
      <xdr:row>41</xdr:row>
      <xdr:rowOff>157480</xdr:rowOff>
    </xdr:to>
    <xdr:sp macro="" textlink="">
      <xdr:nvSpPr>
        <xdr:cNvPr id="494" name="楕円 493"/>
        <xdr:cNvSpPr/>
      </xdr:nvSpPr>
      <xdr:spPr>
        <a:xfrm>
          <a:off x="18605500" y="7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106680</xdr:rowOff>
    </xdr:from>
    <xdr:to>
      <xdr:col>102</xdr:col>
      <xdr:colOff>114300</xdr:colOff>
      <xdr:row>41</xdr:row>
      <xdr:rowOff>107950</xdr:rowOff>
    </xdr:to>
    <xdr:cxnSp macro="">
      <xdr:nvCxnSpPr>
        <xdr:cNvPr id="495" name="直線コネクタ 494"/>
        <xdr:cNvCxnSpPr/>
      </xdr:nvCxnSpPr>
      <xdr:spPr>
        <a:xfrm>
          <a:off x="18656300" y="713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33037</xdr:rowOff>
    </xdr:from>
    <xdr:ext cx="469744" cy="259045"/>
    <xdr:sp macro="" textlink="">
      <xdr:nvSpPr>
        <xdr:cNvPr id="496" name="n_1aveValue【認定こども園・幼稚園・保育所】&#10;一人当たり面積"/>
        <xdr:cNvSpPr txBox="1"/>
      </xdr:nvSpPr>
      <xdr:spPr>
        <a:xfrm>
          <a:off x="210757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47007</xdr:rowOff>
    </xdr:from>
    <xdr:ext cx="469744" cy="259045"/>
    <xdr:sp macro="" textlink="">
      <xdr:nvSpPr>
        <xdr:cNvPr id="497" name="n_2aveValue【認定こども園・幼稚園・保育所】&#10;一人当たり面積"/>
        <xdr:cNvSpPr txBox="1"/>
      </xdr:nvSpPr>
      <xdr:spPr>
        <a:xfrm>
          <a:off x="20199427" y="656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80027</xdr:rowOff>
    </xdr:from>
    <xdr:ext cx="469744" cy="259045"/>
    <xdr:sp macro="" textlink="">
      <xdr:nvSpPr>
        <xdr:cNvPr id="498" name="n_3aveValue【認定こども園・幼稚園・保育所】&#10;一人当たり面積"/>
        <xdr:cNvSpPr txBox="1"/>
      </xdr:nvSpPr>
      <xdr:spPr>
        <a:xfrm>
          <a:off x="19310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58437</xdr:rowOff>
    </xdr:from>
    <xdr:ext cx="469744" cy="259045"/>
    <xdr:sp macro="" textlink="">
      <xdr:nvSpPr>
        <xdr:cNvPr id="499" name="n_4aveValue【認定こども園・幼稚園・保育所】&#10;一人当たり面積"/>
        <xdr:cNvSpPr txBox="1"/>
      </xdr:nvSpPr>
      <xdr:spPr>
        <a:xfrm>
          <a:off x="18421427"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151147</xdr:rowOff>
    </xdr:from>
    <xdr:ext cx="469744" cy="259045"/>
    <xdr:sp macro="" textlink="">
      <xdr:nvSpPr>
        <xdr:cNvPr id="500" name="n_1mainValue【認定こども園・幼稚園・保育所】&#10;一人当たり面積"/>
        <xdr:cNvSpPr txBox="1"/>
      </xdr:nvSpPr>
      <xdr:spPr>
        <a:xfrm>
          <a:off x="21075727" y="71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149877</xdr:rowOff>
    </xdr:from>
    <xdr:ext cx="469744" cy="259045"/>
    <xdr:sp macro="" textlink="">
      <xdr:nvSpPr>
        <xdr:cNvPr id="501" name="n_2mainValue【認定こども園・幼稚園・保育所】&#10;一人当たり面積"/>
        <xdr:cNvSpPr txBox="1"/>
      </xdr:nvSpPr>
      <xdr:spPr>
        <a:xfrm>
          <a:off x="201994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149877</xdr:rowOff>
    </xdr:from>
    <xdr:ext cx="469744" cy="259045"/>
    <xdr:sp macro="" textlink="">
      <xdr:nvSpPr>
        <xdr:cNvPr id="502" name="n_3mainValue【認定こども園・幼稚園・保育所】&#10;一人当たり面積"/>
        <xdr:cNvSpPr txBox="1"/>
      </xdr:nvSpPr>
      <xdr:spPr>
        <a:xfrm>
          <a:off x="19310427"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148607</xdr:rowOff>
    </xdr:from>
    <xdr:ext cx="469744" cy="259045"/>
    <xdr:sp macro="" textlink="">
      <xdr:nvSpPr>
        <xdr:cNvPr id="503" name="n_4mainValue【認定こども園・幼稚園・保育所】&#10;一人当たり面積"/>
        <xdr:cNvSpPr txBox="1"/>
      </xdr:nvSpPr>
      <xdr:spPr>
        <a:xfrm>
          <a:off x="18421427"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5" name="直線コネクタ 5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6" name="テキスト ボックス 5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7" name="直線コネクタ 5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8" name="テキスト ボックス 5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1" name="直線コネクタ 5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2" name="テキスト ボックス 5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3" name="直線コネクタ 5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4" name="テキスト ボックス 5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6" name="テキスト ボックス 5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28" name="直線コネクタ 527"/>
        <xdr:cNvCxnSpPr/>
      </xdr:nvCxnSpPr>
      <xdr:spPr>
        <a:xfrm flipV="1">
          <a:off x="16318864" y="950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29" name="【学校施設】&#10;有形固定資産減価償却率最小値テキスト"/>
        <xdr:cNvSpPr txBox="1"/>
      </xdr:nvSpPr>
      <xdr:spPr>
        <a:xfrm>
          <a:off x="16357600" y="1099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0" name="直線コネクタ 529"/>
        <xdr:cNvCxnSpPr/>
      </xdr:nvCxnSpPr>
      <xdr:spPr>
        <a:xfrm>
          <a:off x="16230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1" name="【学校施設】&#10;有形固定資産減価償却率最大値テキスト"/>
        <xdr:cNvSpPr txBox="1"/>
      </xdr:nvSpPr>
      <xdr:spPr>
        <a:xfrm>
          <a:off x="16357600" y="928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2" name="直線コネクタ 531"/>
        <xdr:cNvCxnSpPr/>
      </xdr:nvCxnSpPr>
      <xdr:spPr>
        <a:xfrm>
          <a:off x="16230600" y="950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53992</xdr:rowOff>
    </xdr:from>
    <xdr:ext cx="405111" cy="259045"/>
    <xdr:sp macro="" textlink="">
      <xdr:nvSpPr>
        <xdr:cNvPr id="533" name="【学校施設】&#10;有形固定資産減価償却率平均値テキスト"/>
        <xdr:cNvSpPr txBox="1"/>
      </xdr:nvSpPr>
      <xdr:spPr>
        <a:xfrm>
          <a:off x="1635760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34" name="フローチャート: 判断 533"/>
        <xdr:cNvSpPr/>
      </xdr:nvSpPr>
      <xdr:spPr>
        <a:xfrm>
          <a:off x="16268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35" name="フローチャート: 判断 534"/>
        <xdr:cNvSpPr/>
      </xdr:nvSpPr>
      <xdr:spPr>
        <a:xfrm>
          <a:off x="154305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36" name="フローチャート: 判断 535"/>
        <xdr:cNvSpPr/>
      </xdr:nvSpPr>
      <xdr:spPr>
        <a:xfrm>
          <a:off x="14541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37" name="フローチャート: 判断 536"/>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168275</xdr:rowOff>
    </xdr:from>
    <xdr:to>
      <xdr:col>67</xdr:col>
      <xdr:colOff>101600</xdr:colOff>
      <xdr:row>60</xdr:row>
      <xdr:rowOff>98425</xdr:rowOff>
    </xdr:to>
    <xdr:sp macro="" textlink="">
      <xdr:nvSpPr>
        <xdr:cNvPr id="538" name="フローチャート: 判断 537"/>
        <xdr:cNvSpPr/>
      </xdr:nvSpPr>
      <xdr:spPr>
        <a:xfrm>
          <a:off x="12763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154940</xdr:rowOff>
    </xdr:from>
    <xdr:to>
      <xdr:col>85</xdr:col>
      <xdr:colOff>177800</xdr:colOff>
      <xdr:row>62</xdr:row>
      <xdr:rowOff>85090</xdr:rowOff>
    </xdr:to>
    <xdr:sp macro="" textlink="">
      <xdr:nvSpPr>
        <xdr:cNvPr id="544" name="楕円 543"/>
        <xdr:cNvSpPr/>
      </xdr:nvSpPr>
      <xdr:spPr>
        <a:xfrm>
          <a:off x="16268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133367</xdr:rowOff>
    </xdr:from>
    <xdr:ext cx="405111" cy="259045"/>
    <xdr:sp macro="" textlink="">
      <xdr:nvSpPr>
        <xdr:cNvPr id="545" name="【学校施設】&#10;有形固定資産減価償却率該当値テキスト"/>
        <xdr:cNvSpPr txBox="1"/>
      </xdr:nvSpPr>
      <xdr:spPr>
        <a:xfrm>
          <a:off x="16357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13970</xdr:rowOff>
    </xdr:from>
    <xdr:to>
      <xdr:col>81</xdr:col>
      <xdr:colOff>101600</xdr:colOff>
      <xdr:row>62</xdr:row>
      <xdr:rowOff>115570</xdr:rowOff>
    </xdr:to>
    <xdr:sp macro="" textlink="">
      <xdr:nvSpPr>
        <xdr:cNvPr id="546" name="楕円 545"/>
        <xdr:cNvSpPr/>
      </xdr:nvSpPr>
      <xdr:spPr>
        <a:xfrm>
          <a:off x="15430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34290</xdr:rowOff>
    </xdr:from>
    <xdr:to>
      <xdr:col>85</xdr:col>
      <xdr:colOff>127000</xdr:colOff>
      <xdr:row>62</xdr:row>
      <xdr:rowOff>64770</xdr:rowOff>
    </xdr:to>
    <xdr:cxnSp macro="">
      <xdr:nvCxnSpPr>
        <xdr:cNvPr id="547" name="直線コネクタ 546"/>
        <xdr:cNvCxnSpPr/>
      </xdr:nvCxnSpPr>
      <xdr:spPr>
        <a:xfrm flipV="1">
          <a:off x="15481300" y="1066419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xdr:rowOff>
    </xdr:from>
    <xdr:to>
      <xdr:col>76</xdr:col>
      <xdr:colOff>165100</xdr:colOff>
      <xdr:row>62</xdr:row>
      <xdr:rowOff>102235</xdr:rowOff>
    </xdr:to>
    <xdr:sp macro="" textlink="">
      <xdr:nvSpPr>
        <xdr:cNvPr id="548" name="楕円 547"/>
        <xdr:cNvSpPr/>
      </xdr:nvSpPr>
      <xdr:spPr>
        <a:xfrm>
          <a:off x="14541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51435</xdr:rowOff>
    </xdr:from>
    <xdr:to>
      <xdr:col>81</xdr:col>
      <xdr:colOff>50800</xdr:colOff>
      <xdr:row>62</xdr:row>
      <xdr:rowOff>64770</xdr:rowOff>
    </xdr:to>
    <xdr:cxnSp macro="">
      <xdr:nvCxnSpPr>
        <xdr:cNvPr id="549" name="直線コネクタ 548"/>
        <xdr:cNvCxnSpPr/>
      </xdr:nvCxnSpPr>
      <xdr:spPr>
        <a:xfrm>
          <a:off x="14592300" y="1068133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124460</xdr:rowOff>
    </xdr:from>
    <xdr:to>
      <xdr:col>72</xdr:col>
      <xdr:colOff>38100</xdr:colOff>
      <xdr:row>62</xdr:row>
      <xdr:rowOff>54610</xdr:rowOff>
    </xdr:to>
    <xdr:sp macro="" textlink="">
      <xdr:nvSpPr>
        <xdr:cNvPr id="550" name="楕円 549"/>
        <xdr:cNvSpPr/>
      </xdr:nvSpPr>
      <xdr:spPr>
        <a:xfrm>
          <a:off x="13652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xdr:rowOff>
    </xdr:from>
    <xdr:to>
      <xdr:col>76</xdr:col>
      <xdr:colOff>114300</xdr:colOff>
      <xdr:row>62</xdr:row>
      <xdr:rowOff>51435</xdr:rowOff>
    </xdr:to>
    <xdr:cxnSp macro="">
      <xdr:nvCxnSpPr>
        <xdr:cNvPr id="551" name="直線コネクタ 550"/>
        <xdr:cNvCxnSpPr/>
      </xdr:nvCxnSpPr>
      <xdr:spPr>
        <a:xfrm>
          <a:off x="13703300" y="1063371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118745</xdr:rowOff>
    </xdr:from>
    <xdr:to>
      <xdr:col>67</xdr:col>
      <xdr:colOff>101600</xdr:colOff>
      <xdr:row>62</xdr:row>
      <xdr:rowOff>48895</xdr:rowOff>
    </xdr:to>
    <xdr:sp macro="" textlink="">
      <xdr:nvSpPr>
        <xdr:cNvPr id="552" name="楕円 551"/>
        <xdr:cNvSpPr/>
      </xdr:nvSpPr>
      <xdr:spPr>
        <a:xfrm>
          <a:off x="12763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169545</xdr:rowOff>
    </xdr:from>
    <xdr:to>
      <xdr:col>71</xdr:col>
      <xdr:colOff>177800</xdr:colOff>
      <xdr:row>62</xdr:row>
      <xdr:rowOff>3810</xdr:rowOff>
    </xdr:to>
    <xdr:cxnSp macro="">
      <xdr:nvCxnSpPr>
        <xdr:cNvPr id="553" name="直線コネクタ 552"/>
        <xdr:cNvCxnSpPr/>
      </xdr:nvCxnSpPr>
      <xdr:spPr>
        <a:xfrm>
          <a:off x="12814300" y="106279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107332</xdr:rowOff>
    </xdr:from>
    <xdr:ext cx="405111" cy="259045"/>
    <xdr:sp macro="" textlink="">
      <xdr:nvSpPr>
        <xdr:cNvPr id="554" name="n_1aveValue【学校施設】&#10;有形固定資産減価償却率"/>
        <xdr:cNvSpPr txBox="1"/>
      </xdr:nvSpPr>
      <xdr:spPr>
        <a:xfrm>
          <a:off x="15266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55" name="n_2aveValue【学校施設】&#10;有形固定資産減価償却率"/>
        <xdr:cNvSpPr txBox="1"/>
      </xdr:nvSpPr>
      <xdr:spPr>
        <a:xfrm>
          <a:off x="14389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56" name="n_3aveValue【学校施設】&#10;有形固定資産減価償却率"/>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114952</xdr:rowOff>
    </xdr:from>
    <xdr:ext cx="405111" cy="259045"/>
    <xdr:sp macro="" textlink="">
      <xdr:nvSpPr>
        <xdr:cNvPr id="557" name="n_4aveValue【学校施設】&#10;有形固定資産減価償却率"/>
        <xdr:cNvSpPr txBox="1"/>
      </xdr:nvSpPr>
      <xdr:spPr>
        <a:xfrm>
          <a:off x="12611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106697</xdr:rowOff>
    </xdr:from>
    <xdr:ext cx="405111" cy="259045"/>
    <xdr:sp macro="" textlink="">
      <xdr:nvSpPr>
        <xdr:cNvPr id="558" name="n_1mainValue【学校施設】&#10;有形固定資産減価償却率"/>
        <xdr:cNvSpPr txBox="1"/>
      </xdr:nvSpPr>
      <xdr:spPr>
        <a:xfrm>
          <a:off x="152660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93362</xdr:rowOff>
    </xdr:from>
    <xdr:ext cx="405111" cy="259045"/>
    <xdr:sp macro="" textlink="">
      <xdr:nvSpPr>
        <xdr:cNvPr id="559" name="n_2mainValue【学校施設】&#10;有形固定資産減価償却率"/>
        <xdr:cNvSpPr txBox="1"/>
      </xdr:nvSpPr>
      <xdr:spPr>
        <a:xfrm>
          <a:off x="14389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45737</xdr:rowOff>
    </xdr:from>
    <xdr:ext cx="405111" cy="259045"/>
    <xdr:sp macro="" textlink="">
      <xdr:nvSpPr>
        <xdr:cNvPr id="560" name="n_3mainValue【学校施設】&#10;有形固定資産減価償却率"/>
        <xdr:cNvSpPr txBox="1"/>
      </xdr:nvSpPr>
      <xdr:spPr>
        <a:xfrm>
          <a:off x="13500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40022</xdr:rowOff>
    </xdr:from>
    <xdr:ext cx="405111" cy="259045"/>
    <xdr:sp macro="" textlink="">
      <xdr:nvSpPr>
        <xdr:cNvPr id="561" name="n_4mainValue【学校施設】&#10;有形固定資産減価償却率"/>
        <xdr:cNvSpPr txBox="1"/>
      </xdr:nvSpPr>
      <xdr:spPr>
        <a:xfrm>
          <a:off x="12611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86" name="直線コネクタ 585"/>
        <xdr:cNvCxnSpPr/>
      </xdr:nvCxnSpPr>
      <xdr:spPr>
        <a:xfrm flipV="1">
          <a:off x="22160864" y="9520428"/>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87" name="【学校施設】&#10;一人当たり面積最小値テキスト"/>
        <xdr:cNvSpPr txBox="1"/>
      </xdr:nvSpPr>
      <xdr:spPr>
        <a:xfrm>
          <a:off x="22199600" y="1106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88" name="直線コネクタ 587"/>
        <xdr:cNvCxnSpPr/>
      </xdr:nvCxnSpPr>
      <xdr:spPr>
        <a:xfrm>
          <a:off x="22072600" y="11058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89" name="【学校施設】&#10;一人当たり面積最大値テキスト"/>
        <xdr:cNvSpPr txBox="1"/>
      </xdr:nvSpPr>
      <xdr:spPr>
        <a:xfrm>
          <a:off x="22199600" y="92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0" name="直線コネクタ 589"/>
        <xdr:cNvCxnSpPr/>
      </xdr:nvCxnSpPr>
      <xdr:spPr>
        <a:xfrm>
          <a:off x="22072600" y="952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3700</xdr:rowOff>
    </xdr:from>
    <xdr:ext cx="469744" cy="259045"/>
    <xdr:sp macro="" textlink="">
      <xdr:nvSpPr>
        <xdr:cNvPr id="591" name="【学校施設】&#10;一人当たり面積平均値テキスト"/>
        <xdr:cNvSpPr txBox="1"/>
      </xdr:nvSpPr>
      <xdr:spPr>
        <a:xfrm>
          <a:off x="22199600" y="102907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2" name="フローチャート: 判断 591"/>
        <xdr:cNvSpPr/>
      </xdr:nvSpPr>
      <xdr:spPr>
        <a:xfrm>
          <a:off x="22110700" y="104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3" name="フローチャート: 判断 592"/>
        <xdr:cNvSpPr/>
      </xdr:nvSpPr>
      <xdr:spPr>
        <a:xfrm>
          <a:off x="21272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594" name="フローチャート: 判断 593"/>
        <xdr:cNvSpPr/>
      </xdr:nvSpPr>
      <xdr:spPr>
        <a:xfrm>
          <a:off x="20383500" y="1045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595" name="フローチャート: 判断 594"/>
        <xdr:cNvSpPr/>
      </xdr:nvSpPr>
      <xdr:spPr>
        <a:xfrm>
          <a:off x="19494500" y="104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24638</xdr:rowOff>
    </xdr:from>
    <xdr:to>
      <xdr:col>98</xdr:col>
      <xdr:colOff>38100</xdr:colOff>
      <xdr:row>61</xdr:row>
      <xdr:rowOff>126238</xdr:rowOff>
    </xdr:to>
    <xdr:sp macro="" textlink="">
      <xdr:nvSpPr>
        <xdr:cNvPr id="596" name="フローチャート: 判断 595"/>
        <xdr:cNvSpPr/>
      </xdr:nvSpPr>
      <xdr:spPr>
        <a:xfrm>
          <a:off x="186055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50546</xdr:rowOff>
    </xdr:from>
    <xdr:to>
      <xdr:col>116</xdr:col>
      <xdr:colOff>114300</xdr:colOff>
      <xdr:row>63</xdr:row>
      <xdr:rowOff>152146</xdr:rowOff>
    </xdr:to>
    <xdr:sp macro="" textlink="">
      <xdr:nvSpPr>
        <xdr:cNvPr id="602" name="楕円 601"/>
        <xdr:cNvSpPr/>
      </xdr:nvSpPr>
      <xdr:spPr>
        <a:xfrm>
          <a:off x="22110700" y="1085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28973</xdr:rowOff>
    </xdr:from>
    <xdr:ext cx="469744" cy="259045"/>
    <xdr:sp macro="" textlink="">
      <xdr:nvSpPr>
        <xdr:cNvPr id="603" name="【学校施設】&#10;一人当たり面積該当値テキスト"/>
        <xdr:cNvSpPr txBox="1"/>
      </xdr:nvSpPr>
      <xdr:spPr>
        <a:xfrm>
          <a:off x="22199600"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62357</xdr:rowOff>
    </xdr:from>
    <xdr:to>
      <xdr:col>112</xdr:col>
      <xdr:colOff>38100</xdr:colOff>
      <xdr:row>63</xdr:row>
      <xdr:rowOff>163957</xdr:rowOff>
    </xdr:to>
    <xdr:sp macro="" textlink="">
      <xdr:nvSpPr>
        <xdr:cNvPr id="604" name="楕円 603"/>
        <xdr:cNvSpPr/>
      </xdr:nvSpPr>
      <xdr:spPr>
        <a:xfrm>
          <a:off x="21272500" y="108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101346</xdr:rowOff>
    </xdr:from>
    <xdr:to>
      <xdr:col>116</xdr:col>
      <xdr:colOff>63500</xdr:colOff>
      <xdr:row>63</xdr:row>
      <xdr:rowOff>113157</xdr:rowOff>
    </xdr:to>
    <xdr:cxnSp macro="">
      <xdr:nvCxnSpPr>
        <xdr:cNvPr id="605" name="直線コネクタ 604"/>
        <xdr:cNvCxnSpPr/>
      </xdr:nvCxnSpPr>
      <xdr:spPr>
        <a:xfrm flipV="1">
          <a:off x="21323300" y="10902696"/>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58547</xdr:rowOff>
    </xdr:from>
    <xdr:to>
      <xdr:col>107</xdr:col>
      <xdr:colOff>101600</xdr:colOff>
      <xdr:row>63</xdr:row>
      <xdr:rowOff>160147</xdr:rowOff>
    </xdr:to>
    <xdr:sp macro="" textlink="">
      <xdr:nvSpPr>
        <xdr:cNvPr id="606" name="楕円 605"/>
        <xdr:cNvSpPr/>
      </xdr:nvSpPr>
      <xdr:spPr>
        <a:xfrm>
          <a:off x="20383500" y="108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109347</xdr:rowOff>
    </xdr:from>
    <xdr:to>
      <xdr:col>111</xdr:col>
      <xdr:colOff>177800</xdr:colOff>
      <xdr:row>63</xdr:row>
      <xdr:rowOff>113157</xdr:rowOff>
    </xdr:to>
    <xdr:cxnSp macro="">
      <xdr:nvCxnSpPr>
        <xdr:cNvPr id="607" name="直線コネクタ 606"/>
        <xdr:cNvCxnSpPr/>
      </xdr:nvCxnSpPr>
      <xdr:spPr>
        <a:xfrm>
          <a:off x="20434300" y="1091069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70739</xdr:rowOff>
    </xdr:from>
    <xdr:to>
      <xdr:col>102</xdr:col>
      <xdr:colOff>165100</xdr:colOff>
      <xdr:row>64</xdr:row>
      <xdr:rowOff>889</xdr:rowOff>
    </xdr:to>
    <xdr:sp macro="" textlink="">
      <xdr:nvSpPr>
        <xdr:cNvPr id="608" name="楕円 607"/>
        <xdr:cNvSpPr/>
      </xdr:nvSpPr>
      <xdr:spPr>
        <a:xfrm>
          <a:off x="19494500" y="1087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109347</xdr:rowOff>
    </xdr:from>
    <xdr:to>
      <xdr:col>107</xdr:col>
      <xdr:colOff>50800</xdr:colOff>
      <xdr:row>63</xdr:row>
      <xdr:rowOff>121539</xdr:rowOff>
    </xdr:to>
    <xdr:cxnSp macro="">
      <xdr:nvCxnSpPr>
        <xdr:cNvPr id="609" name="直線コネクタ 608"/>
        <xdr:cNvCxnSpPr/>
      </xdr:nvCxnSpPr>
      <xdr:spPr>
        <a:xfrm flipV="1">
          <a:off x="19545300" y="10910697"/>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68834</xdr:rowOff>
    </xdr:from>
    <xdr:to>
      <xdr:col>98</xdr:col>
      <xdr:colOff>38100</xdr:colOff>
      <xdr:row>63</xdr:row>
      <xdr:rowOff>170434</xdr:rowOff>
    </xdr:to>
    <xdr:sp macro="" textlink="">
      <xdr:nvSpPr>
        <xdr:cNvPr id="610" name="楕円 609"/>
        <xdr:cNvSpPr/>
      </xdr:nvSpPr>
      <xdr:spPr>
        <a:xfrm>
          <a:off x="18605500" y="1087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119634</xdr:rowOff>
    </xdr:from>
    <xdr:to>
      <xdr:col>102</xdr:col>
      <xdr:colOff>114300</xdr:colOff>
      <xdr:row>63</xdr:row>
      <xdr:rowOff>121539</xdr:rowOff>
    </xdr:to>
    <xdr:cxnSp macro="">
      <xdr:nvCxnSpPr>
        <xdr:cNvPr id="611" name="直線コネクタ 610"/>
        <xdr:cNvCxnSpPr/>
      </xdr:nvCxnSpPr>
      <xdr:spPr>
        <a:xfrm>
          <a:off x="18656300" y="10920984"/>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111142</xdr:rowOff>
    </xdr:from>
    <xdr:ext cx="469744" cy="259045"/>
    <xdr:sp macro="" textlink="">
      <xdr:nvSpPr>
        <xdr:cNvPr id="612" name="n_1aveValue【学校施設】&#10;一人当たり面積"/>
        <xdr:cNvSpPr txBox="1"/>
      </xdr:nvSpPr>
      <xdr:spPr>
        <a:xfrm>
          <a:off x="21075727" y="1022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116095</xdr:rowOff>
    </xdr:from>
    <xdr:ext cx="469744" cy="259045"/>
    <xdr:sp macro="" textlink="">
      <xdr:nvSpPr>
        <xdr:cNvPr id="613" name="n_2aveValue【学校施設】&#10;一人当たり面積"/>
        <xdr:cNvSpPr txBox="1"/>
      </xdr:nvSpPr>
      <xdr:spPr>
        <a:xfrm>
          <a:off x="20199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144670</xdr:rowOff>
    </xdr:from>
    <xdr:ext cx="469744" cy="259045"/>
    <xdr:sp macro="" textlink="">
      <xdr:nvSpPr>
        <xdr:cNvPr id="614" name="n_3aveValue【学校施設】&#10;一人当たり面積"/>
        <xdr:cNvSpPr txBox="1"/>
      </xdr:nvSpPr>
      <xdr:spPr>
        <a:xfrm>
          <a:off x="19310427" y="1026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142765</xdr:rowOff>
    </xdr:from>
    <xdr:ext cx="469744" cy="259045"/>
    <xdr:sp macro="" textlink="">
      <xdr:nvSpPr>
        <xdr:cNvPr id="615" name="n_4aveValue【学校施設】&#10;一人当たり面積"/>
        <xdr:cNvSpPr txBox="1"/>
      </xdr:nvSpPr>
      <xdr:spPr>
        <a:xfrm>
          <a:off x="18421427" y="1025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155084</xdr:rowOff>
    </xdr:from>
    <xdr:ext cx="469744" cy="259045"/>
    <xdr:sp macro="" textlink="">
      <xdr:nvSpPr>
        <xdr:cNvPr id="616" name="n_1mainValue【学校施設】&#10;一人当たり面積"/>
        <xdr:cNvSpPr txBox="1"/>
      </xdr:nvSpPr>
      <xdr:spPr>
        <a:xfrm>
          <a:off x="21075727" y="1095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151274</xdr:rowOff>
    </xdr:from>
    <xdr:ext cx="469744" cy="259045"/>
    <xdr:sp macro="" textlink="">
      <xdr:nvSpPr>
        <xdr:cNvPr id="617" name="n_2mainValue【学校施設】&#10;一人当たり面積"/>
        <xdr:cNvSpPr txBox="1"/>
      </xdr:nvSpPr>
      <xdr:spPr>
        <a:xfrm>
          <a:off x="20199427" y="10952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163466</xdr:rowOff>
    </xdr:from>
    <xdr:ext cx="469744" cy="259045"/>
    <xdr:sp macro="" textlink="">
      <xdr:nvSpPr>
        <xdr:cNvPr id="618" name="n_3mainValue【学校施設】&#10;一人当たり面積"/>
        <xdr:cNvSpPr txBox="1"/>
      </xdr:nvSpPr>
      <xdr:spPr>
        <a:xfrm>
          <a:off x="19310427"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161561</xdr:rowOff>
    </xdr:from>
    <xdr:ext cx="469744" cy="259045"/>
    <xdr:sp macro="" textlink="">
      <xdr:nvSpPr>
        <xdr:cNvPr id="619" name="n_4mainValue【学校施設】&#10;一人当たり面積"/>
        <xdr:cNvSpPr txBox="1"/>
      </xdr:nvSpPr>
      <xdr:spPr>
        <a:xfrm>
          <a:off x="18421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4" name="正方形/長方形 6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5" name="正方形/長方形 6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6" name="正方形/長方形 6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7" name="正方形/長方形 6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8" name="正方形/長方形 6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9" name="正方形/長方形 6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0" name="正方形/長方形 6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1" name="正方形/長方形 6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類似団体と比較して有形固定資産減価償却率が高くなっている施設は、学校施設であり、特に低くなっている施設は、道路である。　　　　　　　　　　　　　　　　　　　　　　　　　　　　　　　　　　　　　　　　　　　　　　　　　　　　　　　　　　　　　　　　　　　　　　　　　　　　　　　　　　　　　　　　　　　　　　　　　　　　　　　　　　　　　　　　　　　　　　　　　　　　　　　　　　　　　　　　　　　　　　　　　　　　　　　　　　　　　　　　　　　　　　　　学校施設については、８０％前後を推移しており、施設の老朽化が進んでいる。今後も老朽化対策、施設の更新・建て替えの検討を続けていく。また、現在も人口が増えており保育施設や学校施設の稼働率が高いことから、一人当たりの施設面積は低い傾向にある。　　　　　　　　　　　　　　　　　　　　　　　　　　　　　　　　　　　　　　　　　　　　　　　　　　　　　　　　　　　　　　　　　　　今後も公共施設等総合管理計画及び個別施設計画に基づき、引き続き長寿命化を実施していく。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8" name="直線コネクタ 57"/>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142983</xdr:rowOff>
    </xdr:from>
    <xdr:ext cx="405111" cy="259045"/>
    <xdr:sp macro="" textlink="">
      <xdr:nvSpPr>
        <xdr:cNvPr id="63" name="【図書館】&#10;有形固定資産減価償却率平均値テキスト"/>
        <xdr:cNvSpPr txBox="1"/>
      </xdr:nvSpPr>
      <xdr:spPr>
        <a:xfrm>
          <a:off x="4673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120106</xdr:rowOff>
    </xdr:from>
    <xdr:to>
      <xdr:col>24</xdr:col>
      <xdr:colOff>114300</xdr:colOff>
      <xdr:row>37</xdr:row>
      <xdr:rowOff>50256</xdr:rowOff>
    </xdr:to>
    <xdr:sp macro="" textlink="">
      <xdr:nvSpPr>
        <xdr:cNvPr id="64" name="フローチャート: 判断 63"/>
        <xdr:cNvSpPr/>
      </xdr:nvSpPr>
      <xdr:spPr>
        <a:xfrm>
          <a:off x="4584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154396</xdr:rowOff>
    </xdr:from>
    <xdr:to>
      <xdr:col>20</xdr:col>
      <xdr:colOff>38100</xdr:colOff>
      <xdr:row>37</xdr:row>
      <xdr:rowOff>84546</xdr:rowOff>
    </xdr:to>
    <xdr:sp macro="" textlink="">
      <xdr:nvSpPr>
        <xdr:cNvPr id="65" name="フローチャート: 判断 64"/>
        <xdr:cNvSpPr/>
      </xdr:nvSpPr>
      <xdr:spPr>
        <a:xfrm>
          <a:off x="3746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12337</xdr:rowOff>
    </xdr:from>
    <xdr:to>
      <xdr:col>15</xdr:col>
      <xdr:colOff>101600</xdr:colOff>
      <xdr:row>37</xdr:row>
      <xdr:rowOff>113937</xdr:rowOff>
    </xdr:to>
    <xdr:sp macro="" textlink="">
      <xdr:nvSpPr>
        <xdr:cNvPr id="66" name="フローチャート: 判断 65"/>
        <xdr:cNvSpPr/>
      </xdr:nvSpPr>
      <xdr:spPr>
        <a:xfrm>
          <a:off x="2857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95613</xdr:rowOff>
    </xdr:from>
    <xdr:to>
      <xdr:col>6</xdr:col>
      <xdr:colOff>38100</xdr:colOff>
      <xdr:row>37</xdr:row>
      <xdr:rowOff>25763</xdr:rowOff>
    </xdr:to>
    <xdr:sp macro="" textlink="">
      <xdr:nvSpPr>
        <xdr:cNvPr id="68" name="フローチャート: 判断 67"/>
        <xdr:cNvSpPr/>
      </xdr:nvSpPr>
      <xdr:spPr>
        <a:xfrm>
          <a:off x="1079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151130</xdr:rowOff>
    </xdr:from>
    <xdr:to>
      <xdr:col>24</xdr:col>
      <xdr:colOff>114300</xdr:colOff>
      <xdr:row>39</xdr:row>
      <xdr:rowOff>81280</xdr:rowOff>
    </xdr:to>
    <xdr:sp macro="" textlink="">
      <xdr:nvSpPr>
        <xdr:cNvPr id="74" name="楕円 73"/>
        <xdr:cNvSpPr/>
      </xdr:nvSpPr>
      <xdr:spPr>
        <a:xfrm>
          <a:off x="4584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129557</xdr:rowOff>
    </xdr:from>
    <xdr:ext cx="405111" cy="259045"/>
    <xdr:sp macro="" textlink="">
      <xdr:nvSpPr>
        <xdr:cNvPr id="75" name="【図書館】&#10;有形固定資産減価償却率該当値テキスト"/>
        <xdr:cNvSpPr txBox="1"/>
      </xdr:nvSpPr>
      <xdr:spPr>
        <a:xfrm>
          <a:off x="4673600"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111941</xdr:rowOff>
    </xdr:from>
    <xdr:to>
      <xdr:col>20</xdr:col>
      <xdr:colOff>38100</xdr:colOff>
      <xdr:row>39</xdr:row>
      <xdr:rowOff>42091</xdr:rowOff>
    </xdr:to>
    <xdr:sp macro="" textlink="">
      <xdr:nvSpPr>
        <xdr:cNvPr id="76" name="楕円 75"/>
        <xdr:cNvSpPr/>
      </xdr:nvSpPr>
      <xdr:spPr>
        <a:xfrm>
          <a:off x="3746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162741</xdr:rowOff>
    </xdr:from>
    <xdr:to>
      <xdr:col>24</xdr:col>
      <xdr:colOff>63500</xdr:colOff>
      <xdr:row>39</xdr:row>
      <xdr:rowOff>30480</xdr:rowOff>
    </xdr:to>
    <xdr:cxnSp macro="">
      <xdr:nvCxnSpPr>
        <xdr:cNvPr id="77" name="直線コネクタ 76"/>
        <xdr:cNvCxnSpPr/>
      </xdr:nvCxnSpPr>
      <xdr:spPr>
        <a:xfrm>
          <a:off x="3797300" y="6677841"/>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80917</xdr:rowOff>
    </xdr:from>
    <xdr:to>
      <xdr:col>15</xdr:col>
      <xdr:colOff>101600</xdr:colOff>
      <xdr:row>39</xdr:row>
      <xdr:rowOff>11067</xdr:rowOff>
    </xdr:to>
    <xdr:sp macro="" textlink="">
      <xdr:nvSpPr>
        <xdr:cNvPr id="78" name="楕円 77"/>
        <xdr:cNvSpPr/>
      </xdr:nvSpPr>
      <xdr:spPr>
        <a:xfrm>
          <a:off x="2857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131717</xdr:rowOff>
    </xdr:from>
    <xdr:to>
      <xdr:col>19</xdr:col>
      <xdr:colOff>177800</xdr:colOff>
      <xdr:row>38</xdr:row>
      <xdr:rowOff>162741</xdr:rowOff>
    </xdr:to>
    <xdr:cxnSp macro="">
      <xdr:nvCxnSpPr>
        <xdr:cNvPr id="79" name="直線コネクタ 78"/>
        <xdr:cNvCxnSpPr/>
      </xdr:nvCxnSpPr>
      <xdr:spPr>
        <a:xfrm>
          <a:off x="2908300" y="66468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43362</xdr:rowOff>
    </xdr:from>
    <xdr:to>
      <xdr:col>10</xdr:col>
      <xdr:colOff>165100</xdr:colOff>
      <xdr:row>38</xdr:row>
      <xdr:rowOff>144962</xdr:rowOff>
    </xdr:to>
    <xdr:sp macro="" textlink="">
      <xdr:nvSpPr>
        <xdr:cNvPr id="80" name="楕円 79"/>
        <xdr:cNvSpPr/>
      </xdr:nvSpPr>
      <xdr:spPr>
        <a:xfrm>
          <a:off x="1968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94162</xdr:rowOff>
    </xdr:from>
    <xdr:to>
      <xdr:col>15</xdr:col>
      <xdr:colOff>50800</xdr:colOff>
      <xdr:row>38</xdr:row>
      <xdr:rowOff>131717</xdr:rowOff>
    </xdr:to>
    <xdr:cxnSp macro="">
      <xdr:nvCxnSpPr>
        <xdr:cNvPr id="81" name="直線コネクタ 80"/>
        <xdr:cNvCxnSpPr/>
      </xdr:nvCxnSpPr>
      <xdr:spPr>
        <a:xfrm>
          <a:off x="2019300" y="6609262"/>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xdr:cNvSpPr/>
      </xdr:nvSpPr>
      <xdr:spPr>
        <a:xfrm>
          <a:off x="1079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94162</xdr:rowOff>
    </xdr:to>
    <xdr:cxnSp macro="">
      <xdr:nvCxnSpPr>
        <xdr:cNvPr id="83" name="直線コネクタ 82"/>
        <xdr:cNvCxnSpPr/>
      </xdr:nvCxnSpPr>
      <xdr:spPr>
        <a:xfrm>
          <a:off x="1130300" y="6597831"/>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101073</xdr:rowOff>
    </xdr:from>
    <xdr:ext cx="405111" cy="259045"/>
    <xdr:sp macro="" textlink="">
      <xdr:nvSpPr>
        <xdr:cNvPr id="84" name="n_1aveValue【図書館】&#10;有形固定資産減価償却率"/>
        <xdr:cNvSpPr txBox="1"/>
      </xdr:nvSpPr>
      <xdr:spPr>
        <a:xfrm>
          <a:off x="3582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130464</xdr:rowOff>
    </xdr:from>
    <xdr:ext cx="405111" cy="259045"/>
    <xdr:sp macro="" textlink="">
      <xdr:nvSpPr>
        <xdr:cNvPr id="85" name="n_2aveValue【図書館】&#10;有形固定資産減価償却率"/>
        <xdr:cNvSpPr txBox="1"/>
      </xdr:nvSpPr>
      <xdr:spPr>
        <a:xfrm>
          <a:off x="2705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42290</xdr:rowOff>
    </xdr:from>
    <xdr:ext cx="405111" cy="259045"/>
    <xdr:sp macro="" textlink="">
      <xdr:nvSpPr>
        <xdr:cNvPr id="87" name="n_4aveValue【図書館】&#10;有形固定資産減価償却率"/>
        <xdr:cNvSpPr txBox="1"/>
      </xdr:nvSpPr>
      <xdr:spPr>
        <a:xfrm>
          <a:off x="927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33218</xdr:rowOff>
    </xdr:from>
    <xdr:ext cx="405111" cy="259045"/>
    <xdr:sp macro="" textlink="">
      <xdr:nvSpPr>
        <xdr:cNvPr id="88" name="n_1mainValue【図書館】&#10;有形固定資産減価償却率"/>
        <xdr:cNvSpPr txBox="1"/>
      </xdr:nvSpPr>
      <xdr:spPr>
        <a:xfrm>
          <a:off x="3582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2194</xdr:rowOff>
    </xdr:from>
    <xdr:ext cx="405111" cy="259045"/>
    <xdr:sp macro="" textlink="">
      <xdr:nvSpPr>
        <xdr:cNvPr id="89" name="n_2mainValue【図書館】&#10;有形固定資産減価償却率"/>
        <xdr:cNvSpPr txBox="1"/>
      </xdr:nvSpPr>
      <xdr:spPr>
        <a:xfrm>
          <a:off x="2705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136089</xdr:rowOff>
    </xdr:from>
    <xdr:ext cx="405111" cy="259045"/>
    <xdr:sp macro="" textlink="">
      <xdr:nvSpPr>
        <xdr:cNvPr id="90" name="n_3mainValue【図書館】&#10;有形固定資産減価償却率"/>
        <xdr:cNvSpPr txBox="1"/>
      </xdr:nvSpPr>
      <xdr:spPr>
        <a:xfrm>
          <a:off x="18167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124658</xdr:rowOff>
    </xdr:from>
    <xdr:ext cx="405111" cy="259045"/>
    <xdr:sp macro="" textlink="">
      <xdr:nvSpPr>
        <xdr:cNvPr id="91" name="n_4mainValue【図書館】&#10;有形固定資産減価償却率"/>
        <xdr:cNvSpPr txBox="1"/>
      </xdr:nvSpPr>
      <xdr:spPr>
        <a:xfrm>
          <a:off x="927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99060</xdr:rowOff>
    </xdr:from>
    <xdr:to>
      <xdr:col>54</xdr:col>
      <xdr:colOff>189865</xdr:colOff>
      <xdr:row>41</xdr:row>
      <xdr:rowOff>83820</xdr:rowOff>
    </xdr:to>
    <xdr:cxnSp macro="">
      <xdr:nvCxnSpPr>
        <xdr:cNvPr id="115" name="直線コネクタ 114"/>
        <xdr:cNvCxnSpPr/>
      </xdr:nvCxnSpPr>
      <xdr:spPr>
        <a:xfrm flipV="1">
          <a:off x="10476865" y="57569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87647</xdr:rowOff>
    </xdr:from>
    <xdr:ext cx="469744" cy="259045"/>
    <xdr:sp macro="" textlink="">
      <xdr:nvSpPr>
        <xdr:cNvPr id="116" name="【図書館】&#10;一人当たり面積最小値テキスト"/>
        <xdr:cNvSpPr txBox="1"/>
      </xdr:nvSpPr>
      <xdr:spPr>
        <a:xfrm>
          <a:off x="10515600"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83820</xdr:rowOff>
    </xdr:from>
    <xdr:to>
      <xdr:col>55</xdr:col>
      <xdr:colOff>88900</xdr:colOff>
      <xdr:row>41</xdr:row>
      <xdr:rowOff>83820</xdr:rowOff>
    </xdr:to>
    <xdr:cxnSp macro="">
      <xdr:nvCxnSpPr>
        <xdr:cNvPr id="117" name="直線コネクタ 116"/>
        <xdr:cNvCxnSpPr/>
      </xdr:nvCxnSpPr>
      <xdr:spPr>
        <a:xfrm>
          <a:off x="10388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45737</xdr:rowOff>
    </xdr:from>
    <xdr:ext cx="469744" cy="259045"/>
    <xdr:sp macro="" textlink="">
      <xdr:nvSpPr>
        <xdr:cNvPr id="118" name="【図書館】&#10;一人当たり面積最大値テキスト"/>
        <xdr:cNvSpPr txBox="1"/>
      </xdr:nvSpPr>
      <xdr:spPr>
        <a:xfrm>
          <a:off x="10515600"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99060</xdr:rowOff>
    </xdr:from>
    <xdr:to>
      <xdr:col>55</xdr:col>
      <xdr:colOff>88900</xdr:colOff>
      <xdr:row>33</xdr:row>
      <xdr:rowOff>99060</xdr:rowOff>
    </xdr:to>
    <xdr:cxnSp macro="">
      <xdr:nvCxnSpPr>
        <xdr:cNvPr id="119" name="直線コネクタ 118"/>
        <xdr:cNvCxnSpPr/>
      </xdr:nvCxnSpPr>
      <xdr:spPr>
        <a:xfrm>
          <a:off x="10388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55897</xdr:rowOff>
    </xdr:from>
    <xdr:ext cx="469744" cy="259045"/>
    <xdr:sp macro="" textlink="">
      <xdr:nvSpPr>
        <xdr:cNvPr id="120" name="【図書館】&#10;一人当たり面積平均値テキスト"/>
        <xdr:cNvSpPr txBox="1"/>
      </xdr:nvSpPr>
      <xdr:spPr>
        <a:xfrm>
          <a:off x="10515600" y="657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33020</xdr:rowOff>
    </xdr:from>
    <xdr:to>
      <xdr:col>55</xdr:col>
      <xdr:colOff>50800</xdr:colOff>
      <xdr:row>39</xdr:row>
      <xdr:rowOff>134620</xdr:rowOff>
    </xdr:to>
    <xdr:sp macro="" textlink="">
      <xdr:nvSpPr>
        <xdr:cNvPr id="121" name="フローチャート: 判断 120"/>
        <xdr:cNvSpPr/>
      </xdr:nvSpPr>
      <xdr:spPr>
        <a:xfrm>
          <a:off x="10426700" y="671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116840</xdr:rowOff>
    </xdr:from>
    <xdr:to>
      <xdr:col>50</xdr:col>
      <xdr:colOff>165100</xdr:colOff>
      <xdr:row>40</xdr:row>
      <xdr:rowOff>46990</xdr:rowOff>
    </xdr:to>
    <xdr:sp macro="" textlink="">
      <xdr:nvSpPr>
        <xdr:cNvPr id="122" name="フローチャート: 判断 121"/>
        <xdr:cNvSpPr/>
      </xdr:nvSpPr>
      <xdr:spPr>
        <a:xfrm>
          <a:off x="9588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23" name="フローチャート: 判断 122"/>
        <xdr:cNvSpPr/>
      </xdr:nvSpPr>
      <xdr:spPr>
        <a:xfrm>
          <a:off x="8699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120650</xdr:rowOff>
    </xdr:from>
    <xdr:to>
      <xdr:col>41</xdr:col>
      <xdr:colOff>101600</xdr:colOff>
      <xdr:row>40</xdr:row>
      <xdr:rowOff>50800</xdr:rowOff>
    </xdr:to>
    <xdr:sp macro="" textlink="">
      <xdr:nvSpPr>
        <xdr:cNvPr id="124" name="フローチャート: 判断 123"/>
        <xdr:cNvSpPr/>
      </xdr:nvSpPr>
      <xdr:spPr>
        <a:xfrm>
          <a:off x="7810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71120</xdr:rowOff>
    </xdr:from>
    <xdr:to>
      <xdr:col>36</xdr:col>
      <xdr:colOff>165100</xdr:colOff>
      <xdr:row>40</xdr:row>
      <xdr:rowOff>1270</xdr:rowOff>
    </xdr:to>
    <xdr:sp macro="" textlink="">
      <xdr:nvSpPr>
        <xdr:cNvPr id="125" name="フローチャート: 判断 124"/>
        <xdr:cNvSpPr/>
      </xdr:nvSpPr>
      <xdr:spPr>
        <a:xfrm>
          <a:off x="6921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166370</xdr:rowOff>
    </xdr:from>
    <xdr:to>
      <xdr:col>55</xdr:col>
      <xdr:colOff>50800</xdr:colOff>
      <xdr:row>40</xdr:row>
      <xdr:rowOff>96520</xdr:rowOff>
    </xdr:to>
    <xdr:sp macro="" textlink="">
      <xdr:nvSpPr>
        <xdr:cNvPr id="131" name="楕円 130"/>
        <xdr:cNvSpPr/>
      </xdr:nvSpPr>
      <xdr:spPr>
        <a:xfrm>
          <a:off x="10426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144797</xdr:rowOff>
    </xdr:from>
    <xdr:ext cx="469744" cy="259045"/>
    <xdr:sp macro="" textlink="">
      <xdr:nvSpPr>
        <xdr:cNvPr id="132" name="【図書館】&#10;一人当たり面積該当値テキスト"/>
        <xdr:cNvSpPr txBox="1"/>
      </xdr:nvSpPr>
      <xdr:spPr>
        <a:xfrm>
          <a:off x="10515600"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166370</xdr:rowOff>
    </xdr:from>
    <xdr:to>
      <xdr:col>50</xdr:col>
      <xdr:colOff>165100</xdr:colOff>
      <xdr:row>40</xdr:row>
      <xdr:rowOff>96520</xdr:rowOff>
    </xdr:to>
    <xdr:sp macro="" textlink="">
      <xdr:nvSpPr>
        <xdr:cNvPr id="133" name="楕円 132"/>
        <xdr:cNvSpPr/>
      </xdr:nvSpPr>
      <xdr:spPr>
        <a:xfrm>
          <a:off x="9588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45720</xdr:rowOff>
    </xdr:from>
    <xdr:to>
      <xdr:col>55</xdr:col>
      <xdr:colOff>0</xdr:colOff>
      <xdr:row>40</xdr:row>
      <xdr:rowOff>45720</xdr:rowOff>
    </xdr:to>
    <xdr:cxnSp macro="">
      <xdr:nvCxnSpPr>
        <xdr:cNvPr id="134" name="直線コネクタ 133"/>
        <xdr:cNvCxnSpPr/>
      </xdr:nvCxnSpPr>
      <xdr:spPr>
        <a:xfrm>
          <a:off x="9639300" y="69037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147320</xdr:rowOff>
    </xdr:from>
    <xdr:to>
      <xdr:col>46</xdr:col>
      <xdr:colOff>38100</xdr:colOff>
      <xdr:row>40</xdr:row>
      <xdr:rowOff>77470</xdr:rowOff>
    </xdr:to>
    <xdr:sp macro="" textlink="">
      <xdr:nvSpPr>
        <xdr:cNvPr id="135" name="楕円 134"/>
        <xdr:cNvSpPr/>
      </xdr:nvSpPr>
      <xdr:spPr>
        <a:xfrm>
          <a:off x="8699500" y="68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26670</xdr:rowOff>
    </xdr:from>
    <xdr:to>
      <xdr:col>50</xdr:col>
      <xdr:colOff>114300</xdr:colOff>
      <xdr:row>40</xdr:row>
      <xdr:rowOff>45720</xdr:rowOff>
    </xdr:to>
    <xdr:cxnSp macro="">
      <xdr:nvCxnSpPr>
        <xdr:cNvPr id="136" name="直線コネクタ 135"/>
        <xdr:cNvCxnSpPr/>
      </xdr:nvCxnSpPr>
      <xdr:spPr>
        <a:xfrm>
          <a:off x="8750300" y="68846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162560</xdr:rowOff>
    </xdr:from>
    <xdr:to>
      <xdr:col>41</xdr:col>
      <xdr:colOff>101600</xdr:colOff>
      <xdr:row>40</xdr:row>
      <xdr:rowOff>92710</xdr:rowOff>
    </xdr:to>
    <xdr:sp macro="" textlink="">
      <xdr:nvSpPr>
        <xdr:cNvPr id="137" name="楕円 136"/>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26670</xdr:rowOff>
    </xdr:from>
    <xdr:to>
      <xdr:col>45</xdr:col>
      <xdr:colOff>177800</xdr:colOff>
      <xdr:row>40</xdr:row>
      <xdr:rowOff>41910</xdr:rowOff>
    </xdr:to>
    <xdr:cxnSp macro="">
      <xdr:nvCxnSpPr>
        <xdr:cNvPr id="138" name="直線コネクタ 137"/>
        <xdr:cNvCxnSpPr/>
      </xdr:nvCxnSpPr>
      <xdr:spPr>
        <a:xfrm flipV="1">
          <a:off x="7861300" y="68846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41910</xdr:rowOff>
    </xdr:to>
    <xdr:cxnSp macro="">
      <xdr:nvCxnSpPr>
        <xdr:cNvPr id="140" name="直線コネクタ 139"/>
        <xdr:cNvCxnSpPr/>
      </xdr:nvCxnSpPr>
      <xdr:spPr>
        <a:xfrm>
          <a:off x="6972300" y="68961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63517</xdr:rowOff>
    </xdr:from>
    <xdr:ext cx="469744" cy="259045"/>
    <xdr:sp macro="" textlink="">
      <xdr:nvSpPr>
        <xdr:cNvPr id="141" name="n_1aveValue【図書館】&#10;一人当たり面積"/>
        <xdr:cNvSpPr txBox="1"/>
      </xdr:nvSpPr>
      <xdr:spPr>
        <a:xfrm>
          <a:off x="93917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74947</xdr:rowOff>
    </xdr:from>
    <xdr:ext cx="469744" cy="259045"/>
    <xdr:sp macro="" textlink="">
      <xdr:nvSpPr>
        <xdr:cNvPr id="142" name="n_2aveValue【図書館】&#10;一人当たり面積"/>
        <xdr:cNvSpPr txBox="1"/>
      </xdr:nvSpPr>
      <xdr:spPr>
        <a:xfrm>
          <a:off x="85154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67327</xdr:rowOff>
    </xdr:from>
    <xdr:ext cx="469744" cy="259045"/>
    <xdr:sp macro="" textlink="">
      <xdr:nvSpPr>
        <xdr:cNvPr id="143" name="n_3aveValue【図書館】&#10;一人当たり面積"/>
        <xdr:cNvSpPr txBox="1"/>
      </xdr:nvSpPr>
      <xdr:spPr>
        <a:xfrm>
          <a:off x="7626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17797</xdr:rowOff>
    </xdr:from>
    <xdr:ext cx="469744" cy="259045"/>
    <xdr:sp macro="" textlink="">
      <xdr:nvSpPr>
        <xdr:cNvPr id="144" name="n_4aveValue【図書館】&#10;一人当たり面積"/>
        <xdr:cNvSpPr txBox="1"/>
      </xdr:nvSpPr>
      <xdr:spPr>
        <a:xfrm>
          <a:off x="6737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87647</xdr:rowOff>
    </xdr:from>
    <xdr:ext cx="469744" cy="259045"/>
    <xdr:sp macro="" textlink="">
      <xdr:nvSpPr>
        <xdr:cNvPr id="145" name="n_1mainValue【図書館】&#10;一人当たり面積"/>
        <xdr:cNvSpPr txBox="1"/>
      </xdr:nvSpPr>
      <xdr:spPr>
        <a:xfrm>
          <a:off x="93917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68597</xdr:rowOff>
    </xdr:from>
    <xdr:ext cx="469744" cy="259045"/>
    <xdr:sp macro="" textlink="">
      <xdr:nvSpPr>
        <xdr:cNvPr id="146" name="n_2mainValue【図書館】&#10;一人当たり面積"/>
        <xdr:cNvSpPr txBox="1"/>
      </xdr:nvSpPr>
      <xdr:spPr>
        <a:xfrm>
          <a:off x="8515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83837</xdr:rowOff>
    </xdr:from>
    <xdr:ext cx="469744" cy="259045"/>
    <xdr:sp macro="" textlink="">
      <xdr:nvSpPr>
        <xdr:cNvPr id="147" name="n_3mainValue【図書館】&#10;一人当たり面積"/>
        <xdr:cNvSpPr txBox="1"/>
      </xdr:nvSpPr>
      <xdr:spPr>
        <a:xfrm>
          <a:off x="7626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171" name="直線コネクタ 170"/>
        <xdr:cNvCxnSpPr/>
      </xdr:nvCxnSpPr>
      <xdr:spPr>
        <a:xfrm flipV="1">
          <a:off x="4634865" y="964234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174" name="【体育館・プール】&#10;有形固定資産減価償却率最大値テキスト"/>
        <xdr:cNvSpPr txBox="1"/>
      </xdr:nvSpPr>
      <xdr:spPr>
        <a:xfrm>
          <a:off x="4673600" y="941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175" name="直線コネクタ 174"/>
        <xdr:cNvCxnSpPr/>
      </xdr:nvCxnSpPr>
      <xdr:spPr>
        <a:xfrm>
          <a:off x="4546600" y="964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29227</xdr:rowOff>
    </xdr:from>
    <xdr:ext cx="405111" cy="259045"/>
    <xdr:sp macro="" textlink="">
      <xdr:nvSpPr>
        <xdr:cNvPr id="176" name="【体育館・プール】&#10;有形固定資産減価償却率平均値テキスト"/>
        <xdr:cNvSpPr txBox="1"/>
      </xdr:nvSpPr>
      <xdr:spPr>
        <a:xfrm>
          <a:off x="4673600" y="1014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177" name="フローチャート: 判断 176"/>
        <xdr:cNvSpPr/>
      </xdr:nvSpPr>
      <xdr:spPr>
        <a:xfrm>
          <a:off x="45847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178" name="フローチャート: 判断 177"/>
        <xdr:cNvSpPr/>
      </xdr:nvSpPr>
      <xdr:spPr>
        <a:xfrm>
          <a:off x="3746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179" name="フローチャート: 判断 178"/>
        <xdr:cNvSpPr/>
      </xdr:nvSpPr>
      <xdr:spPr>
        <a:xfrm>
          <a:off x="2857500" y="1019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180" name="フローチャート: 判断 179"/>
        <xdr:cNvSpPr/>
      </xdr:nvSpPr>
      <xdr:spPr>
        <a:xfrm>
          <a:off x="19685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29210</xdr:rowOff>
    </xdr:from>
    <xdr:to>
      <xdr:col>6</xdr:col>
      <xdr:colOff>38100</xdr:colOff>
      <xdr:row>59</xdr:row>
      <xdr:rowOff>130810</xdr:rowOff>
    </xdr:to>
    <xdr:sp macro="" textlink="">
      <xdr:nvSpPr>
        <xdr:cNvPr id="181" name="フローチャート: 判断 180"/>
        <xdr:cNvSpPr/>
      </xdr:nvSpPr>
      <xdr:spPr>
        <a:xfrm>
          <a:off x="1079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20066</xdr:rowOff>
    </xdr:from>
    <xdr:to>
      <xdr:col>24</xdr:col>
      <xdr:colOff>114300</xdr:colOff>
      <xdr:row>63</xdr:row>
      <xdr:rowOff>121666</xdr:rowOff>
    </xdr:to>
    <xdr:sp macro="" textlink="">
      <xdr:nvSpPr>
        <xdr:cNvPr id="187" name="楕円 186"/>
        <xdr:cNvSpPr/>
      </xdr:nvSpPr>
      <xdr:spPr>
        <a:xfrm>
          <a:off x="45847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106443</xdr:rowOff>
    </xdr:from>
    <xdr:ext cx="405111" cy="259045"/>
    <xdr:sp macro="" textlink="">
      <xdr:nvSpPr>
        <xdr:cNvPr id="188" name="【体育館・プール】&#10;有形固定資産減価償却率該当値テキスト"/>
        <xdr:cNvSpPr txBox="1"/>
      </xdr:nvSpPr>
      <xdr:spPr>
        <a:xfrm>
          <a:off x="4673600" y="10736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104648</xdr:rowOff>
    </xdr:from>
    <xdr:to>
      <xdr:col>20</xdr:col>
      <xdr:colOff>38100</xdr:colOff>
      <xdr:row>64</xdr:row>
      <xdr:rowOff>34798</xdr:rowOff>
    </xdr:to>
    <xdr:sp macro="" textlink="">
      <xdr:nvSpPr>
        <xdr:cNvPr id="189" name="楕円 188"/>
        <xdr:cNvSpPr/>
      </xdr:nvSpPr>
      <xdr:spPr>
        <a:xfrm>
          <a:off x="3746500" y="1090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70866</xdr:rowOff>
    </xdr:from>
    <xdr:to>
      <xdr:col>24</xdr:col>
      <xdr:colOff>63500</xdr:colOff>
      <xdr:row>63</xdr:row>
      <xdr:rowOff>155448</xdr:rowOff>
    </xdr:to>
    <xdr:cxnSp macro="">
      <xdr:nvCxnSpPr>
        <xdr:cNvPr id="190" name="直線コネクタ 189"/>
        <xdr:cNvCxnSpPr/>
      </xdr:nvCxnSpPr>
      <xdr:spPr>
        <a:xfrm flipV="1">
          <a:off x="3797300" y="1087221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100076</xdr:rowOff>
    </xdr:from>
    <xdr:to>
      <xdr:col>15</xdr:col>
      <xdr:colOff>101600</xdr:colOff>
      <xdr:row>64</xdr:row>
      <xdr:rowOff>30226</xdr:rowOff>
    </xdr:to>
    <xdr:sp macro="" textlink="">
      <xdr:nvSpPr>
        <xdr:cNvPr id="191" name="楕円 190"/>
        <xdr:cNvSpPr/>
      </xdr:nvSpPr>
      <xdr:spPr>
        <a:xfrm>
          <a:off x="2857500" y="1090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150876</xdr:rowOff>
    </xdr:from>
    <xdr:to>
      <xdr:col>19</xdr:col>
      <xdr:colOff>177800</xdr:colOff>
      <xdr:row>63</xdr:row>
      <xdr:rowOff>155448</xdr:rowOff>
    </xdr:to>
    <xdr:cxnSp macro="">
      <xdr:nvCxnSpPr>
        <xdr:cNvPr id="192" name="直線コネクタ 191"/>
        <xdr:cNvCxnSpPr/>
      </xdr:nvCxnSpPr>
      <xdr:spPr>
        <a:xfrm>
          <a:off x="2908300" y="109522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49784</xdr:rowOff>
    </xdr:from>
    <xdr:to>
      <xdr:col>10</xdr:col>
      <xdr:colOff>165100</xdr:colOff>
      <xdr:row>63</xdr:row>
      <xdr:rowOff>151384</xdr:rowOff>
    </xdr:to>
    <xdr:sp macro="" textlink="">
      <xdr:nvSpPr>
        <xdr:cNvPr id="193" name="楕円 192"/>
        <xdr:cNvSpPr/>
      </xdr:nvSpPr>
      <xdr:spPr>
        <a:xfrm>
          <a:off x="1968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100584</xdr:rowOff>
    </xdr:from>
    <xdr:to>
      <xdr:col>15</xdr:col>
      <xdr:colOff>50800</xdr:colOff>
      <xdr:row>63</xdr:row>
      <xdr:rowOff>150876</xdr:rowOff>
    </xdr:to>
    <xdr:cxnSp macro="">
      <xdr:nvCxnSpPr>
        <xdr:cNvPr id="194" name="直線コネクタ 193"/>
        <xdr:cNvCxnSpPr/>
      </xdr:nvCxnSpPr>
      <xdr:spPr>
        <a:xfrm>
          <a:off x="2019300" y="1090193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40640</xdr:rowOff>
    </xdr:from>
    <xdr:to>
      <xdr:col>6</xdr:col>
      <xdr:colOff>38100</xdr:colOff>
      <xdr:row>63</xdr:row>
      <xdr:rowOff>142240</xdr:rowOff>
    </xdr:to>
    <xdr:sp macro="" textlink="">
      <xdr:nvSpPr>
        <xdr:cNvPr id="195" name="楕円 194"/>
        <xdr:cNvSpPr/>
      </xdr:nvSpPr>
      <xdr:spPr>
        <a:xfrm>
          <a:off x="1079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91440</xdr:rowOff>
    </xdr:from>
    <xdr:to>
      <xdr:col>10</xdr:col>
      <xdr:colOff>114300</xdr:colOff>
      <xdr:row>63</xdr:row>
      <xdr:rowOff>100584</xdr:rowOff>
    </xdr:to>
    <xdr:cxnSp macro="">
      <xdr:nvCxnSpPr>
        <xdr:cNvPr id="196" name="直線コネクタ 195"/>
        <xdr:cNvCxnSpPr/>
      </xdr:nvCxnSpPr>
      <xdr:spPr>
        <a:xfrm>
          <a:off x="1130300" y="108927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55897</xdr:rowOff>
    </xdr:from>
    <xdr:ext cx="405111" cy="259045"/>
    <xdr:sp macro="" textlink="">
      <xdr:nvSpPr>
        <xdr:cNvPr id="197" name="n_1aveValue【体育館・プール】&#10;有形固定資産減価償却率"/>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30751</xdr:rowOff>
    </xdr:from>
    <xdr:ext cx="405111" cy="259045"/>
    <xdr:sp macro="" textlink="">
      <xdr:nvSpPr>
        <xdr:cNvPr id="198" name="n_2aveValue【体育館・プール】&#10;有形固定資産減価償却率"/>
        <xdr:cNvSpPr txBox="1"/>
      </xdr:nvSpPr>
      <xdr:spPr>
        <a:xfrm>
          <a:off x="2705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154195</xdr:rowOff>
    </xdr:from>
    <xdr:ext cx="405111" cy="259045"/>
    <xdr:sp macro="" textlink="">
      <xdr:nvSpPr>
        <xdr:cNvPr id="199" name="n_3aveValue【体育館・プール】&#10;有形固定資産減価償却率"/>
        <xdr:cNvSpPr txBox="1"/>
      </xdr:nvSpPr>
      <xdr:spPr>
        <a:xfrm>
          <a:off x="1816744" y="992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147337</xdr:rowOff>
    </xdr:from>
    <xdr:ext cx="405111" cy="259045"/>
    <xdr:sp macro="" textlink="">
      <xdr:nvSpPr>
        <xdr:cNvPr id="200" name="n_4aveValue【体育館・プール】&#10;有形固定資産減価償却率"/>
        <xdr:cNvSpPr txBox="1"/>
      </xdr:nvSpPr>
      <xdr:spPr>
        <a:xfrm>
          <a:off x="927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25925</xdr:rowOff>
    </xdr:from>
    <xdr:ext cx="405111" cy="259045"/>
    <xdr:sp macro="" textlink="">
      <xdr:nvSpPr>
        <xdr:cNvPr id="201" name="n_1mainValue【体育館・プール】&#10;有形固定資産減価償却率"/>
        <xdr:cNvSpPr txBox="1"/>
      </xdr:nvSpPr>
      <xdr:spPr>
        <a:xfrm>
          <a:off x="3582044" y="1099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21353</xdr:rowOff>
    </xdr:from>
    <xdr:ext cx="405111" cy="259045"/>
    <xdr:sp macro="" textlink="">
      <xdr:nvSpPr>
        <xdr:cNvPr id="202" name="n_2mainValue【体育館・プール】&#10;有形固定資産減価償却率"/>
        <xdr:cNvSpPr txBox="1"/>
      </xdr:nvSpPr>
      <xdr:spPr>
        <a:xfrm>
          <a:off x="2705744" y="10994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142511</xdr:rowOff>
    </xdr:from>
    <xdr:ext cx="405111" cy="259045"/>
    <xdr:sp macro="" textlink="">
      <xdr:nvSpPr>
        <xdr:cNvPr id="203" name="n_3mainValue【体育館・プール】&#10;有形固定資産減価償却率"/>
        <xdr:cNvSpPr txBox="1"/>
      </xdr:nvSpPr>
      <xdr:spPr>
        <a:xfrm>
          <a:off x="1816744" y="1094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133367</xdr:rowOff>
    </xdr:from>
    <xdr:ext cx="405111" cy="259045"/>
    <xdr:sp macro="" textlink="">
      <xdr:nvSpPr>
        <xdr:cNvPr id="204" name="n_4mainValue【体育館・プール】&#10;有形固定資産減価償却率"/>
        <xdr:cNvSpPr txBox="1"/>
      </xdr:nvSpPr>
      <xdr:spPr>
        <a:xfrm>
          <a:off x="927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228" name="直線コネクタ 227"/>
        <xdr:cNvCxnSpPr/>
      </xdr:nvCxnSpPr>
      <xdr:spPr>
        <a:xfrm flipV="1">
          <a:off x="10476865" y="9749028"/>
          <a:ext cx="0" cy="1295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229" name="【体育館・プール】&#10;一人当たり面積最小値テキスト"/>
        <xdr:cNvSpPr txBox="1"/>
      </xdr:nvSpPr>
      <xdr:spPr>
        <a:xfrm>
          <a:off x="10515600" y="1104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230" name="直線コネクタ 229"/>
        <xdr:cNvCxnSpPr/>
      </xdr:nvCxnSpPr>
      <xdr:spPr>
        <a:xfrm>
          <a:off x="10388600" y="11044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231" name="【体育館・プール】&#10;一人当たり面積最大値テキスト"/>
        <xdr:cNvSpPr txBox="1"/>
      </xdr:nvSpPr>
      <xdr:spPr>
        <a:xfrm>
          <a:off x="10515600" y="952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232" name="直線コネクタ 231"/>
        <xdr:cNvCxnSpPr/>
      </xdr:nvCxnSpPr>
      <xdr:spPr>
        <a:xfrm>
          <a:off x="10388600" y="974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162577</xdr:rowOff>
    </xdr:from>
    <xdr:ext cx="469744" cy="259045"/>
    <xdr:sp macro="" textlink="">
      <xdr:nvSpPr>
        <xdr:cNvPr id="233" name="【体育館・プール】&#10;一人当たり面積平均値テキスト"/>
        <xdr:cNvSpPr txBox="1"/>
      </xdr:nvSpPr>
      <xdr:spPr>
        <a:xfrm>
          <a:off x="10515600" y="1062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234" name="フローチャート: 判断 233"/>
        <xdr:cNvSpPr/>
      </xdr:nvSpPr>
      <xdr:spPr>
        <a:xfrm>
          <a:off x="10426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235" name="フローチャート: 判断 234"/>
        <xdr:cNvSpPr/>
      </xdr:nvSpPr>
      <xdr:spPr>
        <a:xfrm>
          <a:off x="9588500" y="1077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236" name="フローチャート: 判断 235"/>
        <xdr:cNvSpPr/>
      </xdr:nvSpPr>
      <xdr:spPr>
        <a:xfrm>
          <a:off x="86995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237" name="フローチャート: 判断 236"/>
        <xdr:cNvSpPr/>
      </xdr:nvSpPr>
      <xdr:spPr>
        <a:xfrm>
          <a:off x="7810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130937</xdr:rowOff>
    </xdr:from>
    <xdr:to>
      <xdr:col>36</xdr:col>
      <xdr:colOff>165100</xdr:colOff>
      <xdr:row>63</xdr:row>
      <xdr:rowOff>61087</xdr:rowOff>
    </xdr:to>
    <xdr:sp macro="" textlink="">
      <xdr:nvSpPr>
        <xdr:cNvPr id="238" name="フローチャート: 判断 237"/>
        <xdr:cNvSpPr/>
      </xdr:nvSpPr>
      <xdr:spPr>
        <a:xfrm>
          <a:off x="6921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92075</xdr:rowOff>
    </xdr:from>
    <xdr:to>
      <xdr:col>55</xdr:col>
      <xdr:colOff>50800</xdr:colOff>
      <xdr:row>64</xdr:row>
      <xdr:rowOff>22225</xdr:rowOff>
    </xdr:to>
    <xdr:sp macro="" textlink="">
      <xdr:nvSpPr>
        <xdr:cNvPr id="244" name="楕円 243"/>
        <xdr:cNvSpPr/>
      </xdr:nvSpPr>
      <xdr:spPr>
        <a:xfrm>
          <a:off x="104267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7002</xdr:rowOff>
    </xdr:from>
    <xdr:ext cx="469744" cy="259045"/>
    <xdr:sp macro="" textlink="">
      <xdr:nvSpPr>
        <xdr:cNvPr id="245" name="【体育館・プール】&#10;一人当たり面積該当値テキスト"/>
        <xdr:cNvSpPr txBox="1"/>
      </xdr:nvSpPr>
      <xdr:spPr>
        <a:xfrm>
          <a:off x="10515600" y="1080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91694</xdr:rowOff>
    </xdr:from>
    <xdr:to>
      <xdr:col>50</xdr:col>
      <xdr:colOff>165100</xdr:colOff>
      <xdr:row>64</xdr:row>
      <xdr:rowOff>21844</xdr:rowOff>
    </xdr:to>
    <xdr:sp macro="" textlink="">
      <xdr:nvSpPr>
        <xdr:cNvPr id="246" name="楕円 245"/>
        <xdr:cNvSpPr/>
      </xdr:nvSpPr>
      <xdr:spPr>
        <a:xfrm>
          <a:off x="9588500" y="1089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142494</xdr:rowOff>
    </xdr:from>
    <xdr:to>
      <xdr:col>55</xdr:col>
      <xdr:colOff>0</xdr:colOff>
      <xdr:row>63</xdr:row>
      <xdr:rowOff>142875</xdr:rowOff>
    </xdr:to>
    <xdr:cxnSp macro="">
      <xdr:nvCxnSpPr>
        <xdr:cNvPr id="247" name="直線コネクタ 246"/>
        <xdr:cNvCxnSpPr/>
      </xdr:nvCxnSpPr>
      <xdr:spPr>
        <a:xfrm>
          <a:off x="9639300" y="109438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92075</xdr:rowOff>
    </xdr:from>
    <xdr:to>
      <xdr:col>46</xdr:col>
      <xdr:colOff>38100</xdr:colOff>
      <xdr:row>64</xdr:row>
      <xdr:rowOff>22225</xdr:rowOff>
    </xdr:to>
    <xdr:sp macro="" textlink="">
      <xdr:nvSpPr>
        <xdr:cNvPr id="248" name="楕円 247"/>
        <xdr:cNvSpPr/>
      </xdr:nvSpPr>
      <xdr:spPr>
        <a:xfrm>
          <a:off x="8699500" y="1089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142494</xdr:rowOff>
    </xdr:from>
    <xdr:to>
      <xdr:col>50</xdr:col>
      <xdr:colOff>114300</xdr:colOff>
      <xdr:row>63</xdr:row>
      <xdr:rowOff>142875</xdr:rowOff>
    </xdr:to>
    <xdr:cxnSp macro="">
      <xdr:nvCxnSpPr>
        <xdr:cNvPr id="249" name="直線コネクタ 248"/>
        <xdr:cNvCxnSpPr/>
      </xdr:nvCxnSpPr>
      <xdr:spPr>
        <a:xfrm flipV="1">
          <a:off x="8750300" y="1094384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90170</xdr:rowOff>
    </xdr:from>
    <xdr:to>
      <xdr:col>41</xdr:col>
      <xdr:colOff>101600</xdr:colOff>
      <xdr:row>64</xdr:row>
      <xdr:rowOff>20320</xdr:rowOff>
    </xdr:to>
    <xdr:sp macro="" textlink="">
      <xdr:nvSpPr>
        <xdr:cNvPr id="250" name="楕円 249"/>
        <xdr:cNvSpPr/>
      </xdr:nvSpPr>
      <xdr:spPr>
        <a:xfrm>
          <a:off x="7810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140970</xdr:rowOff>
    </xdr:from>
    <xdr:to>
      <xdr:col>45</xdr:col>
      <xdr:colOff>177800</xdr:colOff>
      <xdr:row>63</xdr:row>
      <xdr:rowOff>142875</xdr:rowOff>
    </xdr:to>
    <xdr:cxnSp macro="">
      <xdr:nvCxnSpPr>
        <xdr:cNvPr id="251" name="直線コネクタ 250"/>
        <xdr:cNvCxnSpPr/>
      </xdr:nvCxnSpPr>
      <xdr:spPr>
        <a:xfrm>
          <a:off x="7861300" y="109423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89789</xdr:rowOff>
    </xdr:from>
    <xdr:to>
      <xdr:col>36</xdr:col>
      <xdr:colOff>165100</xdr:colOff>
      <xdr:row>64</xdr:row>
      <xdr:rowOff>19939</xdr:rowOff>
    </xdr:to>
    <xdr:sp macro="" textlink="">
      <xdr:nvSpPr>
        <xdr:cNvPr id="252" name="楕円 251"/>
        <xdr:cNvSpPr/>
      </xdr:nvSpPr>
      <xdr:spPr>
        <a:xfrm>
          <a:off x="6921500" y="108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140589</xdr:rowOff>
    </xdr:from>
    <xdr:to>
      <xdr:col>41</xdr:col>
      <xdr:colOff>50800</xdr:colOff>
      <xdr:row>63</xdr:row>
      <xdr:rowOff>140970</xdr:rowOff>
    </xdr:to>
    <xdr:cxnSp macro="">
      <xdr:nvCxnSpPr>
        <xdr:cNvPr id="253" name="直線コネクタ 252"/>
        <xdr:cNvCxnSpPr/>
      </xdr:nvCxnSpPr>
      <xdr:spPr>
        <a:xfrm>
          <a:off x="6972300" y="1094193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89425</xdr:rowOff>
    </xdr:from>
    <xdr:ext cx="469744" cy="259045"/>
    <xdr:sp macro="" textlink="">
      <xdr:nvSpPr>
        <xdr:cNvPr id="254" name="n_1aveValue【体育館・プール】&#10;一人当たり面積"/>
        <xdr:cNvSpPr txBox="1"/>
      </xdr:nvSpPr>
      <xdr:spPr>
        <a:xfrm>
          <a:off x="9391727" y="10547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91711</xdr:rowOff>
    </xdr:from>
    <xdr:ext cx="469744" cy="259045"/>
    <xdr:sp macro="" textlink="">
      <xdr:nvSpPr>
        <xdr:cNvPr id="255" name="n_2aveValue【体育館・プール】&#10;一人当たり面積"/>
        <xdr:cNvSpPr txBox="1"/>
      </xdr:nvSpPr>
      <xdr:spPr>
        <a:xfrm>
          <a:off x="8515427" y="10550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105427</xdr:rowOff>
    </xdr:from>
    <xdr:ext cx="469744" cy="259045"/>
    <xdr:sp macro="" textlink="">
      <xdr:nvSpPr>
        <xdr:cNvPr id="256" name="n_3aveValue【体育館・プール】&#10;一人当たり面積"/>
        <xdr:cNvSpPr txBox="1"/>
      </xdr:nvSpPr>
      <xdr:spPr>
        <a:xfrm>
          <a:off x="76264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77614</xdr:rowOff>
    </xdr:from>
    <xdr:ext cx="469744" cy="259045"/>
    <xdr:sp macro="" textlink="">
      <xdr:nvSpPr>
        <xdr:cNvPr id="257" name="n_4aveValue【体育館・プール】&#10;一人当たり面積"/>
        <xdr:cNvSpPr txBox="1"/>
      </xdr:nvSpPr>
      <xdr:spPr>
        <a:xfrm>
          <a:off x="6737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12971</xdr:rowOff>
    </xdr:from>
    <xdr:ext cx="469744" cy="259045"/>
    <xdr:sp macro="" textlink="">
      <xdr:nvSpPr>
        <xdr:cNvPr id="258" name="n_1mainValue【体育館・プール】&#10;一人当たり面積"/>
        <xdr:cNvSpPr txBox="1"/>
      </xdr:nvSpPr>
      <xdr:spPr>
        <a:xfrm>
          <a:off x="9391727" y="1098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13352</xdr:rowOff>
    </xdr:from>
    <xdr:ext cx="469744" cy="259045"/>
    <xdr:sp macro="" textlink="">
      <xdr:nvSpPr>
        <xdr:cNvPr id="259" name="n_2mainValue【体育館・プール】&#10;一人当たり面積"/>
        <xdr:cNvSpPr txBox="1"/>
      </xdr:nvSpPr>
      <xdr:spPr>
        <a:xfrm>
          <a:off x="8515427" y="1098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11447</xdr:rowOff>
    </xdr:from>
    <xdr:ext cx="469744" cy="259045"/>
    <xdr:sp macro="" textlink="">
      <xdr:nvSpPr>
        <xdr:cNvPr id="260" name="n_3mainValue【体育館・プール】&#10;一人当たり面積"/>
        <xdr:cNvSpPr txBox="1"/>
      </xdr:nvSpPr>
      <xdr:spPr>
        <a:xfrm>
          <a:off x="76264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11066</xdr:rowOff>
    </xdr:from>
    <xdr:ext cx="469744" cy="259045"/>
    <xdr:sp macro="" textlink="">
      <xdr:nvSpPr>
        <xdr:cNvPr id="261" name="n_4mainValue【体育館・プール】&#10;一人当たり面積"/>
        <xdr:cNvSpPr txBox="1"/>
      </xdr:nvSpPr>
      <xdr:spPr>
        <a:xfrm>
          <a:off x="6737427" y="1098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286" name="直線コネクタ 285"/>
        <xdr:cNvCxnSpPr/>
      </xdr:nvCxnSpPr>
      <xdr:spPr>
        <a:xfrm flipV="1">
          <a:off x="4634865" y="13254989"/>
          <a:ext cx="0" cy="1604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289" name="【福祉施設】&#10;有形固定資産減価償却率最大値テキスト"/>
        <xdr:cNvSpPr txBox="1"/>
      </xdr:nvSpPr>
      <xdr:spPr>
        <a:xfrm>
          <a:off x="4673600" y="1303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290" name="直線コネクタ 289"/>
        <xdr:cNvCxnSpPr/>
      </xdr:nvCxnSpPr>
      <xdr:spPr>
        <a:xfrm>
          <a:off x="4546600" y="1325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291" name="【福祉施設】&#10;有形固定資産減価償却率平均値テキスト"/>
        <xdr:cNvSpPr txBox="1"/>
      </xdr:nvSpPr>
      <xdr:spPr>
        <a:xfrm>
          <a:off x="4673600" y="1420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292" name="フローチャート: 判断 291"/>
        <xdr:cNvSpPr/>
      </xdr:nvSpPr>
      <xdr:spPr>
        <a:xfrm>
          <a:off x="4584700" y="1422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3" name="フローチャート: 判断 292"/>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294" name="フローチャート: 判断 293"/>
        <xdr:cNvSpPr/>
      </xdr:nvSpPr>
      <xdr:spPr>
        <a:xfrm>
          <a:off x="2857500" y="1415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295" name="フローチャート: 判断 294"/>
        <xdr:cNvSpPr/>
      </xdr:nvSpPr>
      <xdr:spPr>
        <a:xfrm>
          <a:off x="1968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61595</xdr:rowOff>
    </xdr:from>
    <xdr:to>
      <xdr:col>6</xdr:col>
      <xdr:colOff>38100</xdr:colOff>
      <xdr:row>82</xdr:row>
      <xdr:rowOff>163195</xdr:rowOff>
    </xdr:to>
    <xdr:sp macro="" textlink="">
      <xdr:nvSpPr>
        <xdr:cNvPr id="296" name="フローチャート: 判断 295"/>
        <xdr:cNvSpPr/>
      </xdr:nvSpPr>
      <xdr:spPr>
        <a:xfrm>
          <a:off x="1079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84</xdr:row>
      <xdr:rowOff>93980</xdr:rowOff>
    </xdr:from>
    <xdr:to>
      <xdr:col>10</xdr:col>
      <xdr:colOff>165100</xdr:colOff>
      <xdr:row>85</xdr:row>
      <xdr:rowOff>24130</xdr:rowOff>
    </xdr:to>
    <xdr:sp macro="" textlink="">
      <xdr:nvSpPr>
        <xdr:cNvPr id="302" name="楕円 301"/>
        <xdr:cNvSpPr/>
      </xdr:nvSpPr>
      <xdr:spPr>
        <a:xfrm>
          <a:off x="1968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52070</xdr:rowOff>
    </xdr:from>
    <xdr:to>
      <xdr:col>6</xdr:col>
      <xdr:colOff>38100</xdr:colOff>
      <xdr:row>84</xdr:row>
      <xdr:rowOff>153670</xdr:rowOff>
    </xdr:to>
    <xdr:sp macro="" textlink="">
      <xdr:nvSpPr>
        <xdr:cNvPr id="303" name="楕円 302"/>
        <xdr:cNvSpPr/>
      </xdr:nvSpPr>
      <xdr:spPr>
        <a:xfrm>
          <a:off x="1079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102870</xdr:rowOff>
    </xdr:from>
    <xdr:to>
      <xdr:col>10</xdr:col>
      <xdr:colOff>114300</xdr:colOff>
      <xdr:row>84</xdr:row>
      <xdr:rowOff>144780</xdr:rowOff>
    </xdr:to>
    <xdr:cxnSp macro="">
      <xdr:nvCxnSpPr>
        <xdr:cNvPr id="304" name="直線コネクタ 303"/>
        <xdr:cNvCxnSpPr/>
      </xdr:nvCxnSpPr>
      <xdr:spPr>
        <a:xfrm>
          <a:off x="1130300" y="145046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05" name="n_1aveValue【福祉施設】&#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06" name="n_2aveValue【福祉施設】&#10;有形固定資産減価償却率"/>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652</xdr:rowOff>
    </xdr:from>
    <xdr:ext cx="405111" cy="259045"/>
    <xdr:sp macro="" textlink="">
      <xdr:nvSpPr>
        <xdr:cNvPr id="307" name="n_3aveValue【福祉施設】&#10;有形固定資産減価償却率"/>
        <xdr:cNvSpPr txBox="1"/>
      </xdr:nvSpPr>
      <xdr:spPr>
        <a:xfrm>
          <a:off x="1816744" y="1388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8272</xdr:rowOff>
    </xdr:from>
    <xdr:ext cx="405111" cy="259045"/>
    <xdr:sp macro="" textlink="">
      <xdr:nvSpPr>
        <xdr:cNvPr id="308" name="n_4aveValue【福祉施設】&#10;有形固定資産減価償却率"/>
        <xdr:cNvSpPr txBox="1"/>
      </xdr:nvSpPr>
      <xdr:spPr>
        <a:xfrm>
          <a:off x="9277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15257</xdr:rowOff>
    </xdr:from>
    <xdr:ext cx="405111" cy="259045"/>
    <xdr:sp macro="" textlink="">
      <xdr:nvSpPr>
        <xdr:cNvPr id="309" name="n_3mainValue【福祉施設】&#10;有形固定資産減価償却率"/>
        <xdr:cNvSpPr txBox="1"/>
      </xdr:nvSpPr>
      <xdr:spPr>
        <a:xfrm>
          <a:off x="1816744"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144797</xdr:rowOff>
    </xdr:from>
    <xdr:ext cx="405111" cy="259045"/>
    <xdr:sp macro="" textlink="">
      <xdr:nvSpPr>
        <xdr:cNvPr id="310" name="n_4mainValue【福祉施設】&#10;有形固定資産減価償却率"/>
        <xdr:cNvSpPr txBox="1"/>
      </xdr:nvSpPr>
      <xdr:spPr>
        <a:xfrm>
          <a:off x="927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334" name="直線コネクタ 333"/>
        <xdr:cNvCxnSpPr/>
      </xdr:nvCxnSpPr>
      <xdr:spPr>
        <a:xfrm flipV="1">
          <a:off x="10476865" y="13550646"/>
          <a:ext cx="0" cy="12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35"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36" name="直線コネクタ 335"/>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337"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338" name="直線コネクタ 337"/>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339" name="【福祉施設】&#10;一人当たり面積平均値テキスト"/>
        <xdr:cNvSpPr txBox="1"/>
      </xdr:nvSpPr>
      <xdr:spPr>
        <a:xfrm>
          <a:off x="10515600" y="14520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340" name="フローチャート: 判断 339"/>
        <xdr:cNvSpPr/>
      </xdr:nvSpPr>
      <xdr:spPr>
        <a:xfrm>
          <a:off x="104267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341" name="フローチャート: 判断 340"/>
        <xdr:cNvSpPr/>
      </xdr:nvSpPr>
      <xdr:spPr>
        <a:xfrm>
          <a:off x="95885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342" name="フローチャート: 判断 341"/>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343" name="フローチャート: 判断 342"/>
        <xdr:cNvSpPr/>
      </xdr:nvSpPr>
      <xdr:spPr>
        <a:xfrm>
          <a:off x="7810500" y="1458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164085</xdr:rowOff>
    </xdr:from>
    <xdr:to>
      <xdr:col>36</xdr:col>
      <xdr:colOff>165100</xdr:colOff>
      <xdr:row>85</xdr:row>
      <xdr:rowOff>94235</xdr:rowOff>
    </xdr:to>
    <xdr:sp macro="" textlink="">
      <xdr:nvSpPr>
        <xdr:cNvPr id="344" name="フローチャート: 判断 343"/>
        <xdr:cNvSpPr/>
      </xdr:nvSpPr>
      <xdr:spPr>
        <a:xfrm>
          <a:off x="69215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86</xdr:row>
      <xdr:rowOff>47498</xdr:rowOff>
    </xdr:from>
    <xdr:to>
      <xdr:col>41</xdr:col>
      <xdr:colOff>101600</xdr:colOff>
      <xdr:row>86</xdr:row>
      <xdr:rowOff>149098</xdr:rowOff>
    </xdr:to>
    <xdr:sp macro="" textlink="">
      <xdr:nvSpPr>
        <xdr:cNvPr id="350" name="楕円 349"/>
        <xdr:cNvSpPr/>
      </xdr:nvSpPr>
      <xdr:spPr>
        <a:xfrm>
          <a:off x="7810500" y="147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47498</xdr:rowOff>
    </xdr:from>
    <xdr:to>
      <xdr:col>36</xdr:col>
      <xdr:colOff>165100</xdr:colOff>
      <xdr:row>86</xdr:row>
      <xdr:rowOff>149098</xdr:rowOff>
    </xdr:to>
    <xdr:sp macro="" textlink="">
      <xdr:nvSpPr>
        <xdr:cNvPr id="351" name="楕円 350"/>
        <xdr:cNvSpPr/>
      </xdr:nvSpPr>
      <xdr:spPr>
        <a:xfrm>
          <a:off x="6921500" y="1479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98298</xdr:rowOff>
    </xdr:from>
    <xdr:to>
      <xdr:col>41</xdr:col>
      <xdr:colOff>50800</xdr:colOff>
      <xdr:row>86</xdr:row>
      <xdr:rowOff>98298</xdr:rowOff>
    </xdr:to>
    <xdr:cxnSp macro="">
      <xdr:nvCxnSpPr>
        <xdr:cNvPr id="352" name="直線コネクタ 351"/>
        <xdr:cNvCxnSpPr/>
      </xdr:nvCxnSpPr>
      <xdr:spPr>
        <a:xfrm>
          <a:off x="6972300" y="148429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93235</xdr:rowOff>
    </xdr:from>
    <xdr:ext cx="469744" cy="259045"/>
    <xdr:sp macro="" textlink="">
      <xdr:nvSpPr>
        <xdr:cNvPr id="353" name="n_1aveValue【福祉施設】&#10;一人当たり面積"/>
        <xdr:cNvSpPr txBox="1"/>
      </xdr:nvSpPr>
      <xdr:spPr>
        <a:xfrm>
          <a:off x="9391727" y="1432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354"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126764</xdr:rowOff>
    </xdr:from>
    <xdr:ext cx="469744" cy="259045"/>
    <xdr:sp macro="" textlink="">
      <xdr:nvSpPr>
        <xdr:cNvPr id="355" name="n_3aveValue【福祉施設】&#10;一人当たり面積"/>
        <xdr:cNvSpPr txBox="1"/>
      </xdr:nvSpPr>
      <xdr:spPr>
        <a:xfrm>
          <a:off x="7626427" y="1435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110762</xdr:rowOff>
    </xdr:from>
    <xdr:ext cx="469744" cy="259045"/>
    <xdr:sp macro="" textlink="">
      <xdr:nvSpPr>
        <xdr:cNvPr id="356" name="n_4aveValue【福祉施設】&#10;一人当たり面積"/>
        <xdr:cNvSpPr txBox="1"/>
      </xdr:nvSpPr>
      <xdr:spPr>
        <a:xfrm>
          <a:off x="6737427" y="1434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140225</xdr:rowOff>
    </xdr:from>
    <xdr:ext cx="469744" cy="259045"/>
    <xdr:sp macro="" textlink="">
      <xdr:nvSpPr>
        <xdr:cNvPr id="357" name="n_3mainValue【福祉施設】&#10;一人当たり面積"/>
        <xdr:cNvSpPr txBox="1"/>
      </xdr:nvSpPr>
      <xdr:spPr>
        <a:xfrm>
          <a:off x="7626427" y="1488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140225</xdr:rowOff>
    </xdr:from>
    <xdr:ext cx="469744" cy="259045"/>
    <xdr:sp macro="" textlink="">
      <xdr:nvSpPr>
        <xdr:cNvPr id="358" name="n_4mainValue【福祉施設】&#10;一人当たり面積"/>
        <xdr:cNvSpPr txBox="1"/>
      </xdr:nvSpPr>
      <xdr:spPr>
        <a:xfrm>
          <a:off x="6737427" y="14884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7" name="テキスト ボックス 36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9" name="テキスト ボックス 36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1" name="テキスト ボックス 37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3" name="テキスト ボックス 37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5" name="テキスト ボックス 37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7" name="テキスト ボックス 37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9" name="テキスト ボックス 37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1" name="テキスト ボックス 38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34289</xdr:rowOff>
    </xdr:from>
    <xdr:to>
      <xdr:col>24</xdr:col>
      <xdr:colOff>62865</xdr:colOff>
      <xdr:row>108</xdr:row>
      <xdr:rowOff>66675</xdr:rowOff>
    </xdr:to>
    <xdr:cxnSp macro="">
      <xdr:nvCxnSpPr>
        <xdr:cNvPr id="383" name="直線コネクタ 382"/>
        <xdr:cNvCxnSpPr/>
      </xdr:nvCxnSpPr>
      <xdr:spPr>
        <a:xfrm flipV="1">
          <a:off x="4634865" y="17179289"/>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70502</xdr:rowOff>
    </xdr:from>
    <xdr:ext cx="405111" cy="259045"/>
    <xdr:sp macro="" textlink="">
      <xdr:nvSpPr>
        <xdr:cNvPr id="384" name="【市民会館】&#10;有形固定資産減価償却率最小値テキスト"/>
        <xdr:cNvSpPr txBox="1"/>
      </xdr:nvSpPr>
      <xdr:spPr>
        <a:xfrm>
          <a:off x="4673600" y="185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66675</xdr:rowOff>
    </xdr:from>
    <xdr:to>
      <xdr:col>24</xdr:col>
      <xdr:colOff>152400</xdr:colOff>
      <xdr:row>108</xdr:row>
      <xdr:rowOff>66675</xdr:rowOff>
    </xdr:to>
    <xdr:cxnSp macro="">
      <xdr:nvCxnSpPr>
        <xdr:cNvPr id="385" name="直線コネクタ 384"/>
        <xdr:cNvCxnSpPr/>
      </xdr:nvCxnSpPr>
      <xdr:spPr>
        <a:xfrm>
          <a:off x="4546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152416</xdr:rowOff>
    </xdr:from>
    <xdr:ext cx="405111" cy="259045"/>
    <xdr:sp macro="" textlink="">
      <xdr:nvSpPr>
        <xdr:cNvPr id="386" name="【市民会館】&#10;有形固定資産減価償却率最大値テキスト"/>
        <xdr:cNvSpPr txBox="1"/>
      </xdr:nvSpPr>
      <xdr:spPr>
        <a:xfrm>
          <a:off x="4673600" y="1695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34289</xdr:rowOff>
    </xdr:from>
    <xdr:to>
      <xdr:col>24</xdr:col>
      <xdr:colOff>152400</xdr:colOff>
      <xdr:row>100</xdr:row>
      <xdr:rowOff>34289</xdr:rowOff>
    </xdr:to>
    <xdr:cxnSp macro="">
      <xdr:nvCxnSpPr>
        <xdr:cNvPr id="387" name="直線コネクタ 386"/>
        <xdr:cNvCxnSpPr/>
      </xdr:nvCxnSpPr>
      <xdr:spPr>
        <a:xfrm>
          <a:off x="4546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139082</xdr:rowOff>
    </xdr:from>
    <xdr:ext cx="405111" cy="259045"/>
    <xdr:sp macro="" textlink="">
      <xdr:nvSpPr>
        <xdr:cNvPr id="388" name="【市民会館】&#10;有形固定資産減価償却率平均値テキスト"/>
        <xdr:cNvSpPr txBox="1"/>
      </xdr:nvSpPr>
      <xdr:spPr>
        <a:xfrm>
          <a:off x="4673600" y="1779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160655</xdr:rowOff>
    </xdr:from>
    <xdr:to>
      <xdr:col>24</xdr:col>
      <xdr:colOff>114300</xdr:colOff>
      <xdr:row>104</xdr:row>
      <xdr:rowOff>90805</xdr:rowOff>
    </xdr:to>
    <xdr:sp macro="" textlink="">
      <xdr:nvSpPr>
        <xdr:cNvPr id="389" name="フローチャート: 判断 388"/>
        <xdr:cNvSpPr/>
      </xdr:nvSpPr>
      <xdr:spPr>
        <a:xfrm>
          <a:off x="4584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90" name="フローチャート: 判断 389"/>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122555</xdr:rowOff>
    </xdr:from>
    <xdr:to>
      <xdr:col>15</xdr:col>
      <xdr:colOff>101600</xdr:colOff>
      <xdr:row>104</xdr:row>
      <xdr:rowOff>52705</xdr:rowOff>
    </xdr:to>
    <xdr:sp macro="" textlink="">
      <xdr:nvSpPr>
        <xdr:cNvPr id="391" name="フローチャート: 判断 390"/>
        <xdr:cNvSpPr/>
      </xdr:nvSpPr>
      <xdr:spPr>
        <a:xfrm>
          <a:off x="2857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392" name="フローチャート: 判断 391"/>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95886</xdr:rowOff>
    </xdr:from>
    <xdr:to>
      <xdr:col>6</xdr:col>
      <xdr:colOff>38100</xdr:colOff>
      <xdr:row>104</xdr:row>
      <xdr:rowOff>26036</xdr:rowOff>
    </xdr:to>
    <xdr:sp macro="" textlink="">
      <xdr:nvSpPr>
        <xdr:cNvPr id="393" name="フローチャート: 判断 392"/>
        <xdr:cNvSpPr/>
      </xdr:nvSpPr>
      <xdr:spPr>
        <a:xfrm>
          <a:off x="1079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164464</xdr:rowOff>
    </xdr:from>
    <xdr:to>
      <xdr:col>24</xdr:col>
      <xdr:colOff>114300</xdr:colOff>
      <xdr:row>102</xdr:row>
      <xdr:rowOff>94614</xdr:rowOff>
    </xdr:to>
    <xdr:sp macro="" textlink="">
      <xdr:nvSpPr>
        <xdr:cNvPr id="399" name="楕円 398"/>
        <xdr:cNvSpPr/>
      </xdr:nvSpPr>
      <xdr:spPr>
        <a:xfrm>
          <a:off x="45847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15891</xdr:rowOff>
    </xdr:from>
    <xdr:ext cx="405111" cy="259045"/>
    <xdr:sp macro="" textlink="">
      <xdr:nvSpPr>
        <xdr:cNvPr id="400" name="【市民会館】&#10;有形固定資産減価償却率該当値テキスト"/>
        <xdr:cNvSpPr txBox="1"/>
      </xdr:nvSpPr>
      <xdr:spPr>
        <a:xfrm>
          <a:off x="4673600" y="173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82550</xdr:rowOff>
    </xdr:from>
    <xdr:to>
      <xdr:col>20</xdr:col>
      <xdr:colOff>38100</xdr:colOff>
      <xdr:row>104</xdr:row>
      <xdr:rowOff>12700</xdr:rowOff>
    </xdr:to>
    <xdr:sp macro="" textlink="">
      <xdr:nvSpPr>
        <xdr:cNvPr id="401" name="楕円 400"/>
        <xdr:cNvSpPr/>
      </xdr:nvSpPr>
      <xdr:spPr>
        <a:xfrm>
          <a:off x="37465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43814</xdr:rowOff>
    </xdr:from>
    <xdr:to>
      <xdr:col>24</xdr:col>
      <xdr:colOff>63500</xdr:colOff>
      <xdr:row>103</xdr:row>
      <xdr:rowOff>133350</xdr:rowOff>
    </xdr:to>
    <xdr:cxnSp macro="">
      <xdr:nvCxnSpPr>
        <xdr:cNvPr id="402" name="直線コネクタ 401"/>
        <xdr:cNvCxnSpPr/>
      </xdr:nvCxnSpPr>
      <xdr:spPr>
        <a:xfrm flipV="1">
          <a:off x="3797300" y="17531714"/>
          <a:ext cx="838200" cy="2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46355</xdr:rowOff>
    </xdr:from>
    <xdr:to>
      <xdr:col>15</xdr:col>
      <xdr:colOff>101600</xdr:colOff>
      <xdr:row>103</xdr:row>
      <xdr:rowOff>147955</xdr:rowOff>
    </xdr:to>
    <xdr:sp macro="" textlink="">
      <xdr:nvSpPr>
        <xdr:cNvPr id="403" name="楕円 402"/>
        <xdr:cNvSpPr/>
      </xdr:nvSpPr>
      <xdr:spPr>
        <a:xfrm>
          <a:off x="2857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97155</xdr:rowOff>
    </xdr:from>
    <xdr:to>
      <xdr:col>19</xdr:col>
      <xdr:colOff>177800</xdr:colOff>
      <xdr:row>103</xdr:row>
      <xdr:rowOff>133350</xdr:rowOff>
    </xdr:to>
    <xdr:cxnSp macro="">
      <xdr:nvCxnSpPr>
        <xdr:cNvPr id="404" name="直線コネクタ 403"/>
        <xdr:cNvCxnSpPr/>
      </xdr:nvCxnSpPr>
      <xdr:spPr>
        <a:xfrm>
          <a:off x="2908300" y="177565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19686</xdr:rowOff>
    </xdr:from>
    <xdr:to>
      <xdr:col>10</xdr:col>
      <xdr:colOff>165100</xdr:colOff>
      <xdr:row>103</xdr:row>
      <xdr:rowOff>121286</xdr:rowOff>
    </xdr:to>
    <xdr:sp macro="" textlink="">
      <xdr:nvSpPr>
        <xdr:cNvPr id="405" name="楕円 404"/>
        <xdr:cNvSpPr/>
      </xdr:nvSpPr>
      <xdr:spPr>
        <a:xfrm>
          <a:off x="1968500" y="176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70486</xdr:rowOff>
    </xdr:from>
    <xdr:to>
      <xdr:col>15</xdr:col>
      <xdr:colOff>50800</xdr:colOff>
      <xdr:row>103</xdr:row>
      <xdr:rowOff>97155</xdr:rowOff>
    </xdr:to>
    <xdr:cxnSp macro="">
      <xdr:nvCxnSpPr>
        <xdr:cNvPr id="406" name="直線コネクタ 405"/>
        <xdr:cNvCxnSpPr/>
      </xdr:nvCxnSpPr>
      <xdr:spPr>
        <a:xfrm>
          <a:off x="2019300" y="17729836"/>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149225</xdr:rowOff>
    </xdr:from>
    <xdr:to>
      <xdr:col>6</xdr:col>
      <xdr:colOff>38100</xdr:colOff>
      <xdr:row>103</xdr:row>
      <xdr:rowOff>79375</xdr:rowOff>
    </xdr:to>
    <xdr:sp macro="" textlink="">
      <xdr:nvSpPr>
        <xdr:cNvPr id="407" name="楕円 406"/>
        <xdr:cNvSpPr/>
      </xdr:nvSpPr>
      <xdr:spPr>
        <a:xfrm>
          <a:off x="1079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28575</xdr:rowOff>
    </xdr:from>
    <xdr:to>
      <xdr:col>10</xdr:col>
      <xdr:colOff>114300</xdr:colOff>
      <xdr:row>103</xdr:row>
      <xdr:rowOff>70486</xdr:rowOff>
    </xdr:to>
    <xdr:cxnSp macro="">
      <xdr:nvCxnSpPr>
        <xdr:cNvPr id="408" name="直線コネクタ 407"/>
        <xdr:cNvCxnSpPr/>
      </xdr:nvCxnSpPr>
      <xdr:spPr>
        <a:xfrm>
          <a:off x="1130300" y="176879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409" name="n_1aveValue【市民会館】&#10;有形固定資産減価償却率"/>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43832</xdr:rowOff>
    </xdr:from>
    <xdr:ext cx="405111" cy="259045"/>
    <xdr:sp macro="" textlink="">
      <xdr:nvSpPr>
        <xdr:cNvPr id="410" name="n_2aveValue【市民会館】&#10;有形固定資産減価償却率"/>
        <xdr:cNvSpPr txBox="1"/>
      </xdr:nvSpPr>
      <xdr:spPr>
        <a:xfrm>
          <a:off x="2705744" y="1787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11" name="n_3aveValue【市民会館】&#10;有形固定資産減価償却率"/>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17163</xdr:rowOff>
    </xdr:from>
    <xdr:ext cx="405111" cy="259045"/>
    <xdr:sp macro="" textlink="">
      <xdr:nvSpPr>
        <xdr:cNvPr id="412" name="n_4aveValue【市民会館】&#10;有形固定資産減価償却率"/>
        <xdr:cNvSpPr txBox="1"/>
      </xdr:nvSpPr>
      <xdr:spPr>
        <a:xfrm>
          <a:off x="927744" y="1784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29227</xdr:rowOff>
    </xdr:from>
    <xdr:ext cx="405111" cy="259045"/>
    <xdr:sp macro="" textlink="">
      <xdr:nvSpPr>
        <xdr:cNvPr id="413" name="n_1mainValue【市民会館】&#10;有形固定資産減価償却率"/>
        <xdr:cNvSpPr txBox="1"/>
      </xdr:nvSpPr>
      <xdr:spPr>
        <a:xfrm>
          <a:off x="3582044" y="1751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164482</xdr:rowOff>
    </xdr:from>
    <xdr:ext cx="405111" cy="259045"/>
    <xdr:sp macro="" textlink="">
      <xdr:nvSpPr>
        <xdr:cNvPr id="414" name="n_2mainValue【市民会館】&#10;有形固定資産減価償却率"/>
        <xdr:cNvSpPr txBox="1"/>
      </xdr:nvSpPr>
      <xdr:spPr>
        <a:xfrm>
          <a:off x="2705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137813</xdr:rowOff>
    </xdr:from>
    <xdr:ext cx="405111" cy="259045"/>
    <xdr:sp macro="" textlink="">
      <xdr:nvSpPr>
        <xdr:cNvPr id="415" name="n_3mainValue【市民会館】&#10;有形固定資産減価償却率"/>
        <xdr:cNvSpPr txBox="1"/>
      </xdr:nvSpPr>
      <xdr:spPr>
        <a:xfrm>
          <a:off x="1816744" y="17454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95902</xdr:rowOff>
    </xdr:from>
    <xdr:ext cx="405111" cy="259045"/>
    <xdr:sp macro="" textlink="">
      <xdr:nvSpPr>
        <xdr:cNvPr id="416" name="n_4mainValue【市民会館】&#10;有形固定資産減価償却率"/>
        <xdr:cNvSpPr txBox="1"/>
      </xdr:nvSpPr>
      <xdr:spPr>
        <a:xfrm>
          <a:off x="927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7" name="直線コネクタ 42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28" name="テキスト ボックス 427"/>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9" name="直線コネクタ 4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0" name="テキスト ボックス 4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31" name="直線コネクタ 43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32" name="テキスト ボックス 431"/>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151637</xdr:rowOff>
    </xdr:from>
    <xdr:to>
      <xdr:col>54</xdr:col>
      <xdr:colOff>189865</xdr:colOff>
      <xdr:row>107</xdr:row>
      <xdr:rowOff>106490</xdr:rowOff>
    </xdr:to>
    <xdr:cxnSp macro="">
      <xdr:nvCxnSpPr>
        <xdr:cNvPr id="436" name="直線コネクタ 435"/>
        <xdr:cNvCxnSpPr/>
      </xdr:nvCxnSpPr>
      <xdr:spPr>
        <a:xfrm flipV="1">
          <a:off x="10476865" y="17296637"/>
          <a:ext cx="0" cy="1155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110317</xdr:rowOff>
    </xdr:from>
    <xdr:ext cx="469744" cy="259045"/>
    <xdr:sp macro="" textlink="">
      <xdr:nvSpPr>
        <xdr:cNvPr id="437" name="【市民会館】&#10;一人当たり面積最小値テキスト"/>
        <xdr:cNvSpPr txBox="1"/>
      </xdr:nvSpPr>
      <xdr:spPr>
        <a:xfrm>
          <a:off x="10515600" y="1845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106490</xdr:rowOff>
    </xdr:from>
    <xdr:to>
      <xdr:col>55</xdr:col>
      <xdr:colOff>88900</xdr:colOff>
      <xdr:row>107</xdr:row>
      <xdr:rowOff>106490</xdr:rowOff>
    </xdr:to>
    <xdr:cxnSp macro="">
      <xdr:nvCxnSpPr>
        <xdr:cNvPr id="438" name="直線コネクタ 437"/>
        <xdr:cNvCxnSpPr/>
      </xdr:nvCxnSpPr>
      <xdr:spPr>
        <a:xfrm>
          <a:off x="10388600" y="184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98314</xdr:rowOff>
    </xdr:from>
    <xdr:ext cx="469744" cy="259045"/>
    <xdr:sp macro="" textlink="">
      <xdr:nvSpPr>
        <xdr:cNvPr id="439" name="【市民会館】&#10;一人当たり面積最大値テキスト"/>
        <xdr:cNvSpPr txBox="1"/>
      </xdr:nvSpPr>
      <xdr:spPr>
        <a:xfrm>
          <a:off x="10515600" y="1707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151637</xdr:rowOff>
    </xdr:from>
    <xdr:to>
      <xdr:col>55</xdr:col>
      <xdr:colOff>88900</xdr:colOff>
      <xdr:row>100</xdr:row>
      <xdr:rowOff>151637</xdr:rowOff>
    </xdr:to>
    <xdr:cxnSp macro="">
      <xdr:nvCxnSpPr>
        <xdr:cNvPr id="440" name="直線コネクタ 439"/>
        <xdr:cNvCxnSpPr/>
      </xdr:nvCxnSpPr>
      <xdr:spPr>
        <a:xfrm>
          <a:off x="10388600" y="17296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17987</xdr:rowOff>
    </xdr:from>
    <xdr:ext cx="469744" cy="259045"/>
    <xdr:sp macro="" textlink="">
      <xdr:nvSpPr>
        <xdr:cNvPr id="441" name="【市民会館】&#10;一人当たり面積平均値テキスト"/>
        <xdr:cNvSpPr txBox="1"/>
      </xdr:nvSpPr>
      <xdr:spPr>
        <a:xfrm>
          <a:off x="10515600" y="18020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166560</xdr:rowOff>
    </xdr:from>
    <xdr:to>
      <xdr:col>55</xdr:col>
      <xdr:colOff>50800</xdr:colOff>
      <xdr:row>106</xdr:row>
      <xdr:rowOff>96710</xdr:rowOff>
    </xdr:to>
    <xdr:sp macro="" textlink="">
      <xdr:nvSpPr>
        <xdr:cNvPr id="442" name="フローチャート: 判断 441"/>
        <xdr:cNvSpPr/>
      </xdr:nvSpPr>
      <xdr:spPr>
        <a:xfrm>
          <a:off x="10426700" y="1816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164275</xdr:rowOff>
    </xdr:from>
    <xdr:to>
      <xdr:col>50</xdr:col>
      <xdr:colOff>165100</xdr:colOff>
      <xdr:row>106</xdr:row>
      <xdr:rowOff>94425</xdr:rowOff>
    </xdr:to>
    <xdr:sp macro="" textlink="">
      <xdr:nvSpPr>
        <xdr:cNvPr id="443" name="フローチャート: 判断 442"/>
        <xdr:cNvSpPr/>
      </xdr:nvSpPr>
      <xdr:spPr>
        <a:xfrm>
          <a:off x="9588500" y="1816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161989</xdr:rowOff>
    </xdr:from>
    <xdr:to>
      <xdr:col>46</xdr:col>
      <xdr:colOff>38100</xdr:colOff>
      <xdr:row>106</xdr:row>
      <xdr:rowOff>92139</xdr:rowOff>
    </xdr:to>
    <xdr:sp macro="" textlink="">
      <xdr:nvSpPr>
        <xdr:cNvPr id="444" name="フローチャート: 判断 443"/>
        <xdr:cNvSpPr/>
      </xdr:nvSpPr>
      <xdr:spPr>
        <a:xfrm>
          <a:off x="8699500" y="1816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6541</xdr:rowOff>
    </xdr:from>
    <xdr:to>
      <xdr:col>41</xdr:col>
      <xdr:colOff>101600</xdr:colOff>
      <xdr:row>106</xdr:row>
      <xdr:rowOff>108141</xdr:rowOff>
    </xdr:to>
    <xdr:sp macro="" textlink="">
      <xdr:nvSpPr>
        <xdr:cNvPr id="445" name="フローチャート: 判断 444"/>
        <xdr:cNvSpPr/>
      </xdr:nvSpPr>
      <xdr:spPr>
        <a:xfrm>
          <a:off x="7810500" y="181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45974</xdr:rowOff>
    </xdr:from>
    <xdr:to>
      <xdr:col>36</xdr:col>
      <xdr:colOff>165100</xdr:colOff>
      <xdr:row>106</xdr:row>
      <xdr:rowOff>147574</xdr:rowOff>
    </xdr:to>
    <xdr:sp macro="" textlink="">
      <xdr:nvSpPr>
        <xdr:cNvPr id="446" name="フローチャート: 判断 445"/>
        <xdr:cNvSpPr/>
      </xdr:nvSpPr>
      <xdr:spPr>
        <a:xfrm>
          <a:off x="6921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29400</xdr:rowOff>
    </xdr:from>
    <xdr:to>
      <xdr:col>55</xdr:col>
      <xdr:colOff>50800</xdr:colOff>
      <xdr:row>106</xdr:row>
      <xdr:rowOff>131000</xdr:rowOff>
    </xdr:to>
    <xdr:sp macro="" textlink="">
      <xdr:nvSpPr>
        <xdr:cNvPr id="452" name="楕円 451"/>
        <xdr:cNvSpPr/>
      </xdr:nvSpPr>
      <xdr:spPr>
        <a:xfrm>
          <a:off x="10426700" y="182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7827</xdr:rowOff>
    </xdr:from>
    <xdr:ext cx="469744" cy="259045"/>
    <xdr:sp macro="" textlink="">
      <xdr:nvSpPr>
        <xdr:cNvPr id="453" name="【市民会館】&#10;一人当たり面積該当値テキスト"/>
        <xdr:cNvSpPr txBox="1"/>
      </xdr:nvSpPr>
      <xdr:spPr>
        <a:xfrm>
          <a:off x="10515600" y="1818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28829</xdr:rowOff>
    </xdr:from>
    <xdr:to>
      <xdr:col>50</xdr:col>
      <xdr:colOff>165100</xdr:colOff>
      <xdr:row>106</xdr:row>
      <xdr:rowOff>130429</xdr:rowOff>
    </xdr:to>
    <xdr:sp macro="" textlink="">
      <xdr:nvSpPr>
        <xdr:cNvPr id="454" name="楕円 453"/>
        <xdr:cNvSpPr/>
      </xdr:nvSpPr>
      <xdr:spPr>
        <a:xfrm>
          <a:off x="9588500" y="182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79629</xdr:rowOff>
    </xdr:from>
    <xdr:to>
      <xdr:col>55</xdr:col>
      <xdr:colOff>0</xdr:colOff>
      <xdr:row>106</xdr:row>
      <xdr:rowOff>80200</xdr:rowOff>
    </xdr:to>
    <xdr:cxnSp macro="">
      <xdr:nvCxnSpPr>
        <xdr:cNvPr id="455" name="直線コネクタ 454"/>
        <xdr:cNvCxnSpPr/>
      </xdr:nvCxnSpPr>
      <xdr:spPr>
        <a:xfrm>
          <a:off x="9639300" y="182533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27115</xdr:rowOff>
    </xdr:from>
    <xdr:to>
      <xdr:col>46</xdr:col>
      <xdr:colOff>38100</xdr:colOff>
      <xdr:row>106</xdr:row>
      <xdr:rowOff>128715</xdr:rowOff>
    </xdr:to>
    <xdr:sp macro="" textlink="">
      <xdr:nvSpPr>
        <xdr:cNvPr id="456" name="楕円 455"/>
        <xdr:cNvSpPr/>
      </xdr:nvSpPr>
      <xdr:spPr>
        <a:xfrm>
          <a:off x="8699500" y="1820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77915</xdr:rowOff>
    </xdr:from>
    <xdr:to>
      <xdr:col>50</xdr:col>
      <xdr:colOff>114300</xdr:colOff>
      <xdr:row>106</xdr:row>
      <xdr:rowOff>79629</xdr:rowOff>
    </xdr:to>
    <xdr:cxnSp macro="">
      <xdr:nvCxnSpPr>
        <xdr:cNvPr id="457" name="直線コネクタ 456"/>
        <xdr:cNvCxnSpPr/>
      </xdr:nvCxnSpPr>
      <xdr:spPr>
        <a:xfrm>
          <a:off x="8750300" y="18251615"/>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25972</xdr:rowOff>
    </xdr:from>
    <xdr:to>
      <xdr:col>41</xdr:col>
      <xdr:colOff>101600</xdr:colOff>
      <xdr:row>106</xdr:row>
      <xdr:rowOff>127572</xdr:rowOff>
    </xdr:to>
    <xdr:sp macro="" textlink="">
      <xdr:nvSpPr>
        <xdr:cNvPr id="458" name="楕円 457"/>
        <xdr:cNvSpPr/>
      </xdr:nvSpPr>
      <xdr:spPr>
        <a:xfrm>
          <a:off x="7810500" y="1819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76772</xdr:rowOff>
    </xdr:from>
    <xdr:to>
      <xdr:col>45</xdr:col>
      <xdr:colOff>177800</xdr:colOff>
      <xdr:row>106</xdr:row>
      <xdr:rowOff>77915</xdr:rowOff>
    </xdr:to>
    <xdr:cxnSp macro="">
      <xdr:nvCxnSpPr>
        <xdr:cNvPr id="459" name="直線コネクタ 458"/>
        <xdr:cNvCxnSpPr/>
      </xdr:nvCxnSpPr>
      <xdr:spPr>
        <a:xfrm>
          <a:off x="7861300" y="1825047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24828</xdr:rowOff>
    </xdr:from>
    <xdr:to>
      <xdr:col>36</xdr:col>
      <xdr:colOff>165100</xdr:colOff>
      <xdr:row>106</xdr:row>
      <xdr:rowOff>126428</xdr:rowOff>
    </xdr:to>
    <xdr:sp macro="" textlink="">
      <xdr:nvSpPr>
        <xdr:cNvPr id="460" name="楕円 459"/>
        <xdr:cNvSpPr/>
      </xdr:nvSpPr>
      <xdr:spPr>
        <a:xfrm>
          <a:off x="6921500" y="181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75628</xdr:rowOff>
    </xdr:from>
    <xdr:to>
      <xdr:col>41</xdr:col>
      <xdr:colOff>50800</xdr:colOff>
      <xdr:row>106</xdr:row>
      <xdr:rowOff>76772</xdr:rowOff>
    </xdr:to>
    <xdr:cxnSp macro="">
      <xdr:nvCxnSpPr>
        <xdr:cNvPr id="461" name="直線コネクタ 460"/>
        <xdr:cNvCxnSpPr/>
      </xdr:nvCxnSpPr>
      <xdr:spPr>
        <a:xfrm>
          <a:off x="6972300" y="18249328"/>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110952</xdr:rowOff>
    </xdr:from>
    <xdr:ext cx="469744" cy="259045"/>
    <xdr:sp macro="" textlink="">
      <xdr:nvSpPr>
        <xdr:cNvPr id="462" name="n_1aveValue【市民会館】&#10;一人当たり面積"/>
        <xdr:cNvSpPr txBox="1"/>
      </xdr:nvSpPr>
      <xdr:spPr>
        <a:xfrm>
          <a:off x="9391727" y="1794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108666</xdr:rowOff>
    </xdr:from>
    <xdr:ext cx="469744" cy="259045"/>
    <xdr:sp macro="" textlink="">
      <xdr:nvSpPr>
        <xdr:cNvPr id="463" name="n_2aveValue【市民会館】&#10;一人当たり面積"/>
        <xdr:cNvSpPr txBox="1"/>
      </xdr:nvSpPr>
      <xdr:spPr>
        <a:xfrm>
          <a:off x="8515427" y="1793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124668</xdr:rowOff>
    </xdr:from>
    <xdr:ext cx="469744" cy="259045"/>
    <xdr:sp macro="" textlink="">
      <xdr:nvSpPr>
        <xdr:cNvPr id="464" name="n_3aveValue【市民会館】&#10;一人当たり面積"/>
        <xdr:cNvSpPr txBox="1"/>
      </xdr:nvSpPr>
      <xdr:spPr>
        <a:xfrm>
          <a:off x="7626427" y="1795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138701</xdr:rowOff>
    </xdr:from>
    <xdr:ext cx="469744" cy="259045"/>
    <xdr:sp macro="" textlink="">
      <xdr:nvSpPr>
        <xdr:cNvPr id="465" name="n_4aveValue【市民会館】&#10;一人当たり面積"/>
        <xdr:cNvSpPr txBox="1"/>
      </xdr:nvSpPr>
      <xdr:spPr>
        <a:xfrm>
          <a:off x="6737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121556</xdr:rowOff>
    </xdr:from>
    <xdr:ext cx="469744" cy="259045"/>
    <xdr:sp macro="" textlink="">
      <xdr:nvSpPr>
        <xdr:cNvPr id="466" name="n_1mainValue【市民会館】&#10;一人当たり面積"/>
        <xdr:cNvSpPr txBox="1"/>
      </xdr:nvSpPr>
      <xdr:spPr>
        <a:xfrm>
          <a:off x="9391727" y="1829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119842</xdr:rowOff>
    </xdr:from>
    <xdr:ext cx="469744" cy="259045"/>
    <xdr:sp macro="" textlink="">
      <xdr:nvSpPr>
        <xdr:cNvPr id="467" name="n_2mainValue【市民会館】&#10;一人当たり面積"/>
        <xdr:cNvSpPr txBox="1"/>
      </xdr:nvSpPr>
      <xdr:spPr>
        <a:xfrm>
          <a:off x="8515427" y="1829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118699</xdr:rowOff>
    </xdr:from>
    <xdr:ext cx="469744" cy="259045"/>
    <xdr:sp macro="" textlink="">
      <xdr:nvSpPr>
        <xdr:cNvPr id="468" name="n_3mainValue【市民会館】&#10;一人当たり面積"/>
        <xdr:cNvSpPr txBox="1"/>
      </xdr:nvSpPr>
      <xdr:spPr>
        <a:xfrm>
          <a:off x="7626427" y="1829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142955</xdr:rowOff>
    </xdr:from>
    <xdr:ext cx="469744" cy="259045"/>
    <xdr:sp macro="" textlink="">
      <xdr:nvSpPr>
        <xdr:cNvPr id="469" name="n_4mainValue【市民会館】&#10;一人当たり面積"/>
        <xdr:cNvSpPr txBox="1"/>
      </xdr:nvSpPr>
      <xdr:spPr>
        <a:xfrm>
          <a:off x="6737427" y="1797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495" name="直線コネクタ 494"/>
        <xdr:cNvCxnSpPr/>
      </xdr:nvCxnSpPr>
      <xdr:spPr>
        <a:xfrm flipV="1">
          <a:off x="16318864" y="5783036"/>
          <a:ext cx="0" cy="151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6"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7" name="直線コネクタ 496"/>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498" name="【一般廃棄物処理施設】&#10;有形固定資産減価償却率最大値テキスト"/>
        <xdr:cNvSpPr txBox="1"/>
      </xdr:nvSpPr>
      <xdr:spPr>
        <a:xfrm>
          <a:off x="16357600" y="555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499" name="直線コネクタ 498"/>
        <xdr:cNvCxnSpPr/>
      </xdr:nvCxnSpPr>
      <xdr:spPr>
        <a:xfrm>
          <a:off x="16230600" y="578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9088</xdr:rowOff>
    </xdr:from>
    <xdr:ext cx="405111" cy="259045"/>
    <xdr:sp macro="" textlink="">
      <xdr:nvSpPr>
        <xdr:cNvPr id="500" name="【一般廃棄物処理施設】&#10;有形固定資産減価償却率平均値テキスト"/>
        <xdr:cNvSpPr txBox="1"/>
      </xdr:nvSpPr>
      <xdr:spPr>
        <a:xfrm>
          <a:off x="16357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501" name="フローチャート: 判断 500"/>
        <xdr:cNvSpPr/>
      </xdr:nvSpPr>
      <xdr:spPr>
        <a:xfrm>
          <a:off x="16268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502" name="フローチャート: 判断 501"/>
        <xdr:cNvSpPr/>
      </xdr:nvSpPr>
      <xdr:spPr>
        <a:xfrm>
          <a:off x="15430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503" name="フローチャート: 判断 502"/>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04" name="フローチャート: 判断 503"/>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505" name="フローチャート: 判断 504"/>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11" name="楕円 510"/>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512" name="【一般廃棄物処理施設】&#10;有形固定資産減価償却率該当値テキスト"/>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513" name="楕円 512"/>
        <xdr:cNvSpPr/>
      </xdr:nvSpPr>
      <xdr:spPr>
        <a:xfrm>
          <a:off x="15430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56606</xdr:rowOff>
    </xdr:from>
    <xdr:to>
      <xdr:col>85</xdr:col>
      <xdr:colOff>127000</xdr:colOff>
      <xdr:row>38</xdr:row>
      <xdr:rowOff>133350</xdr:rowOff>
    </xdr:to>
    <xdr:cxnSp macro="">
      <xdr:nvCxnSpPr>
        <xdr:cNvPr id="514" name="直線コネクタ 513"/>
        <xdr:cNvCxnSpPr/>
      </xdr:nvCxnSpPr>
      <xdr:spPr>
        <a:xfrm>
          <a:off x="15481300" y="6571706"/>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133169</xdr:rowOff>
    </xdr:from>
    <xdr:to>
      <xdr:col>76</xdr:col>
      <xdr:colOff>165100</xdr:colOff>
      <xdr:row>38</xdr:row>
      <xdr:rowOff>63319</xdr:rowOff>
    </xdr:to>
    <xdr:sp macro="" textlink="">
      <xdr:nvSpPr>
        <xdr:cNvPr id="515" name="楕円 514"/>
        <xdr:cNvSpPr/>
      </xdr:nvSpPr>
      <xdr:spPr>
        <a:xfrm>
          <a:off x="14541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12519</xdr:rowOff>
    </xdr:from>
    <xdr:to>
      <xdr:col>81</xdr:col>
      <xdr:colOff>50800</xdr:colOff>
      <xdr:row>38</xdr:row>
      <xdr:rowOff>56606</xdr:rowOff>
    </xdr:to>
    <xdr:cxnSp macro="">
      <xdr:nvCxnSpPr>
        <xdr:cNvPr id="516" name="直線コネクタ 515"/>
        <xdr:cNvCxnSpPr/>
      </xdr:nvCxnSpPr>
      <xdr:spPr>
        <a:xfrm>
          <a:off x="14592300" y="652761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517" name="n_1aveValue【一般廃棄物処理施設】&#10;有形固定資産減価償却率"/>
        <xdr:cNvSpPr txBox="1"/>
      </xdr:nvSpPr>
      <xdr:spPr>
        <a:xfrm>
          <a:off x="152660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518" name="n_2aveValue【一般廃棄物処理施設】&#10;有形固定資産減価償却率"/>
        <xdr:cNvSpPr txBox="1"/>
      </xdr:nvSpPr>
      <xdr:spPr>
        <a:xfrm>
          <a:off x="143897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19" name="n_3aveValue【一般廃棄物処理施設】&#10;有形固定資産減価償却率"/>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20" name="n_4aveValue【一般廃棄物処理施設】&#10;有形固定資産減価償却率"/>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123933</xdr:rowOff>
    </xdr:from>
    <xdr:ext cx="405111" cy="259045"/>
    <xdr:sp macro="" textlink="">
      <xdr:nvSpPr>
        <xdr:cNvPr id="521" name="n_1mainValue【一般廃棄物処理施設】&#10;有形固定資産減価償却率"/>
        <xdr:cNvSpPr txBox="1"/>
      </xdr:nvSpPr>
      <xdr:spPr>
        <a:xfrm>
          <a:off x="152660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79846</xdr:rowOff>
    </xdr:from>
    <xdr:ext cx="405111" cy="259045"/>
    <xdr:sp macro="" textlink="">
      <xdr:nvSpPr>
        <xdr:cNvPr id="522" name="n_2mainValue【一般廃棄物処理施設】&#10;有形固定資産減価償却率"/>
        <xdr:cNvSpPr txBox="1"/>
      </xdr:nvSpPr>
      <xdr:spPr>
        <a:xfrm>
          <a:off x="143897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33" name="直線コネクタ 53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34" name="テキスト ボックス 53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36" name="テキスト ボックス 535"/>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37" name="直線コネクタ 53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538" name="テキスト ボックス 537"/>
        <xdr:cNvSpPr txBox="1"/>
      </xdr:nvSpPr>
      <xdr:spPr>
        <a:xfrm>
          <a:off x="17602428" y="576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9" name="直線コネクタ 53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0" name="テキスト ボックス 53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542" name="直線コネクタ 541"/>
        <xdr:cNvCxnSpPr/>
      </xdr:nvCxnSpPr>
      <xdr:spPr>
        <a:xfrm flipV="1">
          <a:off x="22160864" y="5893785"/>
          <a:ext cx="0" cy="1154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543" name="【一般廃棄物処理施設】&#10;一人当たり有形固定資産（償却資産）額最小値テキスト"/>
        <xdr:cNvSpPr txBox="1"/>
      </xdr:nvSpPr>
      <xdr:spPr>
        <a:xfrm>
          <a:off x="22199600" y="7052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544" name="直線コネクタ 543"/>
        <xdr:cNvCxnSpPr/>
      </xdr:nvCxnSpPr>
      <xdr:spPr>
        <a:xfrm>
          <a:off x="22072600" y="7048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545" name="【一般廃棄物処理施設】&#10;一人当たり有形固定資産（償却資産）額最大値テキスト"/>
        <xdr:cNvSpPr txBox="1"/>
      </xdr:nvSpPr>
      <xdr:spPr>
        <a:xfrm>
          <a:off x="22199600" y="56690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546" name="直線コネクタ 545"/>
        <xdr:cNvCxnSpPr/>
      </xdr:nvCxnSpPr>
      <xdr:spPr>
        <a:xfrm>
          <a:off x="22072600" y="589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547" name="【一般廃棄物処理施設】&#10;一人当たり有形固定資産（償却資産）額平均値テキスト"/>
        <xdr:cNvSpPr txBox="1"/>
      </xdr:nvSpPr>
      <xdr:spPr>
        <a:xfrm>
          <a:off x="22199600" y="6733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548" name="フローチャート: 判断 547"/>
        <xdr:cNvSpPr/>
      </xdr:nvSpPr>
      <xdr:spPr>
        <a:xfrm>
          <a:off x="22110700" y="688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549" name="フローチャート: 判断 548"/>
        <xdr:cNvSpPr/>
      </xdr:nvSpPr>
      <xdr:spPr>
        <a:xfrm>
          <a:off x="21272500" y="690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550" name="フローチャート: 判断 549"/>
        <xdr:cNvSpPr/>
      </xdr:nvSpPr>
      <xdr:spPr>
        <a:xfrm>
          <a:off x="20383500" y="690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551" name="フローチャート: 判断 550"/>
        <xdr:cNvSpPr/>
      </xdr:nvSpPr>
      <xdr:spPr>
        <a:xfrm>
          <a:off x="19494500" y="6919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71438</xdr:rowOff>
    </xdr:from>
    <xdr:to>
      <xdr:col>98</xdr:col>
      <xdr:colOff>38100</xdr:colOff>
      <xdr:row>41</xdr:row>
      <xdr:rowOff>1588</xdr:rowOff>
    </xdr:to>
    <xdr:sp macro="" textlink="">
      <xdr:nvSpPr>
        <xdr:cNvPr id="552" name="フローチャート: 判断 551"/>
        <xdr:cNvSpPr/>
      </xdr:nvSpPr>
      <xdr:spPr>
        <a:xfrm>
          <a:off x="18605500" y="692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3" name="テキスト ボックス 55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4" name="テキスト ボックス 55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5" name="テキスト ボックス 55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6" name="テキスト ボックス 55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7" name="テキスト ボックス 55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78223</xdr:rowOff>
    </xdr:from>
    <xdr:to>
      <xdr:col>116</xdr:col>
      <xdr:colOff>114300</xdr:colOff>
      <xdr:row>41</xdr:row>
      <xdr:rowOff>8373</xdr:rowOff>
    </xdr:to>
    <xdr:sp macro="" textlink="">
      <xdr:nvSpPr>
        <xdr:cNvPr id="558" name="楕円 557"/>
        <xdr:cNvSpPr/>
      </xdr:nvSpPr>
      <xdr:spPr>
        <a:xfrm>
          <a:off x="22110700" y="69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559" name="【一般廃棄物処理施設】&#10;一人当たり有形固定資産（償却資産）額該当値テキスト"/>
        <xdr:cNvSpPr txBox="1"/>
      </xdr:nvSpPr>
      <xdr:spPr>
        <a:xfrm>
          <a:off x="22199600" y="686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101100</xdr:rowOff>
    </xdr:from>
    <xdr:to>
      <xdr:col>112</xdr:col>
      <xdr:colOff>38100</xdr:colOff>
      <xdr:row>41</xdr:row>
      <xdr:rowOff>31250</xdr:rowOff>
    </xdr:to>
    <xdr:sp macro="" textlink="">
      <xdr:nvSpPr>
        <xdr:cNvPr id="560" name="楕円 559"/>
        <xdr:cNvSpPr/>
      </xdr:nvSpPr>
      <xdr:spPr>
        <a:xfrm>
          <a:off x="21272500" y="6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129023</xdr:rowOff>
    </xdr:from>
    <xdr:to>
      <xdr:col>116</xdr:col>
      <xdr:colOff>63500</xdr:colOff>
      <xdr:row>40</xdr:row>
      <xdr:rowOff>151900</xdr:rowOff>
    </xdr:to>
    <xdr:cxnSp macro="">
      <xdr:nvCxnSpPr>
        <xdr:cNvPr id="561" name="直線コネクタ 560"/>
        <xdr:cNvCxnSpPr/>
      </xdr:nvCxnSpPr>
      <xdr:spPr>
        <a:xfrm flipV="1">
          <a:off x="21323300" y="6987023"/>
          <a:ext cx="838200" cy="2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100330</xdr:rowOff>
    </xdr:from>
    <xdr:to>
      <xdr:col>107</xdr:col>
      <xdr:colOff>101600</xdr:colOff>
      <xdr:row>41</xdr:row>
      <xdr:rowOff>30480</xdr:rowOff>
    </xdr:to>
    <xdr:sp macro="" textlink="">
      <xdr:nvSpPr>
        <xdr:cNvPr id="562" name="楕円 561"/>
        <xdr:cNvSpPr/>
      </xdr:nvSpPr>
      <xdr:spPr>
        <a:xfrm>
          <a:off x="203835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151130</xdr:rowOff>
    </xdr:from>
    <xdr:to>
      <xdr:col>111</xdr:col>
      <xdr:colOff>177800</xdr:colOff>
      <xdr:row>40</xdr:row>
      <xdr:rowOff>151900</xdr:rowOff>
    </xdr:to>
    <xdr:cxnSp macro="">
      <xdr:nvCxnSpPr>
        <xdr:cNvPr id="563" name="直線コネクタ 562"/>
        <xdr:cNvCxnSpPr/>
      </xdr:nvCxnSpPr>
      <xdr:spPr>
        <a:xfrm>
          <a:off x="20434300" y="7009130"/>
          <a:ext cx="889000" cy="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564" name="n_1aveValue【一般廃棄物処理施設】&#10;一人当たり有形固定資産（償却資産）額"/>
        <xdr:cNvSpPr txBox="1"/>
      </xdr:nvSpPr>
      <xdr:spPr>
        <a:xfrm>
          <a:off x="21011095" y="667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565" name="n_2aveValue【一般廃棄物処理施設】&#10;一人当たり有形固定資産（償却資産）額"/>
        <xdr:cNvSpPr txBox="1"/>
      </xdr:nvSpPr>
      <xdr:spPr>
        <a:xfrm>
          <a:off x="20134795" y="668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566" name="n_3aveValue【一般廃棄物処理施設】&#10;一人当たり有形固定資産（償却資産）額"/>
        <xdr:cNvSpPr txBox="1"/>
      </xdr:nvSpPr>
      <xdr:spPr>
        <a:xfrm>
          <a:off x="19245795" y="669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18115</xdr:rowOff>
    </xdr:from>
    <xdr:ext cx="599010" cy="259045"/>
    <xdr:sp macro="" textlink="">
      <xdr:nvSpPr>
        <xdr:cNvPr id="567" name="n_4aveValue【一般廃棄物処理施設】&#10;一人当たり有形固定資産（償却資産）額"/>
        <xdr:cNvSpPr txBox="1"/>
      </xdr:nvSpPr>
      <xdr:spPr>
        <a:xfrm>
          <a:off x="18356795" y="670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22377</xdr:rowOff>
    </xdr:from>
    <xdr:ext cx="534377" cy="259045"/>
    <xdr:sp macro="" textlink="">
      <xdr:nvSpPr>
        <xdr:cNvPr id="568" name="n_1mainValue【一般廃棄物処理施設】&#10;一人当たり有形固定資産（償却資産）額"/>
        <xdr:cNvSpPr txBox="1"/>
      </xdr:nvSpPr>
      <xdr:spPr>
        <a:xfrm>
          <a:off x="21043411" y="705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21607</xdr:rowOff>
    </xdr:from>
    <xdr:ext cx="534377" cy="259045"/>
    <xdr:sp macro="" textlink="">
      <xdr:nvSpPr>
        <xdr:cNvPr id="569" name="n_2mainValue【一般廃棄物処理施設】&#10;一人当たり有形固定資産（償却資産）額"/>
        <xdr:cNvSpPr txBox="1"/>
      </xdr:nvSpPr>
      <xdr:spPr>
        <a:xfrm>
          <a:off x="20167111" y="705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78" name="正方形/長方形 5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9" name="正方形/長方形 5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0" name="正方形/長方形 5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1" name="正方形/長方形 5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2" name="正方形/長方形 5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3" name="正方形/長方形 5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4" name="正方形/長方形 5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5" name="正方形/長方形 58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86" name="正方形/長方形 5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7" name="正方形/長方形 5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8" name="正方形/長方形 5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9" name="正方形/長方形 5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0" name="正方形/長方形 5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1" name="正方形/長方形 5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2" name="正方形/長方形 5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3" name="正方形/長方形 5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4" name="テキスト ボックス 5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5" name="直線コネクタ 5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6" name="テキスト ボックス 59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7" name="直線コネクタ 59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8" name="テキスト ボックス 59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9" name="直線コネクタ 59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0" name="テキスト ボックス 59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1" name="直線コネクタ 60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2" name="テキスト ボックス 60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3" name="直線コネクタ 60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04" name="テキスト ボックス 60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5" name="直線コネクタ 60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6" name="テキスト ボックス 60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8" name="テキスト ボックス 607"/>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610" name="直線コネクタ 609"/>
        <xdr:cNvCxnSpPr/>
      </xdr:nvCxnSpPr>
      <xdr:spPr>
        <a:xfrm flipV="1">
          <a:off x="16318864" y="13245464"/>
          <a:ext cx="0" cy="161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1"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2" name="直線コネクタ 611"/>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13" name="【消防施設】&#10;有形固定資産減価償却率最大値テキスト"/>
        <xdr:cNvSpPr txBox="1"/>
      </xdr:nvSpPr>
      <xdr:spPr>
        <a:xfrm>
          <a:off x="16357600" y="13020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14" name="直線コネクタ 613"/>
        <xdr:cNvCxnSpPr/>
      </xdr:nvCxnSpPr>
      <xdr:spPr>
        <a:xfrm>
          <a:off x="16230600" y="13245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615" name="【消防施設】&#10;有形固定資産減価償却率平均値テキスト"/>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616" name="フローチャート: 判断 615"/>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617" name="フローチャート: 判断 616"/>
        <xdr:cNvSpPr/>
      </xdr:nvSpPr>
      <xdr:spPr>
        <a:xfrm>
          <a:off x="15430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618" name="フローチャート: 判断 617"/>
        <xdr:cNvSpPr/>
      </xdr:nvSpPr>
      <xdr:spPr>
        <a:xfrm>
          <a:off x="145415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619" name="フローチャート: 判断 618"/>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154939</xdr:rowOff>
    </xdr:from>
    <xdr:to>
      <xdr:col>67</xdr:col>
      <xdr:colOff>101600</xdr:colOff>
      <xdr:row>82</xdr:row>
      <xdr:rowOff>85089</xdr:rowOff>
    </xdr:to>
    <xdr:sp macro="" textlink="">
      <xdr:nvSpPr>
        <xdr:cNvPr id="620" name="フローチャート: 判断 619"/>
        <xdr:cNvSpPr/>
      </xdr:nvSpPr>
      <xdr:spPr>
        <a:xfrm>
          <a:off x="127635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1" name="テキスト ボックス 6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2" name="テキスト ボックス 6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3" name="テキスト ボックス 6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4" name="テキスト ボックス 6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5" name="テキスト ボックス 6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135889</xdr:rowOff>
    </xdr:from>
    <xdr:to>
      <xdr:col>85</xdr:col>
      <xdr:colOff>177800</xdr:colOff>
      <xdr:row>80</xdr:row>
      <xdr:rowOff>66039</xdr:rowOff>
    </xdr:to>
    <xdr:sp macro="" textlink="">
      <xdr:nvSpPr>
        <xdr:cNvPr id="626" name="楕円 625"/>
        <xdr:cNvSpPr/>
      </xdr:nvSpPr>
      <xdr:spPr>
        <a:xfrm>
          <a:off x="162687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158766</xdr:rowOff>
    </xdr:from>
    <xdr:ext cx="405111" cy="259045"/>
    <xdr:sp macro="" textlink="">
      <xdr:nvSpPr>
        <xdr:cNvPr id="627" name="【消防施設】&#10;有形固定資産減価償却率該当値テキスト"/>
        <xdr:cNvSpPr txBox="1"/>
      </xdr:nvSpPr>
      <xdr:spPr>
        <a:xfrm>
          <a:off x="16357600" y="1353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15875</xdr:rowOff>
    </xdr:from>
    <xdr:to>
      <xdr:col>81</xdr:col>
      <xdr:colOff>101600</xdr:colOff>
      <xdr:row>80</xdr:row>
      <xdr:rowOff>117475</xdr:rowOff>
    </xdr:to>
    <xdr:sp macro="" textlink="">
      <xdr:nvSpPr>
        <xdr:cNvPr id="628" name="楕円 627"/>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15239</xdr:rowOff>
    </xdr:from>
    <xdr:to>
      <xdr:col>85</xdr:col>
      <xdr:colOff>127000</xdr:colOff>
      <xdr:row>80</xdr:row>
      <xdr:rowOff>66675</xdr:rowOff>
    </xdr:to>
    <xdr:cxnSp macro="">
      <xdr:nvCxnSpPr>
        <xdr:cNvPr id="629" name="直線コネクタ 628"/>
        <xdr:cNvCxnSpPr/>
      </xdr:nvCxnSpPr>
      <xdr:spPr>
        <a:xfrm flipV="1">
          <a:off x="15481300" y="1373123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29211</xdr:rowOff>
    </xdr:from>
    <xdr:to>
      <xdr:col>76</xdr:col>
      <xdr:colOff>165100</xdr:colOff>
      <xdr:row>80</xdr:row>
      <xdr:rowOff>130811</xdr:rowOff>
    </xdr:to>
    <xdr:sp macro="" textlink="">
      <xdr:nvSpPr>
        <xdr:cNvPr id="630" name="楕円 629"/>
        <xdr:cNvSpPr/>
      </xdr:nvSpPr>
      <xdr:spPr>
        <a:xfrm>
          <a:off x="14541500" y="1374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66675</xdr:rowOff>
    </xdr:from>
    <xdr:to>
      <xdr:col>81</xdr:col>
      <xdr:colOff>50800</xdr:colOff>
      <xdr:row>80</xdr:row>
      <xdr:rowOff>80011</xdr:rowOff>
    </xdr:to>
    <xdr:cxnSp macro="">
      <xdr:nvCxnSpPr>
        <xdr:cNvPr id="631" name="直線コネクタ 630"/>
        <xdr:cNvCxnSpPr/>
      </xdr:nvCxnSpPr>
      <xdr:spPr>
        <a:xfrm flipV="1">
          <a:off x="14592300" y="13782675"/>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113030</xdr:rowOff>
    </xdr:from>
    <xdr:to>
      <xdr:col>72</xdr:col>
      <xdr:colOff>38100</xdr:colOff>
      <xdr:row>83</xdr:row>
      <xdr:rowOff>43180</xdr:rowOff>
    </xdr:to>
    <xdr:sp macro="" textlink="">
      <xdr:nvSpPr>
        <xdr:cNvPr id="632" name="楕円 631"/>
        <xdr:cNvSpPr/>
      </xdr:nvSpPr>
      <xdr:spPr>
        <a:xfrm>
          <a:off x="13652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80011</xdr:rowOff>
    </xdr:from>
    <xdr:to>
      <xdr:col>76</xdr:col>
      <xdr:colOff>114300</xdr:colOff>
      <xdr:row>82</xdr:row>
      <xdr:rowOff>163830</xdr:rowOff>
    </xdr:to>
    <xdr:cxnSp macro="">
      <xdr:nvCxnSpPr>
        <xdr:cNvPr id="633" name="直線コネクタ 632"/>
        <xdr:cNvCxnSpPr/>
      </xdr:nvCxnSpPr>
      <xdr:spPr>
        <a:xfrm flipV="1">
          <a:off x="13703300" y="13796011"/>
          <a:ext cx="889000" cy="42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33020</xdr:rowOff>
    </xdr:from>
    <xdr:to>
      <xdr:col>67</xdr:col>
      <xdr:colOff>101600</xdr:colOff>
      <xdr:row>82</xdr:row>
      <xdr:rowOff>134620</xdr:rowOff>
    </xdr:to>
    <xdr:sp macro="" textlink="">
      <xdr:nvSpPr>
        <xdr:cNvPr id="634" name="楕円 633"/>
        <xdr:cNvSpPr/>
      </xdr:nvSpPr>
      <xdr:spPr>
        <a:xfrm>
          <a:off x="12763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83820</xdr:rowOff>
    </xdr:from>
    <xdr:to>
      <xdr:col>71</xdr:col>
      <xdr:colOff>177800</xdr:colOff>
      <xdr:row>82</xdr:row>
      <xdr:rowOff>163830</xdr:rowOff>
    </xdr:to>
    <xdr:cxnSp macro="">
      <xdr:nvCxnSpPr>
        <xdr:cNvPr id="635" name="直線コネクタ 634"/>
        <xdr:cNvCxnSpPr/>
      </xdr:nvCxnSpPr>
      <xdr:spPr>
        <a:xfrm>
          <a:off x="12814300" y="14142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120032</xdr:rowOff>
    </xdr:from>
    <xdr:ext cx="405111" cy="259045"/>
    <xdr:sp macro="" textlink="">
      <xdr:nvSpPr>
        <xdr:cNvPr id="636" name="n_1aveValue【消防施設】&#10;有形固定資産減価償却率"/>
        <xdr:cNvSpPr txBox="1"/>
      </xdr:nvSpPr>
      <xdr:spPr>
        <a:xfrm>
          <a:off x="152660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40022</xdr:rowOff>
    </xdr:from>
    <xdr:ext cx="405111" cy="259045"/>
    <xdr:sp macro="" textlink="">
      <xdr:nvSpPr>
        <xdr:cNvPr id="637" name="n_2aveValue【消防施設】&#10;有形固定資産減価償却率"/>
        <xdr:cNvSpPr txBox="1"/>
      </xdr:nvSpPr>
      <xdr:spPr>
        <a:xfrm>
          <a:off x="14389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638" name="n_3aveValue【消防施設】&#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101616</xdr:rowOff>
    </xdr:from>
    <xdr:ext cx="405111" cy="259045"/>
    <xdr:sp macro="" textlink="">
      <xdr:nvSpPr>
        <xdr:cNvPr id="639" name="n_4aveValue【消防施設】&#10;有形固定資産減価償却率"/>
        <xdr:cNvSpPr txBox="1"/>
      </xdr:nvSpPr>
      <xdr:spPr>
        <a:xfrm>
          <a:off x="12611744" y="1381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134002</xdr:rowOff>
    </xdr:from>
    <xdr:ext cx="405111" cy="259045"/>
    <xdr:sp macro="" textlink="">
      <xdr:nvSpPr>
        <xdr:cNvPr id="640" name="n_1mainValue【消防施設】&#10;有形固定資産減価償却率"/>
        <xdr:cNvSpPr txBox="1"/>
      </xdr:nvSpPr>
      <xdr:spPr>
        <a:xfrm>
          <a:off x="152660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147338</xdr:rowOff>
    </xdr:from>
    <xdr:ext cx="405111" cy="259045"/>
    <xdr:sp macro="" textlink="">
      <xdr:nvSpPr>
        <xdr:cNvPr id="641" name="n_2mainValue【消防施設】&#10;有形固定資産減価償却率"/>
        <xdr:cNvSpPr txBox="1"/>
      </xdr:nvSpPr>
      <xdr:spPr>
        <a:xfrm>
          <a:off x="14389744"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34307</xdr:rowOff>
    </xdr:from>
    <xdr:ext cx="405111" cy="259045"/>
    <xdr:sp macro="" textlink="">
      <xdr:nvSpPr>
        <xdr:cNvPr id="642" name="n_3mainValue【消防施設】&#10;有形固定資産減価償却率"/>
        <xdr:cNvSpPr txBox="1"/>
      </xdr:nvSpPr>
      <xdr:spPr>
        <a:xfrm>
          <a:off x="13500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125747</xdr:rowOff>
    </xdr:from>
    <xdr:ext cx="405111" cy="259045"/>
    <xdr:sp macro="" textlink="">
      <xdr:nvSpPr>
        <xdr:cNvPr id="643" name="n_4mainValue【消防施設】&#10;有形固定資産減価償却率"/>
        <xdr:cNvSpPr txBox="1"/>
      </xdr:nvSpPr>
      <xdr:spPr>
        <a:xfrm>
          <a:off x="12611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665" name="直線コネクタ 664"/>
        <xdr:cNvCxnSpPr/>
      </xdr:nvCxnSpPr>
      <xdr:spPr>
        <a:xfrm flipV="1">
          <a:off x="22160864" y="13536930"/>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66" name="【消防施設】&#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67" name="直線コネクタ 666"/>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68" name="【消防施設】&#10;一人当たり面積最大値テキスト"/>
        <xdr:cNvSpPr txBox="1"/>
      </xdr:nvSpPr>
      <xdr:spPr>
        <a:xfrm>
          <a:off x="22199600" y="1331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69" name="直線コネクタ 668"/>
        <xdr:cNvCxnSpPr/>
      </xdr:nvCxnSpPr>
      <xdr:spPr>
        <a:xfrm>
          <a:off x="22072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154195</xdr:rowOff>
    </xdr:from>
    <xdr:ext cx="469744" cy="259045"/>
    <xdr:sp macro="" textlink="">
      <xdr:nvSpPr>
        <xdr:cNvPr id="670" name="【消防施設】&#10;一人当たり面積平均値テキスト"/>
        <xdr:cNvSpPr txBox="1"/>
      </xdr:nvSpPr>
      <xdr:spPr>
        <a:xfrm>
          <a:off x="22199600" y="1421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71" name="フローチャート: 判断 670"/>
        <xdr:cNvSpPr/>
      </xdr:nvSpPr>
      <xdr:spPr>
        <a:xfrm>
          <a:off x="22110700" y="1436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72" name="フローチャート: 判断 671"/>
        <xdr:cNvSpPr/>
      </xdr:nvSpPr>
      <xdr:spPr>
        <a:xfrm>
          <a:off x="21272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73" name="フローチャート: 判断 672"/>
        <xdr:cNvSpPr/>
      </xdr:nvSpPr>
      <xdr:spPr>
        <a:xfrm>
          <a:off x="20383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74" name="フローチャート: 判断 673"/>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170180</xdr:rowOff>
    </xdr:from>
    <xdr:to>
      <xdr:col>98</xdr:col>
      <xdr:colOff>38100</xdr:colOff>
      <xdr:row>84</xdr:row>
      <xdr:rowOff>100330</xdr:rowOff>
    </xdr:to>
    <xdr:sp macro="" textlink="">
      <xdr:nvSpPr>
        <xdr:cNvPr id="675" name="フローチャート: 判断 674"/>
        <xdr:cNvSpPr/>
      </xdr:nvSpPr>
      <xdr:spPr>
        <a:xfrm>
          <a:off x="18605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6" name="テキスト ボックス 6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7" name="テキスト ボックス 6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8" name="テキスト ボックス 6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9" name="テキスト ボックス 6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0" name="テキスト ボックス 6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167894</xdr:rowOff>
    </xdr:from>
    <xdr:to>
      <xdr:col>116</xdr:col>
      <xdr:colOff>114300</xdr:colOff>
      <xdr:row>85</xdr:row>
      <xdr:rowOff>98044</xdr:rowOff>
    </xdr:to>
    <xdr:sp macro="" textlink="">
      <xdr:nvSpPr>
        <xdr:cNvPr id="681" name="楕円 680"/>
        <xdr:cNvSpPr/>
      </xdr:nvSpPr>
      <xdr:spPr>
        <a:xfrm>
          <a:off x="22110700" y="1456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146321</xdr:rowOff>
    </xdr:from>
    <xdr:ext cx="469744" cy="259045"/>
    <xdr:sp macro="" textlink="">
      <xdr:nvSpPr>
        <xdr:cNvPr id="682" name="【消防施設】&#10;一人当たり面積該当値テキスト"/>
        <xdr:cNvSpPr txBox="1"/>
      </xdr:nvSpPr>
      <xdr:spPr>
        <a:xfrm>
          <a:off x="22199600"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154178</xdr:rowOff>
    </xdr:from>
    <xdr:to>
      <xdr:col>112</xdr:col>
      <xdr:colOff>38100</xdr:colOff>
      <xdr:row>85</xdr:row>
      <xdr:rowOff>84328</xdr:rowOff>
    </xdr:to>
    <xdr:sp macro="" textlink="">
      <xdr:nvSpPr>
        <xdr:cNvPr id="683" name="楕円 682"/>
        <xdr:cNvSpPr/>
      </xdr:nvSpPr>
      <xdr:spPr>
        <a:xfrm>
          <a:off x="21272500" y="1455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33528</xdr:rowOff>
    </xdr:from>
    <xdr:to>
      <xdr:col>116</xdr:col>
      <xdr:colOff>63500</xdr:colOff>
      <xdr:row>85</xdr:row>
      <xdr:rowOff>47244</xdr:rowOff>
    </xdr:to>
    <xdr:cxnSp macro="">
      <xdr:nvCxnSpPr>
        <xdr:cNvPr id="684" name="直線コネクタ 683"/>
        <xdr:cNvCxnSpPr/>
      </xdr:nvCxnSpPr>
      <xdr:spPr>
        <a:xfrm>
          <a:off x="21323300" y="1460677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685" name="楕円 684"/>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33528</xdr:rowOff>
    </xdr:from>
    <xdr:to>
      <xdr:col>111</xdr:col>
      <xdr:colOff>177800</xdr:colOff>
      <xdr:row>85</xdr:row>
      <xdr:rowOff>35813</xdr:rowOff>
    </xdr:to>
    <xdr:cxnSp macro="">
      <xdr:nvCxnSpPr>
        <xdr:cNvPr id="686" name="直線コネクタ 685"/>
        <xdr:cNvCxnSpPr/>
      </xdr:nvCxnSpPr>
      <xdr:spPr>
        <a:xfrm flipV="1">
          <a:off x="20434300" y="146067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103887</xdr:rowOff>
    </xdr:from>
    <xdr:to>
      <xdr:col>102</xdr:col>
      <xdr:colOff>165100</xdr:colOff>
      <xdr:row>86</xdr:row>
      <xdr:rowOff>34037</xdr:rowOff>
    </xdr:to>
    <xdr:sp macro="" textlink="">
      <xdr:nvSpPr>
        <xdr:cNvPr id="687" name="楕円 686"/>
        <xdr:cNvSpPr/>
      </xdr:nvSpPr>
      <xdr:spPr>
        <a:xfrm>
          <a:off x="19494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154687</xdr:rowOff>
    </xdr:to>
    <xdr:cxnSp macro="">
      <xdr:nvCxnSpPr>
        <xdr:cNvPr id="688" name="直線コネクタ 687"/>
        <xdr:cNvCxnSpPr/>
      </xdr:nvCxnSpPr>
      <xdr:spPr>
        <a:xfrm flipV="1">
          <a:off x="19545300" y="14609063"/>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103887</xdr:rowOff>
    </xdr:from>
    <xdr:to>
      <xdr:col>98</xdr:col>
      <xdr:colOff>38100</xdr:colOff>
      <xdr:row>86</xdr:row>
      <xdr:rowOff>34037</xdr:rowOff>
    </xdr:to>
    <xdr:sp macro="" textlink="">
      <xdr:nvSpPr>
        <xdr:cNvPr id="689" name="楕円 688"/>
        <xdr:cNvSpPr/>
      </xdr:nvSpPr>
      <xdr:spPr>
        <a:xfrm>
          <a:off x="18605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154687</xdr:rowOff>
    </xdr:from>
    <xdr:to>
      <xdr:col>102</xdr:col>
      <xdr:colOff>114300</xdr:colOff>
      <xdr:row>85</xdr:row>
      <xdr:rowOff>154687</xdr:rowOff>
    </xdr:to>
    <xdr:cxnSp macro="">
      <xdr:nvCxnSpPr>
        <xdr:cNvPr id="690" name="直線コネクタ 689"/>
        <xdr:cNvCxnSpPr/>
      </xdr:nvCxnSpPr>
      <xdr:spPr>
        <a:xfrm>
          <a:off x="18656300" y="147279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98569</xdr:rowOff>
    </xdr:from>
    <xdr:ext cx="469744" cy="259045"/>
    <xdr:sp macro="" textlink="">
      <xdr:nvSpPr>
        <xdr:cNvPr id="691" name="n_1aveValue【消防施設】&#10;一人当たり面積"/>
        <xdr:cNvSpPr txBox="1"/>
      </xdr:nvSpPr>
      <xdr:spPr>
        <a:xfrm>
          <a:off x="21075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96283</xdr:rowOff>
    </xdr:from>
    <xdr:ext cx="469744" cy="259045"/>
    <xdr:sp macro="" textlink="">
      <xdr:nvSpPr>
        <xdr:cNvPr id="692" name="n_2aveValue【消防施設】&#10;一人当たり面積"/>
        <xdr:cNvSpPr txBox="1"/>
      </xdr:nvSpPr>
      <xdr:spPr>
        <a:xfrm>
          <a:off x="20199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93"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116857</xdr:rowOff>
    </xdr:from>
    <xdr:ext cx="469744" cy="259045"/>
    <xdr:sp macro="" textlink="">
      <xdr:nvSpPr>
        <xdr:cNvPr id="694" name="n_4aveValue【消防施設】&#10;一人当たり面積"/>
        <xdr:cNvSpPr txBox="1"/>
      </xdr:nvSpPr>
      <xdr:spPr>
        <a:xfrm>
          <a:off x="18421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75455</xdr:rowOff>
    </xdr:from>
    <xdr:ext cx="469744" cy="259045"/>
    <xdr:sp macro="" textlink="">
      <xdr:nvSpPr>
        <xdr:cNvPr id="695" name="n_1mainValue【消防施設】&#10;一人当たり面積"/>
        <xdr:cNvSpPr txBox="1"/>
      </xdr:nvSpPr>
      <xdr:spPr>
        <a:xfrm>
          <a:off x="21075727" y="146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696"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25164</xdr:rowOff>
    </xdr:from>
    <xdr:ext cx="469744" cy="259045"/>
    <xdr:sp macro="" textlink="">
      <xdr:nvSpPr>
        <xdr:cNvPr id="697" name="n_3mainValue【消防施設】&#10;一人当たり面積"/>
        <xdr:cNvSpPr txBox="1"/>
      </xdr:nvSpPr>
      <xdr:spPr>
        <a:xfrm>
          <a:off x="19310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25164</xdr:rowOff>
    </xdr:from>
    <xdr:ext cx="469744" cy="259045"/>
    <xdr:sp macro="" textlink="">
      <xdr:nvSpPr>
        <xdr:cNvPr id="698" name="n_4mainValue【消防施設】&#10;一人当たり面積"/>
        <xdr:cNvSpPr txBox="1"/>
      </xdr:nvSpPr>
      <xdr:spPr>
        <a:xfrm>
          <a:off x="184214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9" name="正方形/長方形 69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0" name="正方形/長方形 69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1" name="正方形/長方形 70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2" name="正方形/長方形 70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3" name="正方形/長方形 70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4" name="正方形/長方形 70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5" name="正方形/長方形 70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正方形/長方形 70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7" name="テキスト ボックス 70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8" name="直線コネクタ 70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09" name="テキスト ボックス 70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0" name="直線コネクタ 70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1" name="テキスト ボックス 71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2" name="直線コネクタ 71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3" name="テキスト ボックス 71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4" name="直線コネクタ 71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5" name="テキスト ボックス 71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6" name="直線コネクタ 71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7" name="テキスト ボックス 71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8" name="直線コネクタ 71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9" name="テキスト ボックス 71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0" name="直線コネクタ 71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1" name="テキスト ボックス 72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724" name="直線コネクタ 723"/>
        <xdr:cNvCxnSpPr/>
      </xdr:nvCxnSpPr>
      <xdr:spPr>
        <a:xfrm flipV="1">
          <a:off x="16318864" y="17093837"/>
          <a:ext cx="0"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725" name="【庁舎】&#10;有形固定資産減価償却率最小値テキスト"/>
        <xdr:cNvSpPr txBox="1"/>
      </xdr:nvSpPr>
      <xdr:spPr>
        <a:xfrm>
          <a:off x="16357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726" name="直線コネクタ 725"/>
        <xdr:cNvCxnSpPr/>
      </xdr:nvCxnSpPr>
      <xdr:spPr>
        <a:xfrm>
          <a:off x="16230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727" name="【庁舎】&#10;有形固定資産減価償却率最大値テキスト"/>
        <xdr:cNvSpPr txBox="1"/>
      </xdr:nvSpPr>
      <xdr:spPr>
        <a:xfrm>
          <a:off x="16357600" y="168690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728" name="直線コネクタ 727"/>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29"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30" name="フローチャート: 判断 729"/>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731" name="フローチャート: 判断 730"/>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32" name="フローチャート: 判断 731"/>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733" name="フローチャート: 判断 732"/>
        <xdr:cNvSpPr/>
      </xdr:nvSpPr>
      <xdr:spPr>
        <a:xfrm>
          <a:off x="13652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144599</xdr:rowOff>
    </xdr:from>
    <xdr:to>
      <xdr:col>67</xdr:col>
      <xdr:colOff>101600</xdr:colOff>
      <xdr:row>105</xdr:row>
      <xdr:rowOff>74749</xdr:rowOff>
    </xdr:to>
    <xdr:sp macro="" textlink="">
      <xdr:nvSpPr>
        <xdr:cNvPr id="734" name="フローチャート: 判断 733"/>
        <xdr:cNvSpPr/>
      </xdr:nvSpPr>
      <xdr:spPr>
        <a:xfrm>
          <a:off x="12763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740" name="楕円 739"/>
        <xdr:cNvSpPr/>
      </xdr:nvSpPr>
      <xdr:spPr>
        <a:xfrm>
          <a:off x="162687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75672</xdr:rowOff>
    </xdr:from>
    <xdr:ext cx="405111" cy="259045"/>
    <xdr:sp macro="" textlink="">
      <xdr:nvSpPr>
        <xdr:cNvPr id="741" name="【庁舎】&#10;有形固定資産減価償却率該当値テキスト"/>
        <xdr:cNvSpPr txBox="1"/>
      </xdr:nvSpPr>
      <xdr:spPr>
        <a:xfrm>
          <a:off x="16357600"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120106</xdr:rowOff>
    </xdr:from>
    <xdr:to>
      <xdr:col>81</xdr:col>
      <xdr:colOff>101600</xdr:colOff>
      <xdr:row>106</xdr:row>
      <xdr:rowOff>50256</xdr:rowOff>
    </xdr:to>
    <xdr:sp macro="" textlink="">
      <xdr:nvSpPr>
        <xdr:cNvPr id="742" name="楕円 741"/>
        <xdr:cNvSpPr/>
      </xdr:nvSpPr>
      <xdr:spPr>
        <a:xfrm>
          <a:off x="15430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148045</xdr:rowOff>
    </xdr:from>
    <xdr:to>
      <xdr:col>85</xdr:col>
      <xdr:colOff>127000</xdr:colOff>
      <xdr:row>105</xdr:row>
      <xdr:rowOff>170906</xdr:rowOff>
    </xdr:to>
    <xdr:cxnSp macro="">
      <xdr:nvCxnSpPr>
        <xdr:cNvPr id="743" name="直線コネクタ 742"/>
        <xdr:cNvCxnSpPr/>
      </xdr:nvCxnSpPr>
      <xdr:spPr>
        <a:xfrm flipV="1">
          <a:off x="15481300" y="17978845"/>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107043</xdr:rowOff>
    </xdr:from>
    <xdr:to>
      <xdr:col>76</xdr:col>
      <xdr:colOff>165100</xdr:colOff>
      <xdr:row>106</xdr:row>
      <xdr:rowOff>37193</xdr:rowOff>
    </xdr:to>
    <xdr:sp macro="" textlink="">
      <xdr:nvSpPr>
        <xdr:cNvPr id="744" name="楕円 743"/>
        <xdr:cNvSpPr/>
      </xdr:nvSpPr>
      <xdr:spPr>
        <a:xfrm>
          <a:off x="14541500" y="1810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157843</xdr:rowOff>
    </xdr:from>
    <xdr:to>
      <xdr:col>81</xdr:col>
      <xdr:colOff>50800</xdr:colOff>
      <xdr:row>105</xdr:row>
      <xdr:rowOff>170906</xdr:rowOff>
    </xdr:to>
    <xdr:cxnSp macro="">
      <xdr:nvCxnSpPr>
        <xdr:cNvPr id="745" name="直線コネクタ 744"/>
        <xdr:cNvCxnSpPr/>
      </xdr:nvCxnSpPr>
      <xdr:spPr>
        <a:xfrm>
          <a:off x="14592300" y="1816009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84182</xdr:rowOff>
    </xdr:from>
    <xdr:to>
      <xdr:col>72</xdr:col>
      <xdr:colOff>38100</xdr:colOff>
      <xdr:row>106</xdr:row>
      <xdr:rowOff>14332</xdr:rowOff>
    </xdr:to>
    <xdr:sp macro="" textlink="">
      <xdr:nvSpPr>
        <xdr:cNvPr id="746" name="楕円 745"/>
        <xdr:cNvSpPr/>
      </xdr:nvSpPr>
      <xdr:spPr>
        <a:xfrm>
          <a:off x="13652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134982</xdr:rowOff>
    </xdr:from>
    <xdr:to>
      <xdr:col>76</xdr:col>
      <xdr:colOff>114300</xdr:colOff>
      <xdr:row>105</xdr:row>
      <xdr:rowOff>157843</xdr:rowOff>
    </xdr:to>
    <xdr:cxnSp macro="">
      <xdr:nvCxnSpPr>
        <xdr:cNvPr id="747" name="直線コネクタ 746"/>
        <xdr:cNvCxnSpPr/>
      </xdr:nvCxnSpPr>
      <xdr:spPr>
        <a:xfrm>
          <a:off x="13703300" y="1813723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56424</xdr:rowOff>
    </xdr:from>
    <xdr:to>
      <xdr:col>67</xdr:col>
      <xdr:colOff>101600</xdr:colOff>
      <xdr:row>105</xdr:row>
      <xdr:rowOff>158024</xdr:rowOff>
    </xdr:to>
    <xdr:sp macro="" textlink="">
      <xdr:nvSpPr>
        <xdr:cNvPr id="748" name="楕円 747"/>
        <xdr:cNvSpPr/>
      </xdr:nvSpPr>
      <xdr:spPr>
        <a:xfrm>
          <a:off x="127635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107224</xdr:rowOff>
    </xdr:from>
    <xdr:to>
      <xdr:col>71</xdr:col>
      <xdr:colOff>177800</xdr:colOff>
      <xdr:row>105</xdr:row>
      <xdr:rowOff>134982</xdr:rowOff>
    </xdr:to>
    <xdr:cxnSp macro="">
      <xdr:nvCxnSpPr>
        <xdr:cNvPr id="749" name="直線コネクタ 748"/>
        <xdr:cNvCxnSpPr/>
      </xdr:nvCxnSpPr>
      <xdr:spPr>
        <a:xfrm>
          <a:off x="12814300" y="18109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750"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51"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752" name="n_3aveValue【庁舎】&#10;有形固定資産減価償却率"/>
        <xdr:cNvSpPr txBox="1"/>
      </xdr:nvSpPr>
      <xdr:spPr>
        <a:xfrm>
          <a:off x="135007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91276</xdr:rowOff>
    </xdr:from>
    <xdr:ext cx="405111" cy="259045"/>
    <xdr:sp macro="" textlink="">
      <xdr:nvSpPr>
        <xdr:cNvPr id="753" name="n_4aveValue【庁舎】&#10;有形固定資産減価償却率"/>
        <xdr:cNvSpPr txBox="1"/>
      </xdr:nvSpPr>
      <xdr:spPr>
        <a:xfrm>
          <a:off x="12611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41383</xdr:rowOff>
    </xdr:from>
    <xdr:ext cx="405111" cy="259045"/>
    <xdr:sp macro="" textlink="">
      <xdr:nvSpPr>
        <xdr:cNvPr id="754" name="n_1mainValue【庁舎】&#10;有形固定資産減価償却率"/>
        <xdr:cNvSpPr txBox="1"/>
      </xdr:nvSpPr>
      <xdr:spPr>
        <a:xfrm>
          <a:off x="15266044"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28320</xdr:rowOff>
    </xdr:from>
    <xdr:ext cx="405111" cy="259045"/>
    <xdr:sp macro="" textlink="">
      <xdr:nvSpPr>
        <xdr:cNvPr id="755" name="n_2mainValue【庁舎】&#10;有形固定資産減価償却率"/>
        <xdr:cNvSpPr txBox="1"/>
      </xdr:nvSpPr>
      <xdr:spPr>
        <a:xfrm>
          <a:off x="14389744" y="1820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5459</xdr:rowOff>
    </xdr:from>
    <xdr:ext cx="405111" cy="259045"/>
    <xdr:sp macro="" textlink="">
      <xdr:nvSpPr>
        <xdr:cNvPr id="756" name="n_3mainValue【庁舎】&#10;有形固定資産減価償却率"/>
        <xdr:cNvSpPr txBox="1"/>
      </xdr:nvSpPr>
      <xdr:spPr>
        <a:xfrm>
          <a:off x="135007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757" name="n_4mainValue【庁舎】&#10;有形固定資産減価償却率"/>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8" name="正方形/長方形 7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9" name="正方形/長方形 7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0" name="正方形/長方形 7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1" name="正方形/長方形 7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2" name="正方形/長方形 7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3" name="正方形/長方形 7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4" name="正方形/長方形 7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5" name="正方形/長方形 7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6" name="テキスト ボックス 7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7" name="直線コネクタ 7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68" name="テキスト ボックス 76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0" name="テキスト ボックス 77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82" name="直線コネクタ 781"/>
        <xdr:cNvCxnSpPr/>
      </xdr:nvCxnSpPr>
      <xdr:spPr>
        <a:xfrm flipV="1">
          <a:off x="22160864" y="17284700"/>
          <a:ext cx="0" cy="1433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83" name="【庁舎】&#10;一人当たり面積最小値テキスト"/>
        <xdr:cNvSpPr txBox="1"/>
      </xdr:nvSpPr>
      <xdr:spPr>
        <a:xfrm>
          <a:off x="22199600" y="187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84" name="直線コネクタ 783"/>
        <xdr:cNvCxnSpPr/>
      </xdr:nvCxnSpPr>
      <xdr:spPr>
        <a:xfrm>
          <a:off x="22072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85" name="【庁舎】&#10;一人当たり面積最大値テキスト"/>
        <xdr:cNvSpPr txBox="1"/>
      </xdr:nvSpPr>
      <xdr:spPr>
        <a:xfrm>
          <a:off x="22199600" y="1705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86" name="直線コネクタ 785"/>
        <xdr:cNvCxnSpPr/>
      </xdr:nvCxnSpPr>
      <xdr:spPr>
        <a:xfrm>
          <a:off x="22072600" y="1728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87" name="【庁舎】&#10;一人当たり面積平均値テキスト"/>
        <xdr:cNvSpPr txBox="1"/>
      </xdr:nvSpPr>
      <xdr:spPr>
        <a:xfrm>
          <a:off x="22199600" y="18077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88" name="フローチャート: 判断 787"/>
        <xdr:cNvSpPr/>
      </xdr:nvSpPr>
      <xdr:spPr>
        <a:xfrm>
          <a:off x="221107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89" name="フローチャート: 判断 788"/>
        <xdr:cNvSpPr/>
      </xdr:nvSpPr>
      <xdr:spPr>
        <a:xfrm>
          <a:off x="21272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90" name="フローチャート: 判断 789"/>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91" name="フローチャート: 判断 790"/>
        <xdr:cNvSpPr/>
      </xdr:nvSpPr>
      <xdr:spPr>
        <a:xfrm>
          <a:off x="19494500" y="1828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xdr:rowOff>
    </xdr:from>
    <xdr:to>
      <xdr:col>98</xdr:col>
      <xdr:colOff>38100</xdr:colOff>
      <xdr:row>107</xdr:row>
      <xdr:rowOff>102870</xdr:rowOff>
    </xdr:to>
    <xdr:sp macro="" textlink="">
      <xdr:nvSpPr>
        <xdr:cNvPr id="792" name="フローチャート: 判断 791"/>
        <xdr:cNvSpPr/>
      </xdr:nvSpPr>
      <xdr:spPr>
        <a:xfrm>
          <a:off x="18605500" y="1834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5080</xdr:rowOff>
    </xdr:from>
    <xdr:to>
      <xdr:col>116</xdr:col>
      <xdr:colOff>114300</xdr:colOff>
      <xdr:row>108</xdr:row>
      <xdr:rowOff>106680</xdr:rowOff>
    </xdr:to>
    <xdr:sp macro="" textlink="">
      <xdr:nvSpPr>
        <xdr:cNvPr id="798" name="楕円 797"/>
        <xdr:cNvSpPr/>
      </xdr:nvSpPr>
      <xdr:spPr>
        <a:xfrm>
          <a:off x="22110700" y="185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154957</xdr:rowOff>
    </xdr:from>
    <xdr:ext cx="469744" cy="259045"/>
    <xdr:sp macro="" textlink="">
      <xdr:nvSpPr>
        <xdr:cNvPr id="799" name="【庁舎】&#10;一人当たり面積該当値テキスト"/>
        <xdr:cNvSpPr txBox="1"/>
      </xdr:nvSpPr>
      <xdr:spPr>
        <a:xfrm>
          <a:off x="22199600" y="1850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3811</xdr:rowOff>
    </xdr:from>
    <xdr:to>
      <xdr:col>112</xdr:col>
      <xdr:colOff>38100</xdr:colOff>
      <xdr:row>108</xdr:row>
      <xdr:rowOff>105411</xdr:rowOff>
    </xdr:to>
    <xdr:sp macro="" textlink="">
      <xdr:nvSpPr>
        <xdr:cNvPr id="800" name="楕円 799"/>
        <xdr:cNvSpPr/>
      </xdr:nvSpPr>
      <xdr:spPr>
        <a:xfrm>
          <a:off x="21272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54611</xdr:rowOff>
    </xdr:from>
    <xdr:to>
      <xdr:col>116</xdr:col>
      <xdr:colOff>63500</xdr:colOff>
      <xdr:row>108</xdr:row>
      <xdr:rowOff>55880</xdr:rowOff>
    </xdr:to>
    <xdr:cxnSp macro="">
      <xdr:nvCxnSpPr>
        <xdr:cNvPr id="801" name="直線コネクタ 800"/>
        <xdr:cNvCxnSpPr/>
      </xdr:nvCxnSpPr>
      <xdr:spPr>
        <a:xfrm>
          <a:off x="21323300" y="185712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170180</xdr:rowOff>
    </xdr:from>
    <xdr:to>
      <xdr:col>107</xdr:col>
      <xdr:colOff>101600</xdr:colOff>
      <xdr:row>108</xdr:row>
      <xdr:rowOff>100330</xdr:rowOff>
    </xdr:to>
    <xdr:sp macro="" textlink="">
      <xdr:nvSpPr>
        <xdr:cNvPr id="802" name="楕円 801"/>
        <xdr:cNvSpPr/>
      </xdr:nvSpPr>
      <xdr:spPr>
        <a:xfrm>
          <a:off x="20383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49530</xdr:rowOff>
    </xdr:from>
    <xdr:to>
      <xdr:col>111</xdr:col>
      <xdr:colOff>177800</xdr:colOff>
      <xdr:row>108</xdr:row>
      <xdr:rowOff>54611</xdr:rowOff>
    </xdr:to>
    <xdr:cxnSp macro="">
      <xdr:nvCxnSpPr>
        <xdr:cNvPr id="803" name="直線コネクタ 802"/>
        <xdr:cNvCxnSpPr/>
      </xdr:nvCxnSpPr>
      <xdr:spPr>
        <a:xfrm>
          <a:off x="20434300" y="185661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166370</xdr:rowOff>
    </xdr:from>
    <xdr:to>
      <xdr:col>102</xdr:col>
      <xdr:colOff>165100</xdr:colOff>
      <xdr:row>108</xdr:row>
      <xdr:rowOff>96520</xdr:rowOff>
    </xdr:to>
    <xdr:sp macro="" textlink="">
      <xdr:nvSpPr>
        <xdr:cNvPr id="804" name="楕円 803"/>
        <xdr:cNvSpPr/>
      </xdr:nvSpPr>
      <xdr:spPr>
        <a:xfrm>
          <a:off x="19494500" y="185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45720</xdr:rowOff>
    </xdr:from>
    <xdr:to>
      <xdr:col>107</xdr:col>
      <xdr:colOff>50800</xdr:colOff>
      <xdr:row>108</xdr:row>
      <xdr:rowOff>49530</xdr:rowOff>
    </xdr:to>
    <xdr:cxnSp macro="">
      <xdr:nvCxnSpPr>
        <xdr:cNvPr id="805" name="直線コネクタ 804"/>
        <xdr:cNvCxnSpPr/>
      </xdr:nvCxnSpPr>
      <xdr:spPr>
        <a:xfrm>
          <a:off x="19545300" y="1856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165100</xdr:rowOff>
    </xdr:from>
    <xdr:to>
      <xdr:col>98</xdr:col>
      <xdr:colOff>38100</xdr:colOff>
      <xdr:row>108</xdr:row>
      <xdr:rowOff>95250</xdr:rowOff>
    </xdr:to>
    <xdr:sp macro="" textlink="">
      <xdr:nvSpPr>
        <xdr:cNvPr id="806" name="楕円 805"/>
        <xdr:cNvSpPr/>
      </xdr:nvSpPr>
      <xdr:spPr>
        <a:xfrm>
          <a:off x="18605500" y="185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44450</xdr:rowOff>
    </xdr:from>
    <xdr:to>
      <xdr:col>102</xdr:col>
      <xdr:colOff>114300</xdr:colOff>
      <xdr:row>108</xdr:row>
      <xdr:rowOff>45720</xdr:rowOff>
    </xdr:to>
    <xdr:cxnSp macro="">
      <xdr:nvCxnSpPr>
        <xdr:cNvPr id="807" name="直線コネクタ 806"/>
        <xdr:cNvCxnSpPr/>
      </xdr:nvCxnSpPr>
      <xdr:spPr>
        <a:xfrm>
          <a:off x="18656300" y="185610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808" name="n_1aveValue【庁舎】&#10;一人当たり面積"/>
        <xdr:cNvSpPr txBox="1"/>
      </xdr:nvSpPr>
      <xdr:spPr>
        <a:xfrm>
          <a:off x="21075727" y="1802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809" name="n_2aveValue【庁舎】&#10;一人当たり面積"/>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810" name="n_3aveValue【庁舎】&#10;一人当たり面積"/>
        <xdr:cNvSpPr txBox="1"/>
      </xdr:nvSpPr>
      <xdr:spPr>
        <a:xfrm>
          <a:off x="193104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119397</xdr:rowOff>
    </xdr:from>
    <xdr:ext cx="469744" cy="259045"/>
    <xdr:sp macro="" textlink="">
      <xdr:nvSpPr>
        <xdr:cNvPr id="811" name="n_4aveValue【庁舎】&#10;一人当たり面積"/>
        <xdr:cNvSpPr txBox="1"/>
      </xdr:nvSpPr>
      <xdr:spPr>
        <a:xfrm>
          <a:off x="18421427" y="181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96538</xdr:rowOff>
    </xdr:from>
    <xdr:ext cx="469744" cy="259045"/>
    <xdr:sp macro="" textlink="">
      <xdr:nvSpPr>
        <xdr:cNvPr id="812" name="n_1mainValue【庁舎】&#10;一人当たり面積"/>
        <xdr:cNvSpPr txBox="1"/>
      </xdr:nvSpPr>
      <xdr:spPr>
        <a:xfrm>
          <a:off x="210757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91457</xdr:rowOff>
    </xdr:from>
    <xdr:ext cx="469744" cy="259045"/>
    <xdr:sp macro="" textlink="">
      <xdr:nvSpPr>
        <xdr:cNvPr id="813" name="n_2mainValue【庁舎】&#10;一人当たり面積"/>
        <xdr:cNvSpPr txBox="1"/>
      </xdr:nvSpPr>
      <xdr:spPr>
        <a:xfrm>
          <a:off x="20199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87647</xdr:rowOff>
    </xdr:from>
    <xdr:ext cx="469744" cy="259045"/>
    <xdr:sp macro="" textlink="">
      <xdr:nvSpPr>
        <xdr:cNvPr id="814" name="n_3mainValue【庁舎】&#10;一人当たり面積"/>
        <xdr:cNvSpPr txBox="1"/>
      </xdr:nvSpPr>
      <xdr:spPr>
        <a:xfrm>
          <a:off x="19310427"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86377</xdr:rowOff>
    </xdr:from>
    <xdr:ext cx="469744" cy="259045"/>
    <xdr:sp macro="" textlink="">
      <xdr:nvSpPr>
        <xdr:cNvPr id="815" name="n_4mainValue【庁舎】&#10;一人当たり面積"/>
        <xdr:cNvSpPr txBox="1"/>
      </xdr:nvSpPr>
      <xdr:spPr>
        <a:xfrm>
          <a:off x="18421427" y="186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6" name="正方形/長方形 8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7" name="正方形/長方形 8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8" name="テキスト ボックス 8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類似団体と比較して特に有形固定資産減価償却率が高くなっているの施設は、図書館・体育館・プールであり、特に低くなっている施設は消防施設・市民会館である。　　　　　　　　　　　　　　　　　　　　　　　　　　　　　　　　　　　　　　　　　　　　　　　　　　　　　　　　　　　　　　　　　　　　　　　　　　　　　　　　　　　　　　　　　　　　　　　　　　　　　　　　　　　　　　　　　　　　　　　　　　　　　　　　　　　　　　　　　　　　　　　　　　　　　　　　　　　　　　　　　　　　　　　　　　　有形固定資産減価償却率が高くなっている施設については、公共施設等総合管理計画に基づき、施設の維持・修繕に取り組み、施設の有効活用を図る。　　　　　　　　　　　　　　　　　　　　　　　　　　　　　　　　　　　　　　　　　　　　　　　　　　　　　　　　　　　　　　　　　　　　　　　　　　　　　　　　　　　　　　　　　　　　　　　　　　　　　　　　　　　　　　　　　　　　　　　　　　　　　　　　　　　　　　　　　　　　　　　　　　　　　　　　　　　　　　　　　　　　　　　　　　　　　　　　　　　　　　　　　　　　　　　　　　　　　　　　　　　　　　　　　　　　　　　　　　　　　　　　　　　　　また、庁舎についてはﾄイレの改修工事等を実施したことに伴い、有形固定資産減価償却率が減少し、類似団体平均と比較して同等の数値まで低下している。　　　　　　　　　　　　　　　　　　　　　　　　　　　　　　　　　　　　　　　　　　　　　　　　　　　　　　　　　　　　　　　　　　　　　　　　　　　　　　　　　　　　　　　　　　　　　　　　　　　　　　　　　　　　　　　　　　　　　　　　　　　　　　　　　　　　　　　　　　　　　　　　　　　　　　　　　　　　　　　　　　　　　　　　　　　　　　　　　　　　　　　　　　　　　　　　　　一般廃棄物処理施設にあっては、２市３町で構成する一部事務組合の施設で、</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年度の更新予定である。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町北部にある工業地域や町中央部にある商業地域などの税収により、類似団体平均より０．１５ポイント上回る０．５２となっているが、近年低下傾向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２年度から３年連続して平均０．０４ずつ低下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原因としては、基準財政需要額の伸びに比して、基準財政収入額が伸び悩んでいるため、税の徴収強化等による税収増加等による歳入確保に努める。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22578</xdr:rowOff>
    </xdr:from>
    <xdr:to>
      <xdr:col>23</xdr:col>
      <xdr:colOff>133350</xdr:colOff>
      <xdr:row>41</xdr:row>
      <xdr:rowOff>62795</xdr:rowOff>
    </xdr:to>
    <xdr:cxnSp macro="">
      <xdr:nvCxnSpPr>
        <xdr:cNvPr id="68" name="直線コネクタ 67"/>
        <xdr:cNvCxnSpPr/>
      </xdr:nvCxnSpPr>
      <xdr:spPr>
        <a:xfrm>
          <a:off x="4114800" y="705202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13705</xdr:rowOff>
    </xdr:from>
    <xdr:ext cx="762000" cy="259045"/>
    <xdr:sp macro="" textlink="">
      <xdr:nvSpPr>
        <xdr:cNvPr id="69" name="財政力平均値テキスト"/>
        <xdr:cNvSpPr txBox="1"/>
      </xdr:nvSpPr>
      <xdr:spPr>
        <a:xfrm>
          <a:off x="5041900" y="721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22578</xdr:rowOff>
    </xdr:to>
    <xdr:cxnSp macro="">
      <xdr:nvCxnSpPr>
        <xdr:cNvPr id="71" name="直線コネクタ 70"/>
        <xdr:cNvCxnSpPr/>
      </xdr:nvCxnSpPr>
      <xdr:spPr>
        <a:xfrm>
          <a:off x="3225800" y="701181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3" name="テキスト ボックス 72"/>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86783</xdr:rowOff>
    </xdr:from>
    <xdr:to>
      <xdr:col>15</xdr:col>
      <xdr:colOff>82550</xdr:colOff>
      <xdr:row>40</xdr:row>
      <xdr:rowOff>153811</xdr:rowOff>
    </xdr:to>
    <xdr:cxnSp macro="">
      <xdr:nvCxnSpPr>
        <xdr:cNvPr id="74" name="直線コネクタ 73"/>
        <xdr:cNvCxnSpPr/>
      </xdr:nvCxnSpPr>
      <xdr:spPr>
        <a:xfrm>
          <a:off x="2336800" y="6944783"/>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6" name="テキスト ボックス 75"/>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86783</xdr:rowOff>
    </xdr:from>
    <xdr:to>
      <xdr:col>11</xdr:col>
      <xdr:colOff>31750</xdr:colOff>
      <xdr:row>40</xdr:row>
      <xdr:rowOff>86783</xdr:rowOff>
    </xdr:to>
    <xdr:cxnSp macro="">
      <xdr:nvCxnSpPr>
        <xdr:cNvPr id="77" name="直線コネクタ 76"/>
        <xdr:cNvCxnSpPr/>
      </xdr:nvCxnSpPr>
      <xdr:spPr>
        <a:xfrm>
          <a:off x="1447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79" name="テキスト ボックス 78"/>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74382</xdr:rowOff>
    </xdr:from>
    <xdr:ext cx="762000" cy="259045"/>
    <xdr:sp macro="" textlink="">
      <xdr:nvSpPr>
        <xdr:cNvPr id="81" name="テキスト ボックス 80"/>
        <xdr:cNvSpPr txBox="1"/>
      </xdr:nvSpPr>
      <xdr:spPr>
        <a:xfrm>
          <a:off x="1066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7" name="楕円 86"/>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8" name="財政力該当値テキスト"/>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143228</xdr:rowOff>
    </xdr:from>
    <xdr:to>
      <xdr:col>19</xdr:col>
      <xdr:colOff>184150</xdr:colOff>
      <xdr:row>41</xdr:row>
      <xdr:rowOff>73378</xdr:rowOff>
    </xdr:to>
    <xdr:sp macro="" textlink="">
      <xdr:nvSpPr>
        <xdr:cNvPr id="89" name="楕円 88"/>
        <xdr:cNvSpPr/>
      </xdr:nvSpPr>
      <xdr:spPr>
        <a:xfrm>
          <a:off x="4064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83555</xdr:rowOff>
    </xdr:from>
    <xdr:ext cx="736600" cy="259045"/>
    <xdr:sp macro="" textlink="">
      <xdr:nvSpPr>
        <xdr:cNvPr id="90" name="テキスト ボックス 89"/>
        <xdr:cNvSpPr txBox="1"/>
      </xdr:nvSpPr>
      <xdr:spPr>
        <a:xfrm>
          <a:off x="3733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1" name="楕円 90"/>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2" name="テキスト ボックス 91"/>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35983</xdr:rowOff>
    </xdr:from>
    <xdr:to>
      <xdr:col>11</xdr:col>
      <xdr:colOff>82550</xdr:colOff>
      <xdr:row>40</xdr:row>
      <xdr:rowOff>137583</xdr:rowOff>
    </xdr:to>
    <xdr:sp macro="" textlink="">
      <xdr:nvSpPr>
        <xdr:cNvPr id="93" name="楕円 92"/>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94" name="テキスト ボックス 93"/>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5" name="楕円 94"/>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6" name="テキスト ボックス 95"/>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令和５年度は、普通交付税や町民税・固定資産税等の経常一般財源が増加したため、経常収支比率が昨年度より良化した。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類似団体平均を３．２ポイント上回り、扶助費、補助費等が年々増加傾向にあるため、今後も自主財源の確保や事務事業の見直しによる経常経費の削減に努める必要がある。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33867</xdr:rowOff>
    </xdr:from>
    <xdr:to>
      <xdr:col>23</xdr:col>
      <xdr:colOff>133350</xdr:colOff>
      <xdr:row>64</xdr:row>
      <xdr:rowOff>11219</xdr:rowOff>
    </xdr:to>
    <xdr:cxnSp macro="">
      <xdr:nvCxnSpPr>
        <xdr:cNvPr id="131" name="直線コネクタ 130"/>
        <xdr:cNvCxnSpPr/>
      </xdr:nvCxnSpPr>
      <xdr:spPr>
        <a:xfrm flipV="1">
          <a:off x="4114800" y="10835217"/>
          <a:ext cx="8382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32385</xdr:rowOff>
    </xdr:from>
    <xdr:to>
      <xdr:col>19</xdr:col>
      <xdr:colOff>133350</xdr:colOff>
      <xdr:row>64</xdr:row>
      <xdr:rowOff>11219</xdr:rowOff>
    </xdr:to>
    <xdr:cxnSp macro="">
      <xdr:nvCxnSpPr>
        <xdr:cNvPr id="134" name="直線コネクタ 133"/>
        <xdr:cNvCxnSpPr/>
      </xdr:nvCxnSpPr>
      <xdr:spPr>
        <a:xfrm>
          <a:off x="3225800" y="10662285"/>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63</xdr:row>
      <xdr:rowOff>158538</xdr:rowOff>
    </xdr:to>
    <xdr:cxnSp macro="">
      <xdr:nvCxnSpPr>
        <xdr:cNvPr id="137" name="直線コネクタ 136"/>
        <xdr:cNvCxnSpPr/>
      </xdr:nvCxnSpPr>
      <xdr:spPr>
        <a:xfrm flipV="1">
          <a:off x="2336800" y="10662285"/>
          <a:ext cx="8890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126365</xdr:rowOff>
    </xdr:from>
    <xdr:to>
      <xdr:col>11</xdr:col>
      <xdr:colOff>31750</xdr:colOff>
      <xdr:row>63</xdr:row>
      <xdr:rowOff>158538</xdr:rowOff>
    </xdr:to>
    <xdr:cxnSp macro="">
      <xdr:nvCxnSpPr>
        <xdr:cNvPr id="140" name="直線コネクタ 139"/>
        <xdr:cNvCxnSpPr/>
      </xdr:nvCxnSpPr>
      <xdr:spPr>
        <a:xfrm>
          <a:off x="1447800" y="10927715"/>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42" name="テキスト ボックス 141"/>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162560</xdr:rowOff>
    </xdr:from>
    <xdr:to>
      <xdr:col>7</xdr:col>
      <xdr:colOff>31750</xdr:colOff>
      <xdr:row>63</xdr:row>
      <xdr:rowOff>92710</xdr:rowOff>
    </xdr:to>
    <xdr:sp macro="" textlink="">
      <xdr:nvSpPr>
        <xdr:cNvPr id="143" name="フローチャート: 判断 142"/>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102887</xdr:rowOff>
    </xdr:from>
    <xdr:ext cx="762000" cy="259045"/>
    <xdr:sp macro="" textlink="">
      <xdr:nvSpPr>
        <xdr:cNvPr id="144" name="テキスト ボックス 143"/>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0" name="楕円 149"/>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1" name="財政構造の弾力性該当値テキスト"/>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2" name="楕円 151"/>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46796</xdr:rowOff>
    </xdr:from>
    <xdr:ext cx="736600" cy="259045"/>
    <xdr:sp macro="" textlink="">
      <xdr:nvSpPr>
        <xdr:cNvPr id="153" name="テキスト ボックス 152"/>
        <xdr:cNvSpPr txBox="1"/>
      </xdr:nvSpPr>
      <xdr:spPr>
        <a:xfrm>
          <a:off x="3733800" y="11019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4" name="楕円 153"/>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67962</xdr:rowOff>
    </xdr:from>
    <xdr:ext cx="762000" cy="259045"/>
    <xdr:sp macro="" textlink="">
      <xdr:nvSpPr>
        <xdr:cNvPr id="155" name="テキスト ボックス 154"/>
        <xdr:cNvSpPr txBox="1"/>
      </xdr:nvSpPr>
      <xdr:spPr>
        <a:xfrm>
          <a:off x="28448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107738</xdr:rowOff>
    </xdr:from>
    <xdr:to>
      <xdr:col>11</xdr:col>
      <xdr:colOff>82550</xdr:colOff>
      <xdr:row>64</xdr:row>
      <xdr:rowOff>37888</xdr:rowOff>
    </xdr:to>
    <xdr:sp macro="" textlink="">
      <xdr:nvSpPr>
        <xdr:cNvPr id="156" name="楕円 155"/>
        <xdr:cNvSpPr/>
      </xdr:nvSpPr>
      <xdr:spPr>
        <a:xfrm>
          <a:off x="2286000" y="109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22665</xdr:rowOff>
    </xdr:from>
    <xdr:ext cx="762000" cy="259045"/>
    <xdr:sp macro="" textlink="">
      <xdr:nvSpPr>
        <xdr:cNvPr id="157" name="テキスト ボックス 156"/>
        <xdr:cNvSpPr txBox="1"/>
      </xdr:nvSpPr>
      <xdr:spPr>
        <a:xfrm>
          <a:off x="1955800" y="109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75565</xdr:rowOff>
    </xdr:from>
    <xdr:to>
      <xdr:col>7</xdr:col>
      <xdr:colOff>31750</xdr:colOff>
      <xdr:row>64</xdr:row>
      <xdr:rowOff>5715</xdr:rowOff>
    </xdr:to>
    <xdr:sp macro="" textlink="">
      <xdr:nvSpPr>
        <xdr:cNvPr id="158" name="楕円 157"/>
        <xdr:cNvSpPr/>
      </xdr:nvSpPr>
      <xdr:spPr>
        <a:xfrm>
          <a:off x="1397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161942</xdr:rowOff>
    </xdr:from>
    <xdr:ext cx="762000" cy="259045"/>
    <xdr:sp macro="" textlink="">
      <xdr:nvSpPr>
        <xdr:cNvPr id="159" name="テキスト ボックス 158"/>
        <xdr:cNvSpPr txBox="1"/>
      </xdr:nvSpPr>
      <xdr:spPr>
        <a:xfrm>
          <a:off x="1066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[372,674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近年類似団体で最も少ない決算額となっていたが、平成２７年度より物件費が大きく増加し、令和５年度は類似団体平均を上回っている。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他方で一部事務組合において塵芥処理業務や消防業務等を行っているため、人件費を押し下げる原因となっている。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類似団体平均より高い水準であり、会計年度任用職員を含めた定員管理の適正化などによる人件費の抑制に努める。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69907</xdr:rowOff>
    </xdr:from>
    <xdr:to>
      <xdr:col>23</xdr:col>
      <xdr:colOff>133350</xdr:colOff>
      <xdr:row>84</xdr:row>
      <xdr:rowOff>4057</xdr:rowOff>
    </xdr:to>
    <xdr:cxnSp macro="">
      <xdr:nvCxnSpPr>
        <xdr:cNvPr id="193" name="直線コネクタ 192"/>
        <xdr:cNvCxnSpPr/>
      </xdr:nvCxnSpPr>
      <xdr:spPr>
        <a:xfrm flipV="1">
          <a:off x="4114800" y="14300257"/>
          <a:ext cx="838200" cy="10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110535</xdr:rowOff>
    </xdr:from>
    <xdr:ext cx="762000" cy="259045"/>
    <xdr:sp macro="" textlink="">
      <xdr:nvSpPr>
        <xdr:cNvPr id="194" name="人件費・物件費等の状況平均値テキスト"/>
        <xdr:cNvSpPr txBox="1"/>
      </xdr:nvSpPr>
      <xdr:spPr>
        <a:xfrm>
          <a:off x="5041900" y="13997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132944</xdr:rowOff>
    </xdr:from>
    <xdr:to>
      <xdr:col>19</xdr:col>
      <xdr:colOff>133350</xdr:colOff>
      <xdr:row>84</xdr:row>
      <xdr:rowOff>4057</xdr:rowOff>
    </xdr:to>
    <xdr:cxnSp macro="">
      <xdr:nvCxnSpPr>
        <xdr:cNvPr id="196" name="直線コネクタ 195"/>
        <xdr:cNvCxnSpPr/>
      </xdr:nvCxnSpPr>
      <xdr:spPr>
        <a:xfrm>
          <a:off x="3225800" y="14191844"/>
          <a:ext cx="889000" cy="21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22547</xdr:rowOff>
    </xdr:from>
    <xdr:ext cx="736600" cy="259045"/>
    <xdr:sp macro="" textlink="">
      <xdr:nvSpPr>
        <xdr:cNvPr id="198" name="テキスト ボックス 197"/>
        <xdr:cNvSpPr txBox="1"/>
      </xdr:nvSpPr>
      <xdr:spPr>
        <a:xfrm>
          <a:off x="3733800" y="139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84547</xdr:rowOff>
    </xdr:from>
    <xdr:to>
      <xdr:col>15</xdr:col>
      <xdr:colOff>82550</xdr:colOff>
      <xdr:row>82</xdr:row>
      <xdr:rowOff>132944</xdr:rowOff>
    </xdr:to>
    <xdr:cxnSp macro="">
      <xdr:nvCxnSpPr>
        <xdr:cNvPr id="199" name="直線コネクタ 198"/>
        <xdr:cNvCxnSpPr/>
      </xdr:nvCxnSpPr>
      <xdr:spPr>
        <a:xfrm>
          <a:off x="2336800" y="14143447"/>
          <a:ext cx="889000" cy="4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171088</xdr:rowOff>
    </xdr:from>
    <xdr:ext cx="762000" cy="259045"/>
    <xdr:sp macro="" textlink="">
      <xdr:nvSpPr>
        <xdr:cNvPr id="201" name="テキスト ボックス 200"/>
        <xdr:cNvSpPr txBox="1"/>
      </xdr:nvSpPr>
      <xdr:spPr>
        <a:xfrm>
          <a:off x="2844800" y="138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38608</xdr:rowOff>
    </xdr:from>
    <xdr:to>
      <xdr:col>11</xdr:col>
      <xdr:colOff>31750</xdr:colOff>
      <xdr:row>82</xdr:row>
      <xdr:rowOff>84547</xdr:rowOff>
    </xdr:to>
    <xdr:cxnSp macro="">
      <xdr:nvCxnSpPr>
        <xdr:cNvPr id="202" name="直線コネクタ 201"/>
        <xdr:cNvCxnSpPr/>
      </xdr:nvCxnSpPr>
      <xdr:spPr>
        <a:xfrm>
          <a:off x="1447800" y="14097508"/>
          <a:ext cx="889000" cy="4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22237</xdr:rowOff>
    </xdr:from>
    <xdr:to>
      <xdr:col>7</xdr:col>
      <xdr:colOff>31750</xdr:colOff>
      <xdr:row>82</xdr:row>
      <xdr:rowOff>123837</xdr:rowOff>
    </xdr:to>
    <xdr:sp macro="" textlink="">
      <xdr:nvSpPr>
        <xdr:cNvPr id="205" name="フローチャート: 判断 204"/>
        <xdr:cNvSpPr/>
      </xdr:nvSpPr>
      <xdr:spPr>
        <a:xfrm>
          <a:off x="1397000" y="1408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108614</xdr:rowOff>
    </xdr:from>
    <xdr:ext cx="762000" cy="259045"/>
    <xdr:sp macro="" textlink="">
      <xdr:nvSpPr>
        <xdr:cNvPr id="206" name="テキスト ボックス 205"/>
        <xdr:cNvSpPr txBox="1"/>
      </xdr:nvSpPr>
      <xdr:spPr>
        <a:xfrm>
          <a:off x="1066800" y="14167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19107</xdr:rowOff>
    </xdr:from>
    <xdr:to>
      <xdr:col>23</xdr:col>
      <xdr:colOff>184150</xdr:colOff>
      <xdr:row>83</xdr:row>
      <xdr:rowOff>120707</xdr:rowOff>
    </xdr:to>
    <xdr:sp macro="" textlink="">
      <xdr:nvSpPr>
        <xdr:cNvPr id="212" name="楕円 211"/>
        <xdr:cNvSpPr/>
      </xdr:nvSpPr>
      <xdr:spPr>
        <a:xfrm>
          <a:off x="4902200" y="14249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162634</xdr:rowOff>
    </xdr:from>
    <xdr:ext cx="762000" cy="259045"/>
    <xdr:sp macro="" textlink="">
      <xdr:nvSpPr>
        <xdr:cNvPr id="213" name="人件費・物件費等の状況該当値テキスト"/>
        <xdr:cNvSpPr txBox="1"/>
      </xdr:nvSpPr>
      <xdr:spPr>
        <a:xfrm>
          <a:off x="5041900" y="1422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124707</xdr:rowOff>
    </xdr:from>
    <xdr:to>
      <xdr:col>19</xdr:col>
      <xdr:colOff>184150</xdr:colOff>
      <xdr:row>84</xdr:row>
      <xdr:rowOff>54857</xdr:rowOff>
    </xdr:to>
    <xdr:sp macro="" textlink="">
      <xdr:nvSpPr>
        <xdr:cNvPr id="214" name="楕円 213"/>
        <xdr:cNvSpPr/>
      </xdr:nvSpPr>
      <xdr:spPr>
        <a:xfrm>
          <a:off x="4064000" y="143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39634</xdr:rowOff>
    </xdr:from>
    <xdr:ext cx="736600" cy="259045"/>
    <xdr:sp macro="" textlink="">
      <xdr:nvSpPr>
        <xdr:cNvPr id="215" name="テキスト ボックス 214"/>
        <xdr:cNvSpPr txBox="1"/>
      </xdr:nvSpPr>
      <xdr:spPr>
        <a:xfrm>
          <a:off x="3733800" y="14441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82144</xdr:rowOff>
    </xdr:from>
    <xdr:to>
      <xdr:col>15</xdr:col>
      <xdr:colOff>133350</xdr:colOff>
      <xdr:row>83</xdr:row>
      <xdr:rowOff>12294</xdr:rowOff>
    </xdr:to>
    <xdr:sp macro="" textlink="">
      <xdr:nvSpPr>
        <xdr:cNvPr id="216" name="楕円 215"/>
        <xdr:cNvSpPr/>
      </xdr:nvSpPr>
      <xdr:spPr>
        <a:xfrm>
          <a:off x="3175000" y="141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168521</xdr:rowOff>
    </xdr:from>
    <xdr:ext cx="762000" cy="259045"/>
    <xdr:sp macro="" textlink="">
      <xdr:nvSpPr>
        <xdr:cNvPr id="217" name="テキスト ボックス 216"/>
        <xdr:cNvSpPr txBox="1"/>
      </xdr:nvSpPr>
      <xdr:spPr>
        <a:xfrm>
          <a:off x="2844800" y="1422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33747</xdr:rowOff>
    </xdr:from>
    <xdr:to>
      <xdr:col>11</xdr:col>
      <xdr:colOff>82550</xdr:colOff>
      <xdr:row>82</xdr:row>
      <xdr:rowOff>135347</xdr:rowOff>
    </xdr:to>
    <xdr:sp macro="" textlink="">
      <xdr:nvSpPr>
        <xdr:cNvPr id="218" name="楕円 217"/>
        <xdr:cNvSpPr/>
      </xdr:nvSpPr>
      <xdr:spPr>
        <a:xfrm>
          <a:off x="2286000" y="140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145524</xdr:rowOff>
    </xdr:from>
    <xdr:ext cx="762000" cy="259045"/>
    <xdr:sp macro="" textlink="">
      <xdr:nvSpPr>
        <xdr:cNvPr id="219" name="テキスト ボックス 218"/>
        <xdr:cNvSpPr txBox="1"/>
      </xdr:nvSpPr>
      <xdr:spPr>
        <a:xfrm>
          <a:off x="1955800" y="13861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159258</xdr:rowOff>
    </xdr:from>
    <xdr:to>
      <xdr:col>7</xdr:col>
      <xdr:colOff>31750</xdr:colOff>
      <xdr:row>82</xdr:row>
      <xdr:rowOff>89408</xdr:rowOff>
    </xdr:to>
    <xdr:sp macro="" textlink="">
      <xdr:nvSpPr>
        <xdr:cNvPr id="220" name="楕円 219"/>
        <xdr:cNvSpPr/>
      </xdr:nvSpPr>
      <xdr:spPr>
        <a:xfrm>
          <a:off x="1397000" y="140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99585</xdr:rowOff>
    </xdr:from>
    <xdr:ext cx="762000" cy="259045"/>
    <xdr:sp macro="" textlink="">
      <xdr:nvSpPr>
        <xdr:cNvPr id="221" name="テキスト ボックス 220"/>
        <xdr:cNvSpPr txBox="1"/>
      </xdr:nvSpPr>
      <xdr:spPr>
        <a:xfrm>
          <a:off x="1066800" y="138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前年度から０．０４ポイント増加し、９５．７％となり令和元年度以来、類似団体平均を上回った。今後も給与の適正化に努める。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123673</xdr:rowOff>
    </xdr:from>
    <xdr:to>
      <xdr:col>81</xdr:col>
      <xdr:colOff>44450</xdr:colOff>
      <xdr:row>85</xdr:row>
      <xdr:rowOff>169636</xdr:rowOff>
    </xdr:to>
    <xdr:cxnSp macro="">
      <xdr:nvCxnSpPr>
        <xdr:cNvPr id="257" name="直線コネクタ 256"/>
        <xdr:cNvCxnSpPr/>
      </xdr:nvCxnSpPr>
      <xdr:spPr>
        <a:xfrm>
          <a:off x="16179800" y="14696923"/>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54732</xdr:rowOff>
    </xdr:from>
    <xdr:to>
      <xdr:col>77</xdr:col>
      <xdr:colOff>44450</xdr:colOff>
      <xdr:row>85</xdr:row>
      <xdr:rowOff>123673</xdr:rowOff>
    </xdr:to>
    <xdr:cxnSp macro="">
      <xdr:nvCxnSpPr>
        <xdr:cNvPr id="260" name="直線コネクタ 259"/>
        <xdr:cNvCxnSpPr/>
      </xdr:nvCxnSpPr>
      <xdr:spPr>
        <a:xfrm>
          <a:off x="15290800" y="14627982"/>
          <a:ext cx="889000" cy="6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54732</xdr:rowOff>
    </xdr:from>
    <xdr:to>
      <xdr:col>72</xdr:col>
      <xdr:colOff>203200</xdr:colOff>
      <xdr:row>85</xdr:row>
      <xdr:rowOff>100693</xdr:rowOff>
    </xdr:to>
    <xdr:cxnSp macro="">
      <xdr:nvCxnSpPr>
        <xdr:cNvPr id="263" name="直線コネクタ 262"/>
        <xdr:cNvCxnSpPr/>
      </xdr:nvCxnSpPr>
      <xdr:spPr>
        <a:xfrm flipV="1">
          <a:off x="14401800" y="1462798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169636</xdr:rowOff>
    </xdr:to>
    <xdr:cxnSp macro="">
      <xdr:nvCxnSpPr>
        <xdr:cNvPr id="266" name="直線コネクタ 265"/>
        <xdr:cNvCxnSpPr/>
      </xdr:nvCxnSpPr>
      <xdr:spPr>
        <a:xfrm flipV="1">
          <a:off x="13512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7" name="フローチャート: 判断 266"/>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8" name="テキスト ボックス 267"/>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26912</xdr:rowOff>
    </xdr:from>
    <xdr:to>
      <xdr:col>64</xdr:col>
      <xdr:colOff>152400</xdr:colOff>
      <xdr:row>85</xdr:row>
      <xdr:rowOff>128512</xdr:rowOff>
    </xdr:to>
    <xdr:sp macro="" textlink="">
      <xdr:nvSpPr>
        <xdr:cNvPr id="269" name="フローチャート: 判断 268"/>
        <xdr:cNvSpPr/>
      </xdr:nvSpPr>
      <xdr:spPr>
        <a:xfrm>
          <a:off x="13462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138689</xdr:rowOff>
    </xdr:from>
    <xdr:ext cx="762000" cy="259045"/>
    <xdr:sp macro="" textlink="">
      <xdr:nvSpPr>
        <xdr:cNvPr id="270" name="テキスト ボックス 269"/>
        <xdr:cNvSpPr txBox="1"/>
      </xdr:nvSpPr>
      <xdr:spPr>
        <a:xfrm>
          <a:off x="13131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118836</xdr:rowOff>
    </xdr:from>
    <xdr:to>
      <xdr:col>81</xdr:col>
      <xdr:colOff>95250</xdr:colOff>
      <xdr:row>86</xdr:row>
      <xdr:rowOff>48986</xdr:rowOff>
    </xdr:to>
    <xdr:sp macro="" textlink="">
      <xdr:nvSpPr>
        <xdr:cNvPr id="276" name="楕円 275"/>
        <xdr:cNvSpPr/>
      </xdr:nvSpPr>
      <xdr:spPr>
        <a:xfrm>
          <a:off x="169672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90913</xdr:rowOff>
    </xdr:from>
    <xdr:ext cx="762000" cy="259045"/>
    <xdr:sp macro="" textlink="">
      <xdr:nvSpPr>
        <xdr:cNvPr id="277" name="給与水準   （国との比較）該当値テキスト"/>
        <xdr:cNvSpPr txBox="1"/>
      </xdr:nvSpPr>
      <xdr:spPr>
        <a:xfrm>
          <a:off x="17106900" y="1466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72873</xdr:rowOff>
    </xdr:from>
    <xdr:to>
      <xdr:col>77</xdr:col>
      <xdr:colOff>95250</xdr:colOff>
      <xdr:row>86</xdr:row>
      <xdr:rowOff>3023</xdr:rowOff>
    </xdr:to>
    <xdr:sp macro="" textlink="">
      <xdr:nvSpPr>
        <xdr:cNvPr id="278" name="楕円 277"/>
        <xdr:cNvSpPr/>
      </xdr:nvSpPr>
      <xdr:spPr>
        <a:xfrm>
          <a:off x="161290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13200</xdr:rowOff>
    </xdr:from>
    <xdr:ext cx="736600" cy="259045"/>
    <xdr:sp macro="" textlink="">
      <xdr:nvSpPr>
        <xdr:cNvPr id="279" name="テキスト ボックス 278"/>
        <xdr:cNvSpPr txBox="1"/>
      </xdr:nvSpPr>
      <xdr:spPr>
        <a:xfrm>
          <a:off x="15798800" y="14415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3932</xdr:rowOff>
    </xdr:from>
    <xdr:to>
      <xdr:col>73</xdr:col>
      <xdr:colOff>44450</xdr:colOff>
      <xdr:row>85</xdr:row>
      <xdr:rowOff>105532</xdr:rowOff>
    </xdr:to>
    <xdr:sp macro="" textlink="">
      <xdr:nvSpPr>
        <xdr:cNvPr id="280" name="楕円 279"/>
        <xdr:cNvSpPr/>
      </xdr:nvSpPr>
      <xdr:spPr>
        <a:xfrm>
          <a:off x="15240000" y="1457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115709</xdr:rowOff>
    </xdr:from>
    <xdr:ext cx="762000" cy="259045"/>
    <xdr:sp macro="" textlink="">
      <xdr:nvSpPr>
        <xdr:cNvPr id="281" name="テキスト ボックス 280"/>
        <xdr:cNvSpPr txBox="1"/>
      </xdr:nvSpPr>
      <xdr:spPr>
        <a:xfrm>
          <a:off x="14909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4" name="楕円 283"/>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33763</xdr:rowOff>
    </xdr:from>
    <xdr:ext cx="762000" cy="259045"/>
    <xdr:sp macro="" textlink="">
      <xdr:nvSpPr>
        <xdr:cNvPr id="285" name="テキスト ボックス 284"/>
        <xdr:cNvSpPr txBox="1"/>
      </xdr:nvSpPr>
      <xdr:spPr>
        <a:xfrm>
          <a:off x="13131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近年は、新規採用者数を退職者数の一部補充に努めていたが、権限移譲や地方創生などで新たに事業が増えており、退職者数を勘定し計画的に職員採用を行っている。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136525</xdr:rowOff>
    </xdr:from>
    <xdr:to>
      <xdr:col>81</xdr:col>
      <xdr:colOff>44450</xdr:colOff>
      <xdr:row>59</xdr:row>
      <xdr:rowOff>146981</xdr:rowOff>
    </xdr:to>
    <xdr:cxnSp macro="">
      <xdr:nvCxnSpPr>
        <xdr:cNvPr id="320" name="直線コネクタ 319"/>
        <xdr:cNvCxnSpPr/>
      </xdr:nvCxnSpPr>
      <xdr:spPr>
        <a:xfrm flipV="1">
          <a:off x="16179800" y="10252075"/>
          <a:ext cx="8382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20421</xdr:rowOff>
    </xdr:from>
    <xdr:ext cx="762000" cy="259045"/>
    <xdr:sp macro="" textlink="">
      <xdr:nvSpPr>
        <xdr:cNvPr id="321" name="定員管理の状況平均値テキスト"/>
        <xdr:cNvSpPr txBox="1"/>
      </xdr:nvSpPr>
      <xdr:spPr>
        <a:xfrm>
          <a:off x="17106900" y="106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146981</xdr:rowOff>
    </xdr:from>
    <xdr:to>
      <xdr:col>77</xdr:col>
      <xdr:colOff>44450</xdr:colOff>
      <xdr:row>59</xdr:row>
      <xdr:rowOff>168698</xdr:rowOff>
    </xdr:to>
    <xdr:cxnSp macro="">
      <xdr:nvCxnSpPr>
        <xdr:cNvPr id="323" name="直線コネクタ 322"/>
        <xdr:cNvCxnSpPr/>
      </xdr:nvCxnSpPr>
      <xdr:spPr>
        <a:xfrm flipV="1">
          <a:off x="15290800" y="10262531"/>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108179</xdr:rowOff>
    </xdr:from>
    <xdr:ext cx="736600" cy="259045"/>
    <xdr:sp macro="" textlink="">
      <xdr:nvSpPr>
        <xdr:cNvPr id="325" name="テキスト ボックス 324"/>
        <xdr:cNvSpPr txBox="1"/>
      </xdr:nvSpPr>
      <xdr:spPr>
        <a:xfrm>
          <a:off x="15798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168698</xdr:rowOff>
    </xdr:from>
    <xdr:to>
      <xdr:col>72</xdr:col>
      <xdr:colOff>203200</xdr:colOff>
      <xdr:row>60</xdr:row>
      <xdr:rowOff>1270</xdr:rowOff>
    </xdr:to>
    <xdr:cxnSp macro="">
      <xdr:nvCxnSpPr>
        <xdr:cNvPr id="326" name="直線コネクタ 325"/>
        <xdr:cNvCxnSpPr/>
      </xdr:nvCxnSpPr>
      <xdr:spPr>
        <a:xfrm flipV="1">
          <a:off x="14401800" y="102842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104961</xdr:rowOff>
    </xdr:from>
    <xdr:ext cx="762000" cy="259045"/>
    <xdr:sp macro="" textlink="">
      <xdr:nvSpPr>
        <xdr:cNvPr id="328" name="テキスト ボックス 327"/>
        <xdr:cNvSpPr txBox="1"/>
      </xdr:nvSpPr>
      <xdr:spPr>
        <a:xfrm>
          <a:off x="14909800" y="1073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150199</xdr:rowOff>
    </xdr:from>
    <xdr:to>
      <xdr:col>68</xdr:col>
      <xdr:colOff>152400</xdr:colOff>
      <xdr:row>60</xdr:row>
      <xdr:rowOff>1270</xdr:rowOff>
    </xdr:to>
    <xdr:cxnSp macro="">
      <xdr:nvCxnSpPr>
        <xdr:cNvPr id="329" name="直線コネクタ 328"/>
        <xdr:cNvCxnSpPr/>
      </xdr:nvCxnSpPr>
      <xdr:spPr>
        <a:xfrm>
          <a:off x="13512800" y="10265749"/>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1" name="テキスト ボックス 330"/>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16976</xdr:rowOff>
    </xdr:from>
    <xdr:to>
      <xdr:col>64</xdr:col>
      <xdr:colOff>152400</xdr:colOff>
      <xdr:row>62</xdr:row>
      <xdr:rowOff>118576</xdr:rowOff>
    </xdr:to>
    <xdr:sp macro="" textlink="">
      <xdr:nvSpPr>
        <xdr:cNvPr id="332" name="フローチャート: 判断 331"/>
        <xdr:cNvSpPr/>
      </xdr:nvSpPr>
      <xdr:spPr>
        <a:xfrm>
          <a:off x="13462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103353</xdr:rowOff>
    </xdr:from>
    <xdr:ext cx="762000" cy="259045"/>
    <xdr:sp macro="" textlink="">
      <xdr:nvSpPr>
        <xdr:cNvPr id="333" name="テキスト ボックス 332"/>
        <xdr:cNvSpPr txBox="1"/>
      </xdr:nvSpPr>
      <xdr:spPr>
        <a:xfrm>
          <a:off x="13131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85725</xdr:rowOff>
    </xdr:from>
    <xdr:to>
      <xdr:col>81</xdr:col>
      <xdr:colOff>95250</xdr:colOff>
      <xdr:row>60</xdr:row>
      <xdr:rowOff>15875</xdr:rowOff>
    </xdr:to>
    <xdr:sp macro="" textlink="">
      <xdr:nvSpPr>
        <xdr:cNvPr id="339" name="楕円 338"/>
        <xdr:cNvSpPr/>
      </xdr:nvSpPr>
      <xdr:spPr>
        <a:xfrm>
          <a:off x="169672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7002</xdr:rowOff>
    </xdr:from>
    <xdr:ext cx="762000" cy="259045"/>
    <xdr:sp macro="" textlink="">
      <xdr:nvSpPr>
        <xdr:cNvPr id="340" name="定員管理の状況該当値テキスト"/>
        <xdr:cNvSpPr txBox="1"/>
      </xdr:nvSpPr>
      <xdr:spPr>
        <a:xfrm>
          <a:off x="17106900" y="10122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96181</xdr:rowOff>
    </xdr:from>
    <xdr:to>
      <xdr:col>77</xdr:col>
      <xdr:colOff>95250</xdr:colOff>
      <xdr:row>60</xdr:row>
      <xdr:rowOff>26331</xdr:rowOff>
    </xdr:to>
    <xdr:sp macro="" textlink="">
      <xdr:nvSpPr>
        <xdr:cNvPr id="341" name="楕円 340"/>
        <xdr:cNvSpPr/>
      </xdr:nvSpPr>
      <xdr:spPr>
        <a:xfrm>
          <a:off x="16129000" y="1021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36508</xdr:rowOff>
    </xdr:from>
    <xdr:ext cx="736600" cy="259045"/>
    <xdr:sp macro="" textlink="">
      <xdr:nvSpPr>
        <xdr:cNvPr id="342" name="テキスト ボックス 341"/>
        <xdr:cNvSpPr txBox="1"/>
      </xdr:nvSpPr>
      <xdr:spPr>
        <a:xfrm>
          <a:off x="15798800" y="998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117898</xdr:rowOff>
    </xdr:from>
    <xdr:to>
      <xdr:col>73</xdr:col>
      <xdr:colOff>44450</xdr:colOff>
      <xdr:row>60</xdr:row>
      <xdr:rowOff>48048</xdr:rowOff>
    </xdr:to>
    <xdr:sp macro="" textlink="">
      <xdr:nvSpPr>
        <xdr:cNvPr id="343" name="楕円 342"/>
        <xdr:cNvSpPr/>
      </xdr:nvSpPr>
      <xdr:spPr>
        <a:xfrm>
          <a:off x="15240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58225</xdr:rowOff>
    </xdr:from>
    <xdr:ext cx="762000" cy="259045"/>
    <xdr:sp macro="" textlink="">
      <xdr:nvSpPr>
        <xdr:cNvPr id="344" name="テキスト ボックス 343"/>
        <xdr:cNvSpPr txBox="1"/>
      </xdr:nvSpPr>
      <xdr:spPr>
        <a:xfrm>
          <a:off x="14909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5" name="楕円 344"/>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6" name="テキスト ボックス 345"/>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99399</xdr:rowOff>
    </xdr:from>
    <xdr:to>
      <xdr:col>64</xdr:col>
      <xdr:colOff>152400</xdr:colOff>
      <xdr:row>60</xdr:row>
      <xdr:rowOff>29549</xdr:rowOff>
    </xdr:to>
    <xdr:sp macro="" textlink="">
      <xdr:nvSpPr>
        <xdr:cNvPr id="347" name="楕円 346"/>
        <xdr:cNvSpPr/>
      </xdr:nvSpPr>
      <xdr:spPr>
        <a:xfrm>
          <a:off x="13462000" y="102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39726</xdr:rowOff>
    </xdr:from>
    <xdr:ext cx="762000" cy="259045"/>
    <xdr:sp macro="" textlink="">
      <xdr:nvSpPr>
        <xdr:cNvPr id="348" name="テキスト ボックス 347"/>
        <xdr:cNvSpPr txBox="1"/>
      </xdr:nvSpPr>
      <xdr:spPr>
        <a:xfrm>
          <a:off x="13131800" y="998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平成２０年度に２３．７％と極めて高い比率となったが、年々低減しており、平成２６年度決算時点で１８％を下回った。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令和５年度も引き続き比率低減しているが、全国平均及び佐賀県平均を上回っている。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普通交付税の増、元利償還金、公営企業に係る地方債償還財源繰入金の減により、例年より実質公債比率の低減となった。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今後も、地方債の発行の抑制や交付税措置のある有利な地方債の借入を行うなど比率低減に努める。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100330</xdr:rowOff>
    </xdr:to>
    <xdr:cxnSp macro="">
      <xdr:nvCxnSpPr>
        <xdr:cNvPr id="380" name="直線コネクタ 379"/>
        <xdr:cNvCxnSpPr/>
      </xdr:nvCxnSpPr>
      <xdr:spPr>
        <a:xfrm flipV="1">
          <a:off x="16179800" y="69850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25400</xdr:rowOff>
    </xdr:to>
    <xdr:cxnSp macro="">
      <xdr:nvCxnSpPr>
        <xdr:cNvPr id="383" name="直線コネクタ 382"/>
        <xdr:cNvCxnSpPr/>
      </xdr:nvCxnSpPr>
      <xdr:spPr>
        <a:xfrm flipV="1">
          <a:off x="15290800" y="71297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385" name="テキスト ボックス 384"/>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112268</xdr:rowOff>
    </xdr:to>
    <xdr:cxnSp macro="">
      <xdr:nvCxnSpPr>
        <xdr:cNvPr id="386" name="直線コネクタ 385"/>
        <xdr:cNvCxnSpPr/>
      </xdr:nvCxnSpPr>
      <xdr:spPr>
        <a:xfrm flipV="1">
          <a:off x="14401800" y="72263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93743</xdr:rowOff>
    </xdr:from>
    <xdr:ext cx="762000" cy="259045"/>
    <xdr:sp macro="" textlink="">
      <xdr:nvSpPr>
        <xdr:cNvPr id="388" name="テキスト ボックス 387"/>
        <xdr:cNvSpPr txBox="1"/>
      </xdr:nvSpPr>
      <xdr:spPr>
        <a:xfrm>
          <a:off x="14909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112268</xdr:rowOff>
    </xdr:from>
    <xdr:to>
      <xdr:col>68</xdr:col>
      <xdr:colOff>152400</xdr:colOff>
      <xdr:row>43</xdr:row>
      <xdr:rowOff>46990</xdr:rowOff>
    </xdr:to>
    <xdr:cxnSp macro="">
      <xdr:nvCxnSpPr>
        <xdr:cNvPr id="389" name="直線コネクタ 388"/>
        <xdr:cNvCxnSpPr/>
      </xdr:nvCxnSpPr>
      <xdr:spPr>
        <a:xfrm flipV="1">
          <a:off x="13512800" y="731316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92" name="フローチャート: 判断 391"/>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93" name="テキスト ボックス 392"/>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9" name="楕円 398"/>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0" name="公債費負担の状況該当値テキスト"/>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401" name="楕円 400"/>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402" name="テキスト ボックス 401"/>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3" name="楕円 402"/>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4" name="テキスト ボックス 403"/>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61468</xdr:rowOff>
    </xdr:from>
    <xdr:to>
      <xdr:col>68</xdr:col>
      <xdr:colOff>203200</xdr:colOff>
      <xdr:row>42</xdr:row>
      <xdr:rowOff>163068</xdr:rowOff>
    </xdr:to>
    <xdr:sp macro="" textlink="">
      <xdr:nvSpPr>
        <xdr:cNvPr id="405" name="楕円 404"/>
        <xdr:cNvSpPr/>
      </xdr:nvSpPr>
      <xdr:spPr>
        <a:xfrm>
          <a:off x="14351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147845</xdr:rowOff>
    </xdr:from>
    <xdr:ext cx="762000" cy="259045"/>
    <xdr:sp macro="" textlink="">
      <xdr:nvSpPr>
        <xdr:cNvPr id="406" name="テキスト ボックス 405"/>
        <xdr:cNvSpPr txBox="1"/>
      </xdr:nvSpPr>
      <xdr:spPr>
        <a:xfrm>
          <a:off x="14020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07" name="楕円 406"/>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08" name="テキスト ボックス 407"/>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平成１９年度より比率は順調に低減し、平成２７年度決算時点において０％を下回り、引き続き令和５年度決算時点においても算定なしとなった。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起債の抑制による着実な地方債現在高の減少が要因であり、今後も健全な財政運営を維持するため、引き続き地方債発行の抑制や基金残高の確保などに努めていく。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85271</xdr:rowOff>
    </xdr:from>
    <xdr:to>
      <xdr:col>64</xdr:col>
      <xdr:colOff>152400</xdr:colOff>
      <xdr:row>14</xdr:row>
      <xdr:rowOff>15421</xdr:rowOff>
    </xdr:to>
    <xdr:sp macro="" textlink="">
      <xdr:nvSpPr>
        <xdr:cNvPr id="452" name="フローチャート: 判断 451"/>
        <xdr:cNvSpPr/>
      </xdr:nvSpPr>
      <xdr:spPr>
        <a:xfrm>
          <a:off x="13462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25598</xdr:rowOff>
    </xdr:from>
    <xdr:ext cx="762000" cy="259045"/>
    <xdr:sp macro="" textlink="">
      <xdr:nvSpPr>
        <xdr:cNvPr id="453" name="テキスト ボックス 452"/>
        <xdr:cNvSpPr txBox="1"/>
      </xdr:nvSpPr>
      <xdr:spPr>
        <a:xfrm>
          <a:off x="13131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類似団体平均より１．７ポイント下回っており、令和２年度より類似団体平均に近い数値となってきている。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令和２年度から令和５年度は、年度途中の退職者もあり類似団体平均を下回った。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人件費全体はこれから定期昇給等による自然増のみであり、人員増に伴う大幅な増加はないと考えれらる。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88900</xdr:rowOff>
    </xdr:to>
    <xdr:cxnSp macro="">
      <xdr:nvCxnSpPr>
        <xdr:cNvPr id="66" name="直線コネクタ 65"/>
        <xdr:cNvCxnSpPr/>
      </xdr:nvCxnSpPr>
      <xdr:spPr>
        <a:xfrm>
          <a:off x="3987800" y="620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35560</xdr:rowOff>
    </xdr:to>
    <xdr:cxnSp macro="">
      <xdr:nvCxnSpPr>
        <xdr:cNvPr id="69" name="直線コネクタ 68"/>
        <xdr:cNvCxnSpPr/>
      </xdr:nvCxnSpPr>
      <xdr:spPr>
        <a:xfrm>
          <a:off x="3098800" y="610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35560</xdr:rowOff>
    </xdr:to>
    <xdr:cxnSp macro="">
      <xdr:nvCxnSpPr>
        <xdr:cNvPr id="72" name="直線コネクタ 71"/>
        <xdr:cNvCxnSpPr/>
      </xdr:nvCxnSpPr>
      <xdr:spPr>
        <a:xfrm flipV="1">
          <a:off x="2209800" y="61010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37</xdr:row>
      <xdr:rowOff>69850</xdr:rowOff>
    </xdr:to>
    <xdr:cxnSp macro="">
      <xdr:nvCxnSpPr>
        <xdr:cNvPr id="75" name="直線コネクタ 74"/>
        <xdr:cNvCxnSpPr/>
      </xdr:nvCxnSpPr>
      <xdr:spPr>
        <a:xfrm flipV="1">
          <a:off x="1320800" y="620776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77" name="テキスト ボックス 76"/>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8" name="フローチャート: 判断 77"/>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9" name="テキスト ボックス 78"/>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38100</xdr:rowOff>
    </xdr:from>
    <xdr:to>
      <xdr:col>24</xdr:col>
      <xdr:colOff>76200</xdr:colOff>
      <xdr:row>36</xdr:row>
      <xdr:rowOff>139700</xdr:rowOff>
    </xdr:to>
    <xdr:sp macro="" textlink="">
      <xdr:nvSpPr>
        <xdr:cNvPr id="85" name="楕円 84"/>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54627</xdr:rowOff>
    </xdr:from>
    <xdr:ext cx="762000" cy="259045"/>
    <xdr:sp macro="" textlink="">
      <xdr:nvSpPr>
        <xdr:cNvPr id="86" name="人件費該当値テキスト"/>
        <xdr:cNvSpPr txBox="1"/>
      </xdr:nvSpPr>
      <xdr:spPr>
        <a:xfrm>
          <a:off x="4914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3" name="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昨年度より２．６ポイント減少したが、類似団体平均を２．１ポイント上回っている。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近年委託業務に係る経費が年々増加しており、今後も増加していくことも想定されるため、過大にならないよう事業費精査を行っていく必要がある。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120142</xdr:rowOff>
    </xdr:from>
    <xdr:to>
      <xdr:col>82</xdr:col>
      <xdr:colOff>107950</xdr:colOff>
      <xdr:row>18</xdr:row>
      <xdr:rowOff>67564</xdr:rowOff>
    </xdr:to>
    <xdr:cxnSp macro="">
      <xdr:nvCxnSpPr>
        <xdr:cNvPr id="124" name="直線コネクタ 123"/>
        <xdr:cNvCxnSpPr/>
      </xdr:nvCxnSpPr>
      <xdr:spPr>
        <a:xfrm flipV="1">
          <a:off x="15671800" y="303479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5" name="物件費平均値テキスト"/>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60706</xdr:rowOff>
    </xdr:from>
    <xdr:to>
      <xdr:col>78</xdr:col>
      <xdr:colOff>69850</xdr:colOff>
      <xdr:row>18</xdr:row>
      <xdr:rowOff>67564</xdr:rowOff>
    </xdr:to>
    <xdr:cxnSp macro="">
      <xdr:nvCxnSpPr>
        <xdr:cNvPr id="127" name="直線コネクタ 126"/>
        <xdr:cNvCxnSpPr/>
      </xdr:nvCxnSpPr>
      <xdr:spPr>
        <a:xfrm>
          <a:off x="14782800" y="2975356"/>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9" name="テキスト ボックス 128"/>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60706</xdr:rowOff>
    </xdr:to>
    <xdr:cxnSp macro="">
      <xdr:nvCxnSpPr>
        <xdr:cNvPr id="130" name="直線コネクタ 129"/>
        <xdr:cNvCxnSpPr/>
      </xdr:nvCxnSpPr>
      <xdr:spPr>
        <a:xfrm>
          <a:off x="13893800" y="2902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32" name="テキスト ボックス 131"/>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159004</xdr:rowOff>
    </xdr:to>
    <xdr:cxnSp macro="">
      <xdr:nvCxnSpPr>
        <xdr:cNvPr id="133" name="直線コネクタ 132"/>
        <xdr:cNvCxnSpPr/>
      </xdr:nvCxnSpPr>
      <xdr:spPr>
        <a:xfrm>
          <a:off x="13004800" y="27467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36" name="フローチャート: 判断 135"/>
        <xdr:cNvSpPr/>
      </xdr:nvSpPr>
      <xdr:spPr>
        <a:xfrm>
          <a:off x="12954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91711</xdr:rowOff>
    </xdr:from>
    <xdr:ext cx="762000" cy="259045"/>
    <xdr:sp macro="" textlink="">
      <xdr:nvSpPr>
        <xdr:cNvPr id="137" name="テキスト ボックス 136"/>
        <xdr:cNvSpPr txBox="1"/>
      </xdr:nvSpPr>
      <xdr:spPr>
        <a:xfrm>
          <a:off x="12623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69342</xdr:rowOff>
    </xdr:from>
    <xdr:to>
      <xdr:col>82</xdr:col>
      <xdr:colOff>158750</xdr:colOff>
      <xdr:row>17</xdr:row>
      <xdr:rowOff>170942</xdr:rowOff>
    </xdr:to>
    <xdr:sp macro="" textlink="">
      <xdr:nvSpPr>
        <xdr:cNvPr id="143" name="楕円 142"/>
        <xdr:cNvSpPr/>
      </xdr:nvSpPr>
      <xdr:spPr>
        <a:xfrm>
          <a:off x="164592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41419</xdr:rowOff>
    </xdr:from>
    <xdr:ext cx="762000" cy="259045"/>
    <xdr:sp macro="" textlink="">
      <xdr:nvSpPr>
        <xdr:cNvPr id="144" name="物件費該当値テキスト"/>
        <xdr:cNvSpPr txBox="1"/>
      </xdr:nvSpPr>
      <xdr:spPr>
        <a:xfrm>
          <a:off x="165989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xdr:rowOff>
    </xdr:from>
    <xdr:to>
      <xdr:col>78</xdr:col>
      <xdr:colOff>120650</xdr:colOff>
      <xdr:row>18</xdr:row>
      <xdr:rowOff>118364</xdr:rowOff>
    </xdr:to>
    <xdr:sp macro="" textlink="">
      <xdr:nvSpPr>
        <xdr:cNvPr id="145" name="楕円 144"/>
        <xdr:cNvSpPr/>
      </xdr:nvSpPr>
      <xdr:spPr>
        <a:xfrm>
          <a:off x="15621000" y="310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103141</xdr:rowOff>
    </xdr:from>
    <xdr:ext cx="736600" cy="259045"/>
    <xdr:sp macro="" textlink="">
      <xdr:nvSpPr>
        <xdr:cNvPr id="146" name="テキスト ボックス 145"/>
        <xdr:cNvSpPr txBox="1"/>
      </xdr:nvSpPr>
      <xdr:spPr>
        <a:xfrm>
          <a:off x="15290800" y="318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9906</xdr:rowOff>
    </xdr:from>
    <xdr:to>
      <xdr:col>74</xdr:col>
      <xdr:colOff>31750</xdr:colOff>
      <xdr:row>17</xdr:row>
      <xdr:rowOff>111506</xdr:rowOff>
    </xdr:to>
    <xdr:sp macro="" textlink="">
      <xdr:nvSpPr>
        <xdr:cNvPr id="147" name="楕円 146"/>
        <xdr:cNvSpPr/>
      </xdr:nvSpPr>
      <xdr:spPr>
        <a:xfrm>
          <a:off x="14732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96283</xdr:rowOff>
    </xdr:from>
    <xdr:ext cx="762000" cy="259045"/>
    <xdr:sp macro="" textlink="">
      <xdr:nvSpPr>
        <xdr:cNvPr id="148" name="テキスト ボックス 147"/>
        <xdr:cNvSpPr txBox="1"/>
      </xdr:nvSpPr>
      <xdr:spPr>
        <a:xfrm>
          <a:off x="14401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49" name="楕円 148"/>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0" name="テキスト ボックス 149"/>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124206</xdr:rowOff>
    </xdr:from>
    <xdr:to>
      <xdr:col>65</xdr:col>
      <xdr:colOff>53975</xdr:colOff>
      <xdr:row>16</xdr:row>
      <xdr:rowOff>54356</xdr:rowOff>
    </xdr:to>
    <xdr:sp macro="" textlink="">
      <xdr:nvSpPr>
        <xdr:cNvPr id="151" name="楕円 150"/>
        <xdr:cNvSpPr/>
      </xdr:nvSpPr>
      <xdr:spPr>
        <a:xfrm>
          <a:off x="12954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64533</xdr:rowOff>
    </xdr:from>
    <xdr:ext cx="762000" cy="259045"/>
    <xdr:sp macro="" textlink="">
      <xdr:nvSpPr>
        <xdr:cNvPr id="152" name="テキスト ボックス 151"/>
        <xdr:cNvSpPr txBox="1"/>
      </xdr:nvSpPr>
      <xdr:spPr>
        <a:xfrm>
          <a:off x="12623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昨年度から０．４ポイント増加し、類似団体平均を１．８ポイント下回った。今後も介護給付費や特定教育・保育施設型給付費負担金等も年々増加する見込まれるため、財源確保に努めていく。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107950</xdr:rowOff>
    </xdr:to>
    <xdr:cxnSp macro="">
      <xdr:nvCxnSpPr>
        <xdr:cNvPr id="185" name="直線コネクタ 184"/>
        <xdr:cNvCxnSpPr/>
      </xdr:nvCxnSpPr>
      <xdr:spPr>
        <a:xfrm>
          <a:off x="3987800" y="911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53</xdr:row>
      <xdr:rowOff>31750</xdr:rowOff>
    </xdr:to>
    <xdr:cxnSp macro="">
      <xdr:nvCxnSpPr>
        <xdr:cNvPr id="188" name="直線コネクタ 187"/>
        <xdr:cNvCxnSpPr/>
      </xdr:nvCxnSpPr>
      <xdr:spPr>
        <a:xfrm>
          <a:off x="3098800" y="9023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107950</xdr:rowOff>
    </xdr:from>
    <xdr:to>
      <xdr:col>15</xdr:col>
      <xdr:colOff>98425</xdr:colOff>
      <xdr:row>53</xdr:row>
      <xdr:rowOff>12700</xdr:rowOff>
    </xdr:to>
    <xdr:cxnSp macro="">
      <xdr:nvCxnSpPr>
        <xdr:cNvPr id="191" name="直線コネクタ 190"/>
        <xdr:cNvCxnSpPr/>
      </xdr:nvCxnSpPr>
      <xdr:spPr>
        <a:xfrm flipV="1">
          <a:off x="2209800" y="902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xdr:rowOff>
    </xdr:from>
    <xdr:to>
      <xdr:col>11</xdr:col>
      <xdr:colOff>9525</xdr:colOff>
      <xdr:row>58</xdr:row>
      <xdr:rowOff>12700</xdr:rowOff>
    </xdr:to>
    <xdr:cxnSp macro="">
      <xdr:nvCxnSpPr>
        <xdr:cNvPr id="194" name="直線コネクタ 193"/>
        <xdr:cNvCxnSpPr/>
      </xdr:nvCxnSpPr>
      <xdr:spPr>
        <a:xfrm flipV="1">
          <a:off x="1320800" y="9099550"/>
          <a:ext cx="889000"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7" name="フローチャート: 判断 196"/>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8" name="テキスト ボックス 197"/>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57150</xdr:rowOff>
    </xdr:from>
    <xdr:to>
      <xdr:col>24</xdr:col>
      <xdr:colOff>76200</xdr:colOff>
      <xdr:row>53</xdr:row>
      <xdr:rowOff>158750</xdr:rowOff>
    </xdr:to>
    <xdr:sp macro="" textlink="">
      <xdr:nvSpPr>
        <xdr:cNvPr id="204" name="楕円 203"/>
        <xdr:cNvSpPr/>
      </xdr:nvSpPr>
      <xdr:spPr>
        <a:xfrm>
          <a:off x="47752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73677</xdr:rowOff>
    </xdr:from>
    <xdr:ext cx="762000" cy="259045"/>
    <xdr:sp macro="" textlink="">
      <xdr:nvSpPr>
        <xdr:cNvPr id="205" name="扶助費該当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152400</xdr:rowOff>
    </xdr:from>
    <xdr:to>
      <xdr:col>20</xdr:col>
      <xdr:colOff>38100</xdr:colOff>
      <xdr:row>53</xdr:row>
      <xdr:rowOff>82550</xdr:rowOff>
    </xdr:to>
    <xdr:sp macro="" textlink="">
      <xdr:nvSpPr>
        <xdr:cNvPr id="206" name="楕円 205"/>
        <xdr:cNvSpPr/>
      </xdr:nvSpPr>
      <xdr:spPr>
        <a:xfrm>
          <a:off x="3937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92727</xdr:rowOff>
    </xdr:from>
    <xdr:ext cx="736600" cy="259045"/>
    <xdr:sp macro="" textlink="">
      <xdr:nvSpPr>
        <xdr:cNvPr id="207" name="テキスト ボックス 206"/>
        <xdr:cNvSpPr txBox="1"/>
      </xdr:nvSpPr>
      <xdr:spPr>
        <a:xfrm>
          <a:off x="3606800" y="883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57150</xdr:rowOff>
    </xdr:from>
    <xdr:to>
      <xdr:col>15</xdr:col>
      <xdr:colOff>149225</xdr:colOff>
      <xdr:row>52</xdr:row>
      <xdr:rowOff>158750</xdr:rowOff>
    </xdr:to>
    <xdr:sp macro="" textlink="">
      <xdr:nvSpPr>
        <xdr:cNvPr id="208" name="楕円 207"/>
        <xdr:cNvSpPr/>
      </xdr:nvSpPr>
      <xdr:spPr>
        <a:xfrm>
          <a:off x="3048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50</xdr:row>
      <xdr:rowOff>168927</xdr:rowOff>
    </xdr:from>
    <xdr:ext cx="762000" cy="259045"/>
    <xdr:sp macro="" textlink="">
      <xdr:nvSpPr>
        <xdr:cNvPr id="209" name="テキスト ボックス 208"/>
        <xdr:cNvSpPr txBox="1"/>
      </xdr:nvSpPr>
      <xdr:spPr>
        <a:xfrm>
          <a:off x="2717800" y="874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133350</xdr:rowOff>
    </xdr:from>
    <xdr:to>
      <xdr:col>11</xdr:col>
      <xdr:colOff>60325</xdr:colOff>
      <xdr:row>53</xdr:row>
      <xdr:rowOff>63500</xdr:rowOff>
    </xdr:to>
    <xdr:sp macro="" textlink="">
      <xdr:nvSpPr>
        <xdr:cNvPr id="210" name="楕円 209"/>
        <xdr:cNvSpPr/>
      </xdr:nvSpPr>
      <xdr:spPr>
        <a:xfrm>
          <a:off x="21590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73677</xdr:rowOff>
    </xdr:from>
    <xdr:ext cx="762000" cy="259045"/>
    <xdr:sp macro="" textlink="">
      <xdr:nvSpPr>
        <xdr:cNvPr id="211" name="テキスト ボックス 210"/>
        <xdr:cNvSpPr txBox="1"/>
      </xdr:nvSpPr>
      <xdr:spPr>
        <a:xfrm>
          <a:off x="1828800" y="881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2" name="楕円 211"/>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3" name="テキスト ボックス 212"/>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前年度から１．３ポイント減少したが、類似団体平均を７．０ポイントと大幅に上回っている。減少要因としては、下水道（農業集落排水）事業への繰出が減少したことである。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今後も、特別会計への繰出金の増加が見込まれるため、経費削減等に努め、一般会計への負担を減らしていく。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46990</xdr:rowOff>
    </xdr:from>
    <xdr:to>
      <xdr:col>82</xdr:col>
      <xdr:colOff>107950</xdr:colOff>
      <xdr:row>59</xdr:row>
      <xdr:rowOff>146050</xdr:rowOff>
    </xdr:to>
    <xdr:cxnSp macro="">
      <xdr:nvCxnSpPr>
        <xdr:cNvPr id="246" name="直線コネクタ 245"/>
        <xdr:cNvCxnSpPr/>
      </xdr:nvCxnSpPr>
      <xdr:spPr>
        <a:xfrm flipV="1">
          <a:off x="15671800" y="10162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47" name="その他平均値テキスト"/>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115570</xdr:rowOff>
    </xdr:from>
    <xdr:to>
      <xdr:col>78</xdr:col>
      <xdr:colOff>69850</xdr:colOff>
      <xdr:row>59</xdr:row>
      <xdr:rowOff>146050</xdr:rowOff>
    </xdr:to>
    <xdr:cxnSp macro="">
      <xdr:nvCxnSpPr>
        <xdr:cNvPr id="249" name="直線コネクタ 248"/>
        <xdr:cNvCxnSpPr/>
      </xdr:nvCxnSpPr>
      <xdr:spPr>
        <a:xfrm>
          <a:off x="14782800" y="10231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1" name="テキスト ボックス 250"/>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115570</xdr:rowOff>
    </xdr:from>
    <xdr:to>
      <xdr:col>73</xdr:col>
      <xdr:colOff>180975</xdr:colOff>
      <xdr:row>60</xdr:row>
      <xdr:rowOff>35560</xdr:rowOff>
    </xdr:to>
    <xdr:cxnSp macro="">
      <xdr:nvCxnSpPr>
        <xdr:cNvPr id="252" name="直線コネクタ 251"/>
        <xdr:cNvCxnSpPr/>
      </xdr:nvCxnSpPr>
      <xdr:spPr>
        <a:xfrm flipV="1">
          <a:off x="13893800" y="102311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54" name="テキスト ボックス 253"/>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35560</xdr:rowOff>
    </xdr:from>
    <xdr:to>
      <xdr:col>69</xdr:col>
      <xdr:colOff>92075</xdr:colOff>
      <xdr:row>60</xdr:row>
      <xdr:rowOff>111760</xdr:rowOff>
    </xdr:to>
    <xdr:cxnSp macro="">
      <xdr:nvCxnSpPr>
        <xdr:cNvPr id="255" name="直線コネクタ 254"/>
        <xdr:cNvCxnSpPr/>
      </xdr:nvCxnSpPr>
      <xdr:spPr>
        <a:xfrm flipV="1">
          <a:off x="13004800" y="103225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57" name="テキスト ボックス 256"/>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58" name="フローチャート: 判断 257"/>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59" name="テキスト ボックス 258"/>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65" name="楕円 264"/>
        <xdr:cNvSpPr/>
      </xdr:nvSpPr>
      <xdr:spPr>
        <a:xfrm>
          <a:off x="164592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139717</xdr:rowOff>
    </xdr:from>
    <xdr:ext cx="762000" cy="259045"/>
    <xdr:sp macro="" textlink="">
      <xdr:nvSpPr>
        <xdr:cNvPr id="266" name="その他該当値テキスト"/>
        <xdr:cNvSpPr txBox="1"/>
      </xdr:nvSpPr>
      <xdr:spPr>
        <a:xfrm>
          <a:off x="165989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95250</xdr:rowOff>
    </xdr:from>
    <xdr:to>
      <xdr:col>78</xdr:col>
      <xdr:colOff>120650</xdr:colOff>
      <xdr:row>60</xdr:row>
      <xdr:rowOff>25400</xdr:rowOff>
    </xdr:to>
    <xdr:sp macro="" textlink="">
      <xdr:nvSpPr>
        <xdr:cNvPr id="267" name="楕円 266"/>
        <xdr:cNvSpPr/>
      </xdr:nvSpPr>
      <xdr:spPr>
        <a:xfrm>
          <a:off x="15621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10177</xdr:rowOff>
    </xdr:from>
    <xdr:ext cx="736600" cy="259045"/>
    <xdr:sp macro="" textlink="">
      <xdr:nvSpPr>
        <xdr:cNvPr id="268" name="テキスト ボックス 267"/>
        <xdr:cNvSpPr txBox="1"/>
      </xdr:nvSpPr>
      <xdr:spPr>
        <a:xfrm>
          <a:off x="15290800" y="1029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64770</xdr:rowOff>
    </xdr:from>
    <xdr:to>
      <xdr:col>74</xdr:col>
      <xdr:colOff>31750</xdr:colOff>
      <xdr:row>59</xdr:row>
      <xdr:rowOff>166370</xdr:rowOff>
    </xdr:to>
    <xdr:sp macro="" textlink="">
      <xdr:nvSpPr>
        <xdr:cNvPr id="269" name="楕円 268"/>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151147</xdr:rowOff>
    </xdr:from>
    <xdr:ext cx="762000" cy="259045"/>
    <xdr:sp macro="" textlink="">
      <xdr:nvSpPr>
        <xdr:cNvPr id="270" name="テキスト ボックス 269"/>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156210</xdr:rowOff>
    </xdr:from>
    <xdr:to>
      <xdr:col>69</xdr:col>
      <xdr:colOff>142875</xdr:colOff>
      <xdr:row>60</xdr:row>
      <xdr:rowOff>86360</xdr:rowOff>
    </xdr:to>
    <xdr:sp macro="" textlink="">
      <xdr:nvSpPr>
        <xdr:cNvPr id="271" name="楕円 270"/>
        <xdr:cNvSpPr/>
      </xdr:nvSpPr>
      <xdr:spPr>
        <a:xfrm>
          <a:off x="13843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71137</xdr:rowOff>
    </xdr:from>
    <xdr:ext cx="762000" cy="259045"/>
    <xdr:sp macro="" textlink="">
      <xdr:nvSpPr>
        <xdr:cNvPr id="272" name="テキスト ボックス 271"/>
        <xdr:cNvSpPr txBox="1"/>
      </xdr:nvSpPr>
      <xdr:spPr>
        <a:xfrm>
          <a:off x="13512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60960</xdr:rowOff>
    </xdr:from>
    <xdr:to>
      <xdr:col>65</xdr:col>
      <xdr:colOff>53975</xdr:colOff>
      <xdr:row>60</xdr:row>
      <xdr:rowOff>162560</xdr:rowOff>
    </xdr:to>
    <xdr:sp macro="" textlink="">
      <xdr:nvSpPr>
        <xdr:cNvPr id="273" name="楕円 272"/>
        <xdr:cNvSpPr/>
      </xdr:nvSpPr>
      <xdr:spPr>
        <a:xfrm>
          <a:off x="12954000" y="10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147337</xdr:rowOff>
    </xdr:from>
    <xdr:ext cx="762000" cy="259045"/>
    <xdr:sp macro="" textlink="">
      <xdr:nvSpPr>
        <xdr:cNvPr id="274" name="テキスト ボックス 273"/>
        <xdr:cNvSpPr txBox="1"/>
      </xdr:nvSpPr>
      <xdr:spPr>
        <a:xfrm>
          <a:off x="12623800" y="1043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５．０ポイント上回っている。要因は塵芥処理業務や消防業務等を一部事務組合で行っており、補助費等として支出しているためである。また、中心市街地活性化事業やふるさと納税関連業務に係る費用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また、新たに建設された一般廃棄物処理施設に係る負担金の増加が見込まれるため、精査を行っていく必要がある。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38</xdr:row>
      <xdr:rowOff>168148</xdr:rowOff>
    </xdr:to>
    <xdr:cxnSp macro="">
      <xdr:nvCxnSpPr>
        <xdr:cNvPr id="304" name="直線コネクタ 303"/>
        <xdr:cNvCxnSpPr/>
      </xdr:nvCxnSpPr>
      <xdr:spPr>
        <a:xfrm>
          <a:off x="15671800" y="665581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140716</xdr:rowOff>
    </xdr:to>
    <xdr:cxnSp macro="">
      <xdr:nvCxnSpPr>
        <xdr:cNvPr id="307" name="直線コネクタ 306"/>
        <xdr:cNvCxnSpPr/>
      </xdr:nvCxnSpPr>
      <xdr:spPr>
        <a:xfrm>
          <a:off x="14782800" y="6559804"/>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39</xdr:row>
      <xdr:rowOff>51562</xdr:rowOff>
    </xdr:to>
    <xdr:cxnSp macro="">
      <xdr:nvCxnSpPr>
        <xdr:cNvPr id="310" name="直線コネクタ 309"/>
        <xdr:cNvCxnSpPr/>
      </xdr:nvCxnSpPr>
      <xdr:spPr>
        <a:xfrm flipV="1">
          <a:off x="13893800" y="6559804"/>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39</xdr:row>
      <xdr:rowOff>51562</xdr:rowOff>
    </xdr:to>
    <xdr:cxnSp macro="">
      <xdr:nvCxnSpPr>
        <xdr:cNvPr id="313" name="直線コネクタ 312"/>
        <xdr:cNvCxnSpPr/>
      </xdr:nvCxnSpPr>
      <xdr:spPr>
        <a:xfrm>
          <a:off x="13004800" y="646379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37338</xdr:rowOff>
    </xdr:from>
    <xdr:to>
      <xdr:col>65</xdr:col>
      <xdr:colOff>53975</xdr:colOff>
      <xdr:row>37</xdr:row>
      <xdr:rowOff>138938</xdr:rowOff>
    </xdr:to>
    <xdr:sp macro="" textlink="">
      <xdr:nvSpPr>
        <xdr:cNvPr id="316" name="フローチャート: 判断 315"/>
        <xdr:cNvSpPr/>
      </xdr:nvSpPr>
      <xdr:spPr>
        <a:xfrm>
          <a:off x="12954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149115</xdr:rowOff>
    </xdr:from>
    <xdr:ext cx="762000" cy="259045"/>
    <xdr:sp macro="" textlink="">
      <xdr:nvSpPr>
        <xdr:cNvPr id="317" name="テキスト ボックス 316"/>
        <xdr:cNvSpPr txBox="1"/>
      </xdr:nvSpPr>
      <xdr:spPr>
        <a:xfrm>
          <a:off x="12623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117348</xdr:rowOff>
    </xdr:from>
    <xdr:to>
      <xdr:col>82</xdr:col>
      <xdr:colOff>158750</xdr:colOff>
      <xdr:row>39</xdr:row>
      <xdr:rowOff>47498</xdr:rowOff>
    </xdr:to>
    <xdr:sp macro="" textlink="">
      <xdr:nvSpPr>
        <xdr:cNvPr id="323" name="楕円 322"/>
        <xdr:cNvSpPr/>
      </xdr:nvSpPr>
      <xdr:spPr>
        <a:xfrm>
          <a:off x="164592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89425</xdr:rowOff>
    </xdr:from>
    <xdr:ext cx="762000" cy="259045"/>
    <xdr:sp macro="" textlink="">
      <xdr:nvSpPr>
        <xdr:cNvPr id="324" name="補助費等該当値テキスト"/>
        <xdr:cNvSpPr txBox="1"/>
      </xdr:nvSpPr>
      <xdr:spPr>
        <a:xfrm>
          <a:off x="165989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89916</xdr:rowOff>
    </xdr:from>
    <xdr:to>
      <xdr:col>78</xdr:col>
      <xdr:colOff>120650</xdr:colOff>
      <xdr:row>39</xdr:row>
      <xdr:rowOff>20066</xdr:rowOff>
    </xdr:to>
    <xdr:sp macro="" textlink="">
      <xdr:nvSpPr>
        <xdr:cNvPr id="325" name="楕円 324"/>
        <xdr:cNvSpPr/>
      </xdr:nvSpPr>
      <xdr:spPr>
        <a:xfrm>
          <a:off x="15621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4843</xdr:rowOff>
    </xdr:from>
    <xdr:ext cx="736600" cy="259045"/>
    <xdr:sp macro="" textlink="">
      <xdr:nvSpPr>
        <xdr:cNvPr id="326" name="テキスト ボックス 325"/>
        <xdr:cNvSpPr txBox="1"/>
      </xdr:nvSpPr>
      <xdr:spPr>
        <a:xfrm>
          <a:off x="15290800" y="6691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27" name="楕円 326"/>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28" name="テキスト ボックス 327"/>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762</xdr:rowOff>
    </xdr:from>
    <xdr:to>
      <xdr:col>69</xdr:col>
      <xdr:colOff>142875</xdr:colOff>
      <xdr:row>39</xdr:row>
      <xdr:rowOff>102362</xdr:rowOff>
    </xdr:to>
    <xdr:sp macro="" textlink="">
      <xdr:nvSpPr>
        <xdr:cNvPr id="329" name="楕円 328"/>
        <xdr:cNvSpPr/>
      </xdr:nvSpPr>
      <xdr:spPr>
        <a:xfrm>
          <a:off x="13843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87139</xdr:rowOff>
    </xdr:from>
    <xdr:ext cx="762000" cy="259045"/>
    <xdr:sp macro="" textlink="">
      <xdr:nvSpPr>
        <xdr:cNvPr id="330" name="テキスト ボックス 329"/>
        <xdr:cNvSpPr txBox="1"/>
      </xdr:nvSpPr>
      <xdr:spPr>
        <a:xfrm>
          <a:off x="13512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69342</xdr:rowOff>
    </xdr:from>
    <xdr:to>
      <xdr:col>65</xdr:col>
      <xdr:colOff>53975</xdr:colOff>
      <xdr:row>37</xdr:row>
      <xdr:rowOff>170942</xdr:rowOff>
    </xdr:to>
    <xdr:sp macro="" textlink="">
      <xdr:nvSpPr>
        <xdr:cNvPr id="331" name="楕円 330"/>
        <xdr:cNvSpPr/>
      </xdr:nvSpPr>
      <xdr:spPr>
        <a:xfrm>
          <a:off x="12954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155719</xdr:rowOff>
    </xdr:from>
    <xdr:ext cx="762000" cy="259045"/>
    <xdr:sp macro="" textlink="">
      <xdr:nvSpPr>
        <xdr:cNvPr id="332" name="テキスト ボックス 331"/>
        <xdr:cNvSpPr txBox="1"/>
      </xdr:nvSpPr>
      <xdr:spPr>
        <a:xfrm>
          <a:off x="12623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類似団体平均を７．４ポイント下回っている。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公債費償還額のピークは越えているため、徐々に低減していく見込みである。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今後も繰上償還の活用や計画的な起債発行を行い、起債償還が財政圧迫しないように努める。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xdr:rowOff>
    </xdr:from>
    <xdr:to>
      <xdr:col>24</xdr:col>
      <xdr:colOff>25400</xdr:colOff>
      <xdr:row>75</xdr:row>
      <xdr:rowOff>58420</xdr:rowOff>
    </xdr:to>
    <xdr:cxnSp macro="">
      <xdr:nvCxnSpPr>
        <xdr:cNvPr id="364" name="直線コネクタ 363"/>
        <xdr:cNvCxnSpPr/>
      </xdr:nvCxnSpPr>
      <xdr:spPr>
        <a:xfrm flipV="1">
          <a:off x="3987800" y="1286002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5"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58420</xdr:rowOff>
    </xdr:from>
    <xdr:to>
      <xdr:col>19</xdr:col>
      <xdr:colOff>187325</xdr:colOff>
      <xdr:row>75</xdr:row>
      <xdr:rowOff>69850</xdr:rowOff>
    </xdr:to>
    <xdr:cxnSp macro="">
      <xdr:nvCxnSpPr>
        <xdr:cNvPr id="367" name="直線コネクタ 366"/>
        <xdr:cNvCxnSpPr/>
      </xdr:nvCxnSpPr>
      <xdr:spPr>
        <a:xfrm flipV="1">
          <a:off x="3098800" y="12917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9" name="テキスト ボックス 368"/>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69850</xdr:rowOff>
    </xdr:from>
    <xdr:to>
      <xdr:col>15</xdr:col>
      <xdr:colOff>98425</xdr:colOff>
      <xdr:row>75</xdr:row>
      <xdr:rowOff>149861</xdr:rowOff>
    </xdr:to>
    <xdr:cxnSp macro="">
      <xdr:nvCxnSpPr>
        <xdr:cNvPr id="370" name="直線コネクタ 369"/>
        <xdr:cNvCxnSpPr/>
      </xdr:nvCxnSpPr>
      <xdr:spPr>
        <a:xfrm flipV="1">
          <a:off x="2209800" y="129286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149861</xdr:rowOff>
    </xdr:from>
    <xdr:to>
      <xdr:col>11</xdr:col>
      <xdr:colOff>9525</xdr:colOff>
      <xdr:row>75</xdr:row>
      <xdr:rowOff>165100</xdr:rowOff>
    </xdr:to>
    <xdr:cxnSp macro="">
      <xdr:nvCxnSpPr>
        <xdr:cNvPr id="373" name="直線コネクタ 372"/>
        <xdr:cNvCxnSpPr/>
      </xdr:nvCxnSpPr>
      <xdr:spPr>
        <a:xfrm flipV="1">
          <a:off x="1320800" y="130086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5" name="テキスト ボックス 374"/>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7" name="テキスト ボックス 376"/>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121920</xdr:rowOff>
    </xdr:from>
    <xdr:to>
      <xdr:col>24</xdr:col>
      <xdr:colOff>76200</xdr:colOff>
      <xdr:row>75</xdr:row>
      <xdr:rowOff>52070</xdr:rowOff>
    </xdr:to>
    <xdr:sp macro="" textlink="">
      <xdr:nvSpPr>
        <xdr:cNvPr id="383" name="楕円 382"/>
        <xdr:cNvSpPr/>
      </xdr:nvSpPr>
      <xdr:spPr>
        <a:xfrm>
          <a:off x="47752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138447</xdr:rowOff>
    </xdr:from>
    <xdr:ext cx="762000" cy="259045"/>
    <xdr:sp macro="" textlink="">
      <xdr:nvSpPr>
        <xdr:cNvPr id="384" name="公債費該当値テキスト"/>
        <xdr:cNvSpPr txBox="1"/>
      </xdr:nvSpPr>
      <xdr:spPr>
        <a:xfrm>
          <a:off x="49149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7620</xdr:rowOff>
    </xdr:from>
    <xdr:to>
      <xdr:col>20</xdr:col>
      <xdr:colOff>38100</xdr:colOff>
      <xdr:row>75</xdr:row>
      <xdr:rowOff>109220</xdr:rowOff>
    </xdr:to>
    <xdr:sp macro="" textlink="">
      <xdr:nvSpPr>
        <xdr:cNvPr id="385" name="楕円 384"/>
        <xdr:cNvSpPr/>
      </xdr:nvSpPr>
      <xdr:spPr>
        <a:xfrm>
          <a:off x="3937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119397</xdr:rowOff>
    </xdr:from>
    <xdr:ext cx="736600" cy="259045"/>
    <xdr:sp macro="" textlink="">
      <xdr:nvSpPr>
        <xdr:cNvPr id="386" name="テキスト ボックス 385"/>
        <xdr:cNvSpPr txBox="1"/>
      </xdr:nvSpPr>
      <xdr:spPr>
        <a:xfrm>
          <a:off x="3606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19050</xdr:rowOff>
    </xdr:from>
    <xdr:to>
      <xdr:col>15</xdr:col>
      <xdr:colOff>149225</xdr:colOff>
      <xdr:row>75</xdr:row>
      <xdr:rowOff>120650</xdr:rowOff>
    </xdr:to>
    <xdr:sp macro="" textlink="">
      <xdr:nvSpPr>
        <xdr:cNvPr id="387" name="楕円 386"/>
        <xdr:cNvSpPr/>
      </xdr:nvSpPr>
      <xdr:spPr>
        <a:xfrm>
          <a:off x="3048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130827</xdr:rowOff>
    </xdr:from>
    <xdr:ext cx="762000" cy="259045"/>
    <xdr:sp macro="" textlink="">
      <xdr:nvSpPr>
        <xdr:cNvPr id="388" name="テキスト ボックス 387"/>
        <xdr:cNvSpPr txBox="1"/>
      </xdr:nvSpPr>
      <xdr:spPr>
        <a:xfrm>
          <a:off x="2717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99060</xdr:rowOff>
    </xdr:from>
    <xdr:to>
      <xdr:col>11</xdr:col>
      <xdr:colOff>60325</xdr:colOff>
      <xdr:row>76</xdr:row>
      <xdr:rowOff>29211</xdr:rowOff>
    </xdr:to>
    <xdr:sp macro="" textlink="">
      <xdr:nvSpPr>
        <xdr:cNvPr id="389" name="楕円 388"/>
        <xdr:cNvSpPr/>
      </xdr:nvSpPr>
      <xdr:spPr>
        <a:xfrm>
          <a:off x="2159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39387</xdr:rowOff>
    </xdr:from>
    <xdr:ext cx="762000" cy="259045"/>
    <xdr:sp macro="" textlink="">
      <xdr:nvSpPr>
        <xdr:cNvPr id="390" name="テキスト ボックス 389"/>
        <xdr:cNvSpPr txBox="1"/>
      </xdr:nvSpPr>
      <xdr:spPr>
        <a:xfrm>
          <a:off x="1828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114300</xdr:rowOff>
    </xdr:from>
    <xdr:to>
      <xdr:col>6</xdr:col>
      <xdr:colOff>171450</xdr:colOff>
      <xdr:row>76</xdr:row>
      <xdr:rowOff>44450</xdr:rowOff>
    </xdr:to>
    <xdr:sp macro="" textlink="">
      <xdr:nvSpPr>
        <xdr:cNvPr id="391" name="楕円 390"/>
        <xdr:cNvSpPr/>
      </xdr:nvSpPr>
      <xdr:spPr>
        <a:xfrm>
          <a:off x="1270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54627</xdr:rowOff>
    </xdr:from>
    <xdr:ext cx="762000" cy="259045"/>
    <xdr:sp macro="" textlink="">
      <xdr:nvSpPr>
        <xdr:cNvPr id="392" name="テキスト ボックス 391"/>
        <xdr:cNvSpPr txBox="1"/>
      </xdr:nvSpPr>
      <xdr:spPr>
        <a:xfrm>
          <a:off x="939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昨年度より２．２ポイント減少したが、類似団体平均を１０．６ポイント上回っている。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特にその他経費や補助費等が類似団体と比較しても上回っているため、今後見直しが必要である。</a:t>
          </a: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5080</xdr:rowOff>
    </xdr:from>
    <xdr:to>
      <xdr:col>82</xdr:col>
      <xdr:colOff>107950</xdr:colOff>
      <xdr:row>80</xdr:row>
      <xdr:rowOff>88900</xdr:rowOff>
    </xdr:to>
    <xdr:cxnSp macro="">
      <xdr:nvCxnSpPr>
        <xdr:cNvPr id="425" name="直線コネクタ 424"/>
        <xdr:cNvCxnSpPr/>
      </xdr:nvCxnSpPr>
      <xdr:spPr>
        <a:xfrm flipV="1">
          <a:off x="15671800" y="137210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115570</xdr:rowOff>
    </xdr:from>
    <xdr:to>
      <xdr:col>78</xdr:col>
      <xdr:colOff>69850</xdr:colOff>
      <xdr:row>80</xdr:row>
      <xdr:rowOff>88900</xdr:rowOff>
    </xdr:to>
    <xdr:cxnSp macro="">
      <xdr:nvCxnSpPr>
        <xdr:cNvPr id="428" name="直線コネクタ 427"/>
        <xdr:cNvCxnSpPr/>
      </xdr:nvCxnSpPr>
      <xdr:spPr>
        <a:xfrm>
          <a:off x="14782800" y="13488670"/>
          <a:ext cx="889000" cy="3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115570</xdr:rowOff>
    </xdr:from>
    <xdr:to>
      <xdr:col>73</xdr:col>
      <xdr:colOff>180975</xdr:colOff>
      <xdr:row>79</xdr:row>
      <xdr:rowOff>146050</xdr:rowOff>
    </xdr:to>
    <xdr:cxnSp macro="">
      <xdr:nvCxnSpPr>
        <xdr:cNvPr id="431" name="直線コネクタ 430"/>
        <xdr:cNvCxnSpPr/>
      </xdr:nvCxnSpPr>
      <xdr:spPr>
        <a:xfrm flipV="1">
          <a:off x="13893800" y="1348867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100330</xdr:rowOff>
    </xdr:from>
    <xdr:to>
      <xdr:col>69</xdr:col>
      <xdr:colOff>92075</xdr:colOff>
      <xdr:row>79</xdr:row>
      <xdr:rowOff>146050</xdr:rowOff>
    </xdr:to>
    <xdr:cxnSp macro="">
      <xdr:nvCxnSpPr>
        <xdr:cNvPr id="434" name="直線コネクタ 433"/>
        <xdr:cNvCxnSpPr/>
      </xdr:nvCxnSpPr>
      <xdr:spPr>
        <a:xfrm>
          <a:off x="13004800" y="1364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123207</xdr:rowOff>
    </xdr:from>
    <xdr:ext cx="762000" cy="259045"/>
    <xdr:sp macro="" textlink="">
      <xdr:nvSpPr>
        <xdr:cNvPr id="436" name="テキスト ボックス 435"/>
        <xdr:cNvSpPr txBox="1"/>
      </xdr:nvSpPr>
      <xdr:spPr>
        <a:xfrm>
          <a:off x="13512800" y="131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37" name="フローチャート: 判断 436"/>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149877</xdr:rowOff>
    </xdr:from>
    <xdr:ext cx="762000" cy="259045"/>
    <xdr:sp macro="" textlink="">
      <xdr:nvSpPr>
        <xdr:cNvPr id="438" name="テキスト ボックス 437"/>
        <xdr:cNvSpPr txBox="1"/>
      </xdr:nvSpPr>
      <xdr:spPr>
        <a:xfrm>
          <a:off x="12623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125730</xdr:rowOff>
    </xdr:from>
    <xdr:to>
      <xdr:col>82</xdr:col>
      <xdr:colOff>158750</xdr:colOff>
      <xdr:row>80</xdr:row>
      <xdr:rowOff>55880</xdr:rowOff>
    </xdr:to>
    <xdr:sp macro="" textlink="">
      <xdr:nvSpPr>
        <xdr:cNvPr id="444" name="楕円 443"/>
        <xdr:cNvSpPr/>
      </xdr:nvSpPr>
      <xdr:spPr>
        <a:xfrm>
          <a:off x="164592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97807</xdr:rowOff>
    </xdr:from>
    <xdr:ext cx="762000" cy="259045"/>
    <xdr:sp macro="" textlink="">
      <xdr:nvSpPr>
        <xdr:cNvPr id="445" name="公債費以外該当値テキスト"/>
        <xdr:cNvSpPr txBox="1"/>
      </xdr:nvSpPr>
      <xdr:spPr>
        <a:xfrm>
          <a:off x="165989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38100</xdr:rowOff>
    </xdr:from>
    <xdr:to>
      <xdr:col>78</xdr:col>
      <xdr:colOff>120650</xdr:colOff>
      <xdr:row>80</xdr:row>
      <xdr:rowOff>139700</xdr:rowOff>
    </xdr:to>
    <xdr:sp macro="" textlink="">
      <xdr:nvSpPr>
        <xdr:cNvPr id="446" name="楕円 445"/>
        <xdr:cNvSpPr/>
      </xdr:nvSpPr>
      <xdr:spPr>
        <a:xfrm>
          <a:off x="15621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124477</xdr:rowOff>
    </xdr:from>
    <xdr:ext cx="736600" cy="259045"/>
    <xdr:sp macro="" textlink="">
      <xdr:nvSpPr>
        <xdr:cNvPr id="447" name="テキスト ボックス 446"/>
        <xdr:cNvSpPr txBox="1"/>
      </xdr:nvSpPr>
      <xdr:spPr>
        <a:xfrm>
          <a:off x="15290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64770</xdr:rowOff>
    </xdr:from>
    <xdr:to>
      <xdr:col>74</xdr:col>
      <xdr:colOff>31750</xdr:colOff>
      <xdr:row>78</xdr:row>
      <xdr:rowOff>166370</xdr:rowOff>
    </xdr:to>
    <xdr:sp macro="" textlink="">
      <xdr:nvSpPr>
        <xdr:cNvPr id="448" name="楕円 447"/>
        <xdr:cNvSpPr/>
      </xdr:nvSpPr>
      <xdr:spPr>
        <a:xfrm>
          <a:off x="14732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151147</xdr:rowOff>
    </xdr:from>
    <xdr:ext cx="762000" cy="259045"/>
    <xdr:sp macro="" textlink="">
      <xdr:nvSpPr>
        <xdr:cNvPr id="449" name="テキスト ボックス 448"/>
        <xdr:cNvSpPr txBox="1"/>
      </xdr:nvSpPr>
      <xdr:spPr>
        <a:xfrm>
          <a:off x="14401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95250</xdr:rowOff>
    </xdr:from>
    <xdr:to>
      <xdr:col>69</xdr:col>
      <xdr:colOff>142875</xdr:colOff>
      <xdr:row>80</xdr:row>
      <xdr:rowOff>25400</xdr:rowOff>
    </xdr:to>
    <xdr:sp macro="" textlink="">
      <xdr:nvSpPr>
        <xdr:cNvPr id="450" name="楕円 449"/>
        <xdr:cNvSpPr/>
      </xdr:nvSpPr>
      <xdr:spPr>
        <a:xfrm>
          <a:off x="13843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10177</xdr:rowOff>
    </xdr:from>
    <xdr:ext cx="762000" cy="259045"/>
    <xdr:sp macro="" textlink="">
      <xdr:nvSpPr>
        <xdr:cNvPr id="451" name="テキスト ボックス 450"/>
        <xdr:cNvSpPr txBox="1"/>
      </xdr:nvSpPr>
      <xdr:spPr>
        <a:xfrm>
          <a:off x="13512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52" name="楕円 451"/>
        <xdr:cNvSpPr/>
      </xdr:nvSpPr>
      <xdr:spPr>
        <a:xfrm>
          <a:off x="12954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3" name="テキスト ボックス 452"/>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64590</xdr:rowOff>
    </xdr:from>
    <xdr:to>
      <xdr:col>29</xdr:col>
      <xdr:colOff>127000</xdr:colOff>
      <xdr:row>19</xdr:row>
      <xdr:rowOff>57360</xdr:rowOff>
    </xdr:to>
    <xdr:cxnSp macro="">
      <xdr:nvCxnSpPr>
        <xdr:cNvPr id="47" name="直線コネクタ 46"/>
        <xdr:cNvCxnSpPr/>
      </xdr:nvCxnSpPr>
      <xdr:spPr bwMode="auto">
        <a:xfrm flipV="1">
          <a:off x="5651500" y="2169615"/>
          <a:ext cx="0" cy="11929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43593</xdr:rowOff>
    </xdr:from>
    <xdr:ext cx="762000" cy="259045"/>
    <xdr:sp macro="" textlink="">
      <xdr:nvSpPr>
        <xdr:cNvPr id="48" name="人口1人当たり決算額の推移最小値テキスト130"/>
        <xdr:cNvSpPr txBox="1"/>
      </xdr:nvSpPr>
      <xdr:spPr>
        <a:xfrm>
          <a:off x="5740400" y="334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57360</xdr:rowOff>
    </xdr:from>
    <xdr:to>
      <xdr:col>30</xdr:col>
      <xdr:colOff>25400</xdr:colOff>
      <xdr:row>19</xdr:row>
      <xdr:rowOff>57360</xdr:rowOff>
    </xdr:to>
    <xdr:cxnSp macro="">
      <xdr:nvCxnSpPr>
        <xdr:cNvPr id="49" name="直線コネクタ 48"/>
        <xdr:cNvCxnSpPr/>
      </xdr:nvCxnSpPr>
      <xdr:spPr bwMode="auto">
        <a:xfrm>
          <a:off x="5562600" y="3362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150967</xdr:rowOff>
    </xdr:from>
    <xdr:ext cx="762000" cy="259045"/>
    <xdr:sp macro="" textlink="">
      <xdr:nvSpPr>
        <xdr:cNvPr id="50" name="人口1人当たり決算額の推移最大値テキスト130"/>
        <xdr:cNvSpPr txBox="1"/>
      </xdr:nvSpPr>
      <xdr:spPr>
        <a:xfrm>
          <a:off x="5740400" y="19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64590</xdr:rowOff>
    </xdr:from>
    <xdr:to>
      <xdr:col>30</xdr:col>
      <xdr:colOff>25400</xdr:colOff>
      <xdr:row>12</xdr:row>
      <xdr:rowOff>64590</xdr:rowOff>
    </xdr:to>
    <xdr:cxnSp macro="">
      <xdr:nvCxnSpPr>
        <xdr:cNvPr id="51" name="直線コネクタ 50"/>
        <xdr:cNvCxnSpPr/>
      </xdr:nvCxnSpPr>
      <xdr:spPr bwMode="auto">
        <a:xfrm>
          <a:off x="5562600" y="21696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33415</xdr:rowOff>
    </xdr:from>
    <xdr:to>
      <xdr:col>29</xdr:col>
      <xdr:colOff>127000</xdr:colOff>
      <xdr:row>19</xdr:row>
      <xdr:rowOff>49483</xdr:rowOff>
    </xdr:to>
    <xdr:cxnSp macro="">
      <xdr:nvCxnSpPr>
        <xdr:cNvPr id="52" name="直線コネクタ 51"/>
        <xdr:cNvCxnSpPr/>
      </xdr:nvCxnSpPr>
      <xdr:spPr bwMode="auto">
        <a:xfrm flipV="1">
          <a:off x="5003800" y="3338590"/>
          <a:ext cx="647700" cy="1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41852</xdr:rowOff>
    </xdr:from>
    <xdr:ext cx="762000" cy="259045"/>
    <xdr:sp macro="" textlink="">
      <xdr:nvSpPr>
        <xdr:cNvPr id="53" name="人口1人当たり決算額の推移平均値テキスト130"/>
        <xdr:cNvSpPr txBox="1"/>
      </xdr:nvSpPr>
      <xdr:spPr>
        <a:xfrm>
          <a:off x="5740400" y="266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25325</xdr:rowOff>
    </xdr:from>
    <xdr:to>
      <xdr:col>29</xdr:col>
      <xdr:colOff>177800</xdr:colOff>
      <xdr:row>16</xdr:row>
      <xdr:rowOff>126925</xdr:rowOff>
    </xdr:to>
    <xdr:sp macro="" textlink="">
      <xdr:nvSpPr>
        <xdr:cNvPr id="54" name="フローチャート: 判断 53"/>
        <xdr:cNvSpPr/>
      </xdr:nvSpPr>
      <xdr:spPr bwMode="auto">
        <a:xfrm>
          <a:off x="5600700" y="281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49483</xdr:rowOff>
    </xdr:from>
    <xdr:to>
      <xdr:col>26</xdr:col>
      <xdr:colOff>50800</xdr:colOff>
      <xdr:row>19</xdr:row>
      <xdr:rowOff>89338</xdr:rowOff>
    </xdr:to>
    <xdr:cxnSp macro="">
      <xdr:nvCxnSpPr>
        <xdr:cNvPr id="55" name="直線コネクタ 54"/>
        <xdr:cNvCxnSpPr/>
      </xdr:nvCxnSpPr>
      <xdr:spPr bwMode="auto">
        <a:xfrm flipV="1">
          <a:off x="4305300" y="3354658"/>
          <a:ext cx="698500" cy="39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70489</xdr:rowOff>
    </xdr:from>
    <xdr:to>
      <xdr:col>26</xdr:col>
      <xdr:colOff>101600</xdr:colOff>
      <xdr:row>17</xdr:row>
      <xdr:rowOff>639</xdr:rowOff>
    </xdr:to>
    <xdr:sp macro="" textlink="">
      <xdr:nvSpPr>
        <xdr:cNvPr id="56" name="フローチャート: 判断 55"/>
        <xdr:cNvSpPr/>
      </xdr:nvSpPr>
      <xdr:spPr bwMode="auto">
        <a:xfrm>
          <a:off x="4953000" y="2861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10816</xdr:rowOff>
    </xdr:from>
    <xdr:ext cx="736600" cy="259045"/>
    <xdr:sp macro="" textlink="">
      <xdr:nvSpPr>
        <xdr:cNvPr id="57" name="テキスト ボックス 56"/>
        <xdr:cNvSpPr txBox="1"/>
      </xdr:nvSpPr>
      <xdr:spPr>
        <a:xfrm>
          <a:off x="4622800" y="2630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89338</xdr:rowOff>
    </xdr:from>
    <xdr:to>
      <xdr:col>22</xdr:col>
      <xdr:colOff>114300</xdr:colOff>
      <xdr:row>19</xdr:row>
      <xdr:rowOff>100258</xdr:rowOff>
    </xdr:to>
    <xdr:cxnSp macro="">
      <xdr:nvCxnSpPr>
        <xdr:cNvPr id="58" name="直線コネクタ 57"/>
        <xdr:cNvCxnSpPr/>
      </xdr:nvCxnSpPr>
      <xdr:spPr bwMode="auto">
        <a:xfrm flipV="1">
          <a:off x="3606800" y="3394513"/>
          <a:ext cx="698500" cy="10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85616</xdr:rowOff>
    </xdr:from>
    <xdr:to>
      <xdr:col>22</xdr:col>
      <xdr:colOff>165100</xdr:colOff>
      <xdr:row>17</xdr:row>
      <xdr:rowOff>15766</xdr:rowOff>
    </xdr:to>
    <xdr:sp macro="" textlink="">
      <xdr:nvSpPr>
        <xdr:cNvPr id="59" name="フローチャート: 判断 58"/>
        <xdr:cNvSpPr/>
      </xdr:nvSpPr>
      <xdr:spPr bwMode="auto">
        <a:xfrm>
          <a:off x="4254500" y="287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25943</xdr:rowOff>
    </xdr:from>
    <xdr:ext cx="762000" cy="259045"/>
    <xdr:sp macro="" textlink="">
      <xdr:nvSpPr>
        <xdr:cNvPr id="60" name="テキスト ボックス 59"/>
        <xdr:cNvSpPr txBox="1"/>
      </xdr:nvSpPr>
      <xdr:spPr>
        <a:xfrm>
          <a:off x="3924300" y="264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41390</xdr:rowOff>
    </xdr:from>
    <xdr:to>
      <xdr:col>18</xdr:col>
      <xdr:colOff>177800</xdr:colOff>
      <xdr:row>19</xdr:row>
      <xdr:rowOff>100258</xdr:rowOff>
    </xdr:to>
    <xdr:cxnSp macro="">
      <xdr:nvCxnSpPr>
        <xdr:cNvPr id="61" name="直線コネクタ 60"/>
        <xdr:cNvCxnSpPr/>
      </xdr:nvCxnSpPr>
      <xdr:spPr bwMode="auto">
        <a:xfrm>
          <a:off x="2908300" y="3346565"/>
          <a:ext cx="698500" cy="58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118508</xdr:rowOff>
    </xdr:from>
    <xdr:to>
      <xdr:col>19</xdr:col>
      <xdr:colOff>38100</xdr:colOff>
      <xdr:row>17</xdr:row>
      <xdr:rowOff>48658</xdr:rowOff>
    </xdr:to>
    <xdr:sp macro="" textlink="">
      <xdr:nvSpPr>
        <xdr:cNvPr id="62" name="フローチャート: 判断 61"/>
        <xdr:cNvSpPr/>
      </xdr:nvSpPr>
      <xdr:spPr bwMode="auto">
        <a:xfrm>
          <a:off x="3556000" y="29093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58835</xdr:rowOff>
    </xdr:from>
    <xdr:ext cx="762000" cy="259045"/>
    <xdr:sp macro="" textlink="">
      <xdr:nvSpPr>
        <xdr:cNvPr id="63" name="テキスト ボックス 62"/>
        <xdr:cNvSpPr txBox="1"/>
      </xdr:nvSpPr>
      <xdr:spPr>
        <a:xfrm>
          <a:off x="3225800" y="267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113701</xdr:rowOff>
    </xdr:from>
    <xdr:to>
      <xdr:col>15</xdr:col>
      <xdr:colOff>101600</xdr:colOff>
      <xdr:row>17</xdr:row>
      <xdr:rowOff>43851</xdr:rowOff>
    </xdr:to>
    <xdr:sp macro="" textlink="">
      <xdr:nvSpPr>
        <xdr:cNvPr id="64" name="フローチャート: 判断 63"/>
        <xdr:cNvSpPr/>
      </xdr:nvSpPr>
      <xdr:spPr bwMode="auto">
        <a:xfrm>
          <a:off x="2857500" y="2904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54028</xdr:rowOff>
    </xdr:from>
    <xdr:ext cx="762000" cy="259045"/>
    <xdr:sp macro="" textlink="">
      <xdr:nvSpPr>
        <xdr:cNvPr id="65" name="テキスト ボックス 64"/>
        <xdr:cNvSpPr txBox="1"/>
      </xdr:nvSpPr>
      <xdr:spPr>
        <a:xfrm>
          <a:off x="2527300" y="267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154065</xdr:rowOff>
    </xdr:from>
    <xdr:to>
      <xdr:col>29</xdr:col>
      <xdr:colOff>177800</xdr:colOff>
      <xdr:row>19</xdr:row>
      <xdr:rowOff>84215</xdr:rowOff>
    </xdr:to>
    <xdr:sp macro="" textlink="">
      <xdr:nvSpPr>
        <xdr:cNvPr id="71" name="楕円 70"/>
        <xdr:cNvSpPr/>
      </xdr:nvSpPr>
      <xdr:spPr bwMode="auto">
        <a:xfrm>
          <a:off x="5600700" y="3287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62642</xdr:rowOff>
    </xdr:from>
    <xdr:ext cx="762000" cy="259045"/>
    <xdr:sp macro="" textlink="">
      <xdr:nvSpPr>
        <xdr:cNvPr id="72" name="人口1人当たり決算額の推移該当値テキスト130"/>
        <xdr:cNvSpPr txBox="1"/>
      </xdr:nvSpPr>
      <xdr:spPr>
        <a:xfrm>
          <a:off x="5740400" y="319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170133</xdr:rowOff>
    </xdr:from>
    <xdr:to>
      <xdr:col>26</xdr:col>
      <xdr:colOff>101600</xdr:colOff>
      <xdr:row>19</xdr:row>
      <xdr:rowOff>100283</xdr:rowOff>
    </xdr:to>
    <xdr:sp macro="" textlink="">
      <xdr:nvSpPr>
        <xdr:cNvPr id="73" name="楕円 72"/>
        <xdr:cNvSpPr/>
      </xdr:nvSpPr>
      <xdr:spPr bwMode="auto">
        <a:xfrm>
          <a:off x="4953000" y="3303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85060</xdr:rowOff>
    </xdr:from>
    <xdr:ext cx="736600" cy="259045"/>
    <xdr:sp macro="" textlink="">
      <xdr:nvSpPr>
        <xdr:cNvPr id="74" name="テキスト ボックス 73"/>
        <xdr:cNvSpPr txBox="1"/>
      </xdr:nvSpPr>
      <xdr:spPr>
        <a:xfrm>
          <a:off x="4622800" y="3390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38538</xdr:rowOff>
    </xdr:from>
    <xdr:to>
      <xdr:col>22</xdr:col>
      <xdr:colOff>165100</xdr:colOff>
      <xdr:row>19</xdr:row>
      <xdr:rowOff>140138</xdr:rowOff>
    </xdr:to>
    <xdr:sp macro="" textlink="">
      <xdr:nvSpPr>
        <xdr:cNvPr id="75" name="楕円 74"/>
        <xdr:cNvSpPr/>
      </xdr:nvSpPr>
      <xdr:spPr bwMode="auto">
        <a:xfrm>
          <a:off x="4254500" y="3343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124915</xdr:rowOff>
    </xdr:from>
    <xdr:ext cx="762000" cy="259045"/>
    <xdr:sp macro="" textlink="">
      <xdr:nvSpPr>
        <xdr:cNvPr id="76" name="テキスト ボックス 75"/>
        <xdr:cNvSpPr txBox="1"/>
      </xdr:nvSpPr>
      <xdr:spPr>
        <a:xfrm>
          <a:off x="3924300" y="343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49458</xdr:rowOff>
    </xdr:from>
    <xdr:to>
      <xdr:col>19</xdr:col>
      <xdr:colOff>38100</xdr:colOff>
      <xdr:row>19</xdr:row>
      <xdr:rowOff>151058</xdr:rowOff>
    </xdr:to>
    <xdr:sp macro="" textlink="">
      <xdr:nvSpPr>
        <xdr:cNvPr id="77" name="楕円 76"/>
        <xdr:cNvSpPr/>
      </xdr:nvSpPr>
      <xdr:spPr bwMode="auto">
        <a:xfrm>
          <a:off x="3556000" y="3354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135835</xdr:rowOff>
    </xdr:from>
    <xdr:ext cx="762000" cy="259045"/>
    <xdr:sp macro="" textlink="">
      <xdr:nvSpPr>
        <xdr:cNvPr id="78" name="テキスト ボックス 77"/>
        <xdr:cNvSpPr txBox="1"/>
      </xdr:nvSpPr>
      <xdr:spPr>
        <a:xfrm>
          <a:off x="3225800" y="344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162040</xdr:rowOff>
    </xdr:from>
    <xdr:to>
      <xdr:col>15</xdr:col>
      <xdr:colOff>101600</xdr:colOff>
      <xdr:row>19</xdr:row>
      <xdr:rowOff>92190</xdr:rowOff>
    </xdr:to>
    <xdr:sp macro="" textlink="">
      <xdr:nvSpPr>
        <xdr:cNvPr id="79" name="楕円 78"/>
        <xdr:cNvSpPr/>
      </xdr:nvSpPr>
      <xdr:spPr bwMode="auto">
        <a:xfrm>
          <a:off x="2857500" y="3295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76967</xdr:rowOff>
    </xdr:from>
    <xdr:ext cx="762000" cy="259045"/>
    <xdr:sp macro="" textlink="">
      <xdr:nvSpPr>
        <xdr:cNvPr id="80" name="テキスト ボックス 79"/>
        <xdr:cNvSpPr txBox="1"/>
      </xdr:nvSpPr>
      <xdr:spPr>
        <a:xfrm>
          <a:off x="2527300" y="3382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11" name="直線コネクタ 110"/>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2" name="人口1人当たり決算額の推移最小値テキスト445"/>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3" name="直線コネクタ 112"/>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4" name="人口1人当たり決算額の推移最大値テキスト445"/>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5" name="直線コネクタ 114"/>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161372</xdr:rowOff>
    </xdr:from>
    <xdr:to>
      <xdr:col>29</xdr:col>
      <xdr:colOff>127000</xdr:colOff>
      <xdr:row>37</xdr:row>
      <xdr:rowOff>255767</xdr:rowOff>
    </xdr:to>
    <xdr:cxnSp macro="">
      <xdr:nvCxnSpPr>
        <xdr:cNvPr id="116" name="直線コネクタ 115"/>
        <xdr:cNvCxnSpPr/>
      </xdr:nvCxnSpPr>
      <xdr:spPr bwMode="auto">
        <a:xfrm>
          <a:off x="5003800" y="7286072"/>
          <a:ext cx="647700" cy="94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7" name="人口1人当たり決算額の推移平均値テキスト445"/>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8" name="フローチャート: 判断 117"/>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97478</xdr:rowOff>
    </xdr:from>
    <xdr:to>
      <xdr:col>26</xdr:col>
      <xdr:colOff>50800</xdr:colOff>
      <xdr:row>37</xdr:row>
      <xdr:rowOff>161372</xdr:rowOff>
    </xdr:to>
    <xdr:cxnSp macro="">
      <xdr:nvCxnSpPr>
        <xdr:cNvPr id="119" name="直線コネクタ 118"/>
        <xdr:cNvCxnSpPr/>
      </xdr:nvCxnSpPr>
      <xdr:spPr bwMode="auto">
        <a:xfrm>
          <a:off x="4305300" y="7222178"/>
          <a:ext cx="698500" cy="63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20" name="フローチャート: 判断 119"/>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21" name="テキスト ボックス 120"/>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97478</xdr:rowOff>
    </xdr:from>
    <xdr:to>
      <xdr:col>22</xdr:col>
      <xdr:colOff>114300</xdr:colOff>
      <xdr:row>37</xdr:row>
      <xdr:rowOff>106459</xdr:rowOff>
    </xdr:to>
    <xdr:cxnSp macro="">
      <xdr:nvCxnSpPr>
        <xdr:cNvPr id="122" name="直線コネクタ 121"/>
        <xdr:cNvCxnSpPr/>
      </xdr:nvCxnSpPr>
      <xdr:spPr bwMode="auto">
        <a:xfrm flipV="1">
          <a:off x="3606800" y="7222178"/>
          <a:ext cx="698500" cy="8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3" name="フローチャート: 判断 122"/>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4" name="テキスト ボックス 123"/>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88987</xdr:rowOff>
    </xdr:from>
    <xdr:to>
      <xdr:col>18</xdr:col>
      <xdr:colOff>177800</xdr:colOff>
      <xdr:row>37</xdr:row>
      <xdr:rowOff>106459</xdr:rowOff>
    </xdr:to>
    <xdr:cxnSp macro="">
      <xdr:nvCxnSpPr>
        <xdr:cNvPr id="125" name="直線コネクタ 124"/>
        <xdr:cNvCxnSpPr/>
      </xdr:nvCxnSpPr>
      <xdr:spPr bwMode="auto">
        <a:xfrm>
          <a:off x="2908300" y="7213687"/>
          <a:ext cx="698500" cy="17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6" name="フローチャート: 判断 125"/>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7" name="テキスト ボックス 126"/>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94994</xdr:rowOff>
    </xdr:from>
    <xdr:to>
      <xdr:col>15</xdr:col>
      <xdr:colOff>101600</xdr:colOff>
      <xdr:row>37</xdr:row>
      <xdr:rowOff>25144</xdr:rowOff>
    </xdr:to>
    <xdr:sp macro="" textlink="">
      <xdr:nvSpPr>
        <xdr:cNvPr id="128" name="フローチャート: 判断 127"/>
        <xdr:cNvSpPr/>
      </xdr:nvSpPr>
      <xdr:spPr bwMode="auto">
        <a:xfrm>
          <a:off x="2857500" y="7048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206771</xdr:rowOff>
    </xdr:from>
    <xdr:ext cx="762000" cy="259045"/>
    <xdr:sp macro="" textlink="">
      <xdr:nvSpPr>
        <xdr:cNvPr id="129" name="テキスト ボックス 128"/>
        <xdr:cNvSpPr txBox="1"/>
      </xdr:nvSpPr>
      <xdr:spPr>
        <a:xfrm>
          <a:off x="2527300" y="681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204967</xdr:rowOff>
    </xdr:from>
    <xdr:to>
      <xdr:col>29</xdr:col>
      <xdr:colOff>177800</xdr:colOff>
      <xdr:row>37</xdr:row>
      <xdr:rowOff>306567</xdr:rowOff>
    </xdr:to>
    <xdr:sp macro="" textlink="">
      <xdr:nvSpPr>
        <xdr:cNvPr id="135" name="楕円 134"/>
        <xdr:cNvSpPr/>
      </xdr:nvSpPr>
      <xdr:spPr bwMode="auto">
        <a:xfrm>
          <a:off x="5600700" y="7329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177044</xdr:rowOff>
    </xdr:from>
    <xdr:ext cx="762000" cy="259045"/>
    <xdr:sp macro="" textlink="">
      <xdr:nvSpPr>
        <xdr:cNvPr id="136" name="人口1人当たり決算額の推移該当値テキスト445"/>
        <xdr:cNvSpPr txBox="1"/>
      </xdr:nvSpPr>
      <xdr:spPr>
        <a:xfrm>
          <a:off x="5740400" y="730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110572</xdr:rowOff>
    </xdr:from>
    <xdr:to>
      <xdr:col>26</xdr:col>
      <xdr:colOff>101600</xdr:colOff>
      <xdr:row>37</xdr:row>
      <xdr:rowOff>212172</xdr:rowOff>
    </xdr:to>
    <xdr:sp macro="" textlink="">
      <xdr:nvSpPr>
        <xdr:cNvPr id="137" name="楕円 136"/>
        <xdr:cNvSpPr/>
      </xdr:nvSpPr>
      <xdr:spPr bwMode="auto">
        <a:xfrm>
          <a:off x="4953000" y="7235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196949</xdr:rowOff>
    </xdr:from>
    <xdr:ext cx="736600" cy="259045"/>
    <xdr:sp macro="" textlink="">
      <xdr:nvSpPr>
        <xdr:cNvPr id="138" name="テキスト ボックス 137"/>
        <xdr:cNvSpPr txBox="1"/>
      </xdr:nvSpPr>
      <xdr:spPr>
        <a:xfrm>
          <a:off x="4622800" y="732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46678</xdr:rowOff>
    </xdr:from>
    <xdr:to>
      <xdr:col>22</xdr:col>
      <xdr:colOff>165100</xdr:colOff>
      <xdr:row>37</xdr:row>
      <xdr:rowOff>148278</xdr:rowOff>
    </xdr:to>
    <xdr:sp macro="" textlink="">
      <xdr:nvSpPr>
        <xdr:cNvPr id="139" name="楕円 138"/>
        <xdr:cNvSpPr/>
      </xdr:nvSpPr>
      <xdr:spPr bwMode="auto">
        <a:xfrm>
          <a:off x="4254500" y="7171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133055</xdr:rowOff>
    </xdr:from>
    <xdr:ext cx="762000" cy="259045"/>
    <xdr:sp macro="" textlink="">
      <xdr:nvSpPr>
        <xdr:cNvPr id="140" name="テキスト ボックス 139"/>
        <xdr:cNvSpPr txBox="1"/>
      </xdr:nvSpPr>
      <xdr:spPr>
        <a:xfrm>
          <a:off x="3924300" y="7257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55659</xdr:rowOff>
    </xdr:from>
    <xdr:to>
      <xdr:col>19</xdr:col>
      <xdr:colOff>38100</xdr:colOff>
      <xdr:row>37</xdr:row>
      <xdr:rowOff>157259</xdr:rowOff>
    </xdr:to>
    <xdr:sp macro="" textlink="">
      <xdr:nvSpPr>
        <xdr:cNvPr id="141" name="楕円 140"/>
        <xdr:cNvSpPr/>
      </xdr:nvSpPr>
      <xdr:spPr bwMode="auto">
        <a:xfrm>
          <a:off x="3556000" y="7180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142036</xdr:rowOff>
    </xdr:from>
    <xdr:ext cx="762000" cy="259045"/>
    <xdr:sp macro="" textlink="">
      <xdr:nvSpPr>
        <xdr:cNvPr id="142" name="テキスト ボックス 141"/>
        <xdr:cNvSpPr txBox="1"/>
      </xdr:nvSpPr>
      <xdr:spPr>
        <a:xfrm>
          <a:off x="3225800" y="7266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38187</xdr:rowOff>
    </xdr:from>
    <xdr:to>
      <xdr:col>15</xdr:col>
      <xdr:colOff>101600</xdr:colOff>
      <xdr:row>37</xdr:row>
      <xdr:rowOff>139787</xdr:rowOff>
    </xdr:to>
    <xdr:sp macro="" textlink="">
      <xdr:nvSpPr>
        <xdr:cNvPr id="143" name="楕円 142"/>
        <xdr:cNvSpPr/>
      </xdr:nvSpPr>
      <xdr:spPr bwMode="auto">
        <a:xfrm>
          <a:off x="2857500" y="71628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124564</xdr:rowOff>
    </xdr:from>
    <xdr:ext cx="762000" cy="259045"/>
    <xdr:sp macro="" textlink="">
      <xdr:nvSpPr>
        <xdr:cNvPr id="144" name="テキスト ボックス 143"/>
        <xdr:cNvSpPr txBox="1"/>
      </xdr:nvSpPr>
      <xdr:spPr>
        <a:xfrm>
          <a:off x="2527300" y="724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475</xdr:rowOff>
    </xdr:from>
    <xdr:to>
      <xdr:col>24</xdr:col>
      <xdr:colOff>63500</xdr:colOff>
      <xdr:row>38</xdr:row>
      <xdr:rowOff>14755</xdr:rowOff>
    </xdr:to>
    <xdr:cxnSp macro="">
      <xdr:nvCxnSpPr>
        <xdr:cNvPr id="61" name="直線コネクタ 60"/>
        <xdr:cNvCxnSpPr/>
      </xdr:nvCxnSpPr>
      <xdr:spPr>
        <a:xfrm flipV="1">
          <a:off x="3797300" y="6515575"/>
          <a:ext cx="838200" cy="1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162016</xdr:rowOff>
    </xdr:from>
    <xdr:ext cx="599010" cy="259045"/>
    <xdr:sp macro="" textlink="">
      <xdr:nvSpPr>
        <xdr:cNvPr id="62" name="人件費平均値テキスト"/>
        <xdr:cNvSpPr txBox="1"/>
      </xdr:nvSpPr>
      <xdr:spPr>
        <a:xfrm>
          <a:off x="4686300" y="5819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14755</xdr:rowOff>
    </xdr:from>
    <xdr:to>
      <xdr:col>19</xdr:col>
      <xdr:colOff>177800</xdr:colOff>
      <xdr:row>38</xdr:row>
      <xdr:rowOff>49281</xdr:rowOff>
    </xdr:to>
    <xdr:cxnSp macro="">
      <xdr:nvCxnSpPr>
        <xdr:cNvPr id="64" name="直線コネクタ 63"/>
        <xdr:cNvCxnSpPr/>
      </xdr:nvCxnSpPr>
      <xdr:spPr>
        <a:xfrm flipV="1">
          <a:off x="2908300" y="6529855"/>
          <a:ext cx="889000" cy="3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118254</xdr:rowOff>
    </xdr:from>
    <xdr:ext cx="599010" cy="259045"/>
    <xdr:sp macro="" textlink="">
      <xdr:nvSpPr>
        <xdr:cNvPr id="66" name="テキスト ボックス 65"/>
        <xdr:cNvSpPr txBox="1"/>
      </xdr:nvSpPr>
      <xdr:spPr>
        <a:xfrm>
          <a:off x="3497795" y="577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49281</xdr:rowOff>
    </xdr:from>
    <xdr:to>
      <xdr:col>15</xdr:col>
      <xdr:colOff>50800</xdr:colOff>
      <xdr:row>38</xdr:row>
      <xdr:rowOff>58097</xdr:rowOff>
    </xdr:to>
    <xdr:cxnSp macro="">
      <xdr:nvCxnSpPr>
        <xdr:cNvPr id="67" name="直線コネクタ 66"/>
        <xdr:cNvCxnSpPr/>
      </xdr:nvCxnSpPr>
      <xdr:spPr>
        <a:xfrm flipV="1">
          <a:off x="2019300" y="6564381"/>
          <a:ext cx="889000" cy="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126979</xdr:rowOff>
    </xdr:from>
    <xdr:ext cx="599010" cy="259045"/>
    <xdr:sp macro="" textlink="">
      <xdr:nvSpPr>
        <xdr:cNvPr id="69" name="テキスト ボックス 68"/>
        <xdr:cNvSpPr txBox="1"/>
      </xdr:nvSpPr>
      <xdr:spPr>
        <a:xfrm>
          <a:off x="2608795" y="578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26596</xdr:rowOff>
    </xdr:from>
    <xdr:to>
      <xdr:col>10</xdr:col>
      <xdr:colOff>114300</xdr:colOff>
      <xdr:row>38</xdr:row>
      <xdr:rowOff>58097</xdr:rowOff>
    </xdr:to>
    <xdr:cxnSp macro="">
      <xdr:nvCxnSpPr>
        <xdr:cNvPr id="70" name="直線コネクタ 69"/>
        <xdr:cNvCxnSpPr/>
      </xdr:nvCxnSpPr>
      <xdr:spPr>
        <a:xfrm>
          <a:off x="1130300" y="6541696"/>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163029</xdr:rowOff>
    </xdr:from>
    <xdr:ext cx="599010" cy="259045"/>
    <xdr:sp macro="" textlink="">
      <xdr:nvSpPr>
        <xdr:cNvPr id="72" name="テキスト ボックス 71"/>
        <xdr:cNvSpPr txBox="1"/>
      </xdr:nvSpPr>
      <xdr:spPr>
        <a:xfrm>
          <a:off x="1719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73" name="フローチャート: 判断 72"/>
        <xdr:cNvSpPr/>
      </xdr:nvSpPr>
      <xdr:spPr>
        <a:xfrm>
          <a:off x="1079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89984</xdr:rowOff>
    </xdr:from>
    <xdr:ext cx="599010" cy="259045"/>
    <xdr:sp macro="" textlink="">
      <xdr:nvSpPr>
        <xdr:cNvPr id="74" name="テキスト ボックス 73"/>
        <xdr:cNvSpPr txBox="1"/>
      </xdr:nvSpPr>
      <xdr:spPr>
        <a:xfrm>
          <a:off x="830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121125</xdr:rowOff>
    </xdr:from>
    <xdr:to>
      <xdr:col>24</xdr:col>
      <xdr:colOff>114300</xdr:colOff>
      <xdr:row>38</xdr:row>
      <xdr:rowOff>51275</xdr:rowOff>
    </xdr:to>
    <xdr:sp macro="" textlink="">
      <xdr:nvSpPr>
        <xdr:cNvPr id="80" name="楕円 79"/>
        <xdr:cNvSpPr/>
      </xdr:nvSpPr>
      <xdr:spPr>
        <a:xfrm>
          <a:off x="4584700" y="64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36052</xdr:rowOff>
    </xdr:from>
    <xdr:ext cx="534377" cy="259045"/>
    <xdr:sp macro="" textlink="">
      <xdr:nvSpPr>
        <xdr:cNvPr id="81" name="人件費該当値テキスト"/>
        <xdr:cNvSpPr txBox="1"/>
      </xdr:nvSpPr>
      <xdr:spPr>
        <a:xfrm>
          <a:off x="4686300" y="63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135405</xdr:rowOff>
    </xdr:from>
    <xdr:to>
      <xdr:col>20</xdr:col>
      <xdr:colOff>38100</xdr:colOff>
      <xdr:row>38</xdr:row>
      <xdr:rowOff>65555</xdr:rowOff>
    </xdr:to>
    <xdr:sp macro="" textlink="">
      <xdr:nvSpPr>
        <xdr:cNvPr id="82" name="楕円 81"/>
        <xdr:cNvSpPr/>
      </xdr:nvSpPr>
      <xdr:spPr>
        <a:xfrm>
          <a:off x="3746500" y="647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56682</xdr:rowOff>
    </xdr:from>
    <xdr:ext cx="534377" cy="259045"/>
    <xdr:sp macro="" textlink="">
      <xdr:nvSpPr>
        <xdr:cNvPr id="83" name="テキスト ボックス 82"/>
        <xdr:cNvSpPr txBox="1"/>
      </xdr:nvSpPr>
      <xdr:spPr>
        <a:xfrm>
          <a:off x="3530111" y="657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169931</xdr:rowOff>
    </xdr:from>
    <xdr:to>
      <xdr:col>15</xdr:col>
      <xdr:colOff>101600</xdr:colOff>
      <xdr:row>38</xdr:row>
      <xdr:rowOff>100081</xdr:rowOff>
    </xdr:to>
    <xdr:sp macro="" textlink="">
      <xdr:nvSpPr>
        <xdr:cNvPr id="84" name="楕円 83"/>
        <xdr:cNvSpPr/>
      </xdr:nvSpPr>
      <xdr:spPr>
        <a:xfrm>
          <a:off x="2857500" y="65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91208</xdr:rowOff>
    </xdr:from>
    <xdr:ext cx="534377" cy="259045"/>
    <xdr:sp macro="" textlink="">
      <xdr:nvSpPr>
        <xdr:cNvPr id="85" name="テキスト ボックス 84"/>
        <xdr:cNvSpPr txBox="1"/>
      </xdr:nvSpPr>
      <xdr:spPr>
        <a:xfrm>
          <a:off x="2641111" y="660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7297</xdr:rowOff>
    </xdr:from>
    <xdr:to>
      <xdr:col>10</xdr:col>
      <xdr:colOff>165100</xdr:colOff>
      <xdr:row>38</xdr:row>
      <xdr:rowOff>108897</xdr:rowOff>
    </xdr:to>
    <xdr:sp macro="" textlink="">
      <xdr:nvSpPr>
        <xdr:cNvPr id="86" name="楕円 85"/>
        <xdr:cNvSpPr/>
      </xdr:nvSpPr>
      <xdr:spPr>
        <a:xfrm>
          <a:off x="1968500" y="65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100024</xdr:rowOff>
    </xdr:from>
    <xdr:ext cx="534377" cy="259045"/>
    <xdr:sp macro="" textlink="">
      <xdr:nvSpPr>
        <xdr:cNvPr id="87" name="テキスト ボックス 86"/>
        <xdr:cNvSpPr txBox="1"/>
      </xdr:nvSpPr>
      <xdr:spPr>
        <a:xfrm>
          <a:off x="1752111" y="66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147246</xdr:rowOff>
    </xdr:from>
    <xdr:to>
      <xdr:col>6</xdr:col>
      <xdr:colOff>38100</xdr:colOff>
      <xdr:row>38</xdr:row>
      <xdr:rowOff>77397</xdr:rowOff>
    </xdr:to>
    <xdr:sp macro="" textlink="">
      <xdr:nvSpPr>
        <xdr:cNvPr id="88" name="楕円 87"/>
        <xdr:cNvSpPr/>
      </xdr:nvSpPr>
      <xdr:spPr>
        <a:xfrm>
          <a:off x="1079500" y="64908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68523</xdr:rowOff>
    </xdr:from>
    <xdr:ext cx="534377" cy="259045"/>
    <xdr:sp macro="" textlink="">
      <xdr:nvSpPr>
        <xdr:cNvPr id="89" name="テキスト ボックス 88"/>
        <xdr:cNvSpPr txBox="1"/>
      </xdr:nvSpPr>
      <xdr:spPr>
        <a:xfrm>
          <a:off x="863111" y="658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167939</xdr:rowOff>
    </xdr:from>
    <xdr:to>
      <xdr:col>24</xdr:col>
      <xdr:colOff>63500</xdr:colOff>
      <xdr:row>56</xdr:row>
      <xdr:rowOff>128253</xdr:rowOff>
    </xdr:to>
    <xdr:cxnSp macro="">
      <xdr:nvCxnSpPr>
        <xdr:cNvPr id="120" name="直線コネクタ 119"/>
        <xdr:cNvCxnSpPr/>
      </xdr:nvCxnSpPr>
      <xdr:spPr>
        <a:xfrm>
          <a:off x="3797300" y="9597689"/>
          <a:ext cx="838200" cy="13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122800</xdr:rowOff>
    </xdr:from>
    <xdr:ext cx="599010" cy="259045"/>
    <xdr:sp macro="" textlink="">
      <xdr:nvSpPr>
        <xdr:cNvPr id="121" name="物件費平均値テキスト"/>
        <xdr:cNvSpPr txBox="1"/>
      </xdr:nvSpPr>
      <xdr:spPr>
        <a:xfrm>
          <a:off x="4686300" y="9895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167939</xdr:rowOff>
    </xdr:from>
    <xdr:to>
      <xdr:col>19</xdr:col>
      <xdr:colOff>177800</xdr:colOff>
      <xdr:row>57</xdr:row>
      <xdr:rowOff>79172</xdr:rowOff>
    </xdr:to>
    <xdr:cxnSp macro="">
      <xdr:nvCxnSpPr>
        <xdr:cNvPr id="123" name="直線コネクタ 122"/>
        <xdr:cNvCxnSpPr/>
      </xdr:nvCxnSpPr>
      <xdr:spPr>
        <a:xfrm flipV="1">
          <a:off x="2908300" y="9597689"/>
          <a:ext cx="889000" cy="25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68939</xdr:rowOff>
    </xdr:from>
    <xdr:ext cx="599010" cy="259045"/>
    <xdr:sp macro="" textlink="">
      <xdr:nvSpPr>
        <xdr:cNvPr id="125" name="テキスト ボックス 124"/>
        <xdr:cNvSpPr txBox="1"/>
      </xdr:nvSpPr>
      <xdr:spPr>
        <a:xfrm>
          <a:off x="3497795" y="1001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79172</xdr:rowOff>
    </xdr:from>
    <xdr:to>
      <xdr:col>15</xdr:col>
      <xdr:colOff>50800</xdr:colOff>
      <xdr:row>57</xdr:row>
      <xdr:rowOff>134838</xdr:rowOff>
    </xdr:to>
    <xdr:cxnSp macro="">
      <xdr:nvCxnSpPr>
        <xdr:cNvPr id="126" name="直線コネクタ 125"/>
        <xdr:cNvCxnSpPr/>
      </xdr:nvCxnSpPr>
      <xdr:spPr>
        <a:xfrm flipV="1">
          <a:off x="2019300" y="9851822"/>
          <a:ext cx="889000" cy="5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93249</xdr:rowOff>
    </xdr:from>
    <xdr:ext cx="599010" cy="259045"/>
    <xdr:sp macro="" textlink="">
      <xdr:nvSpPr>
        <xdr:cNvPr id="128" name="テキスト ボックス 127"/>
        <xdr:cNvSpPr txBox="1"/>
      </xdr:nvSpPr>
      <xdr:spPr>
        <a:xfrm>
          <a:off x="2608795" y="1003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134838</xdr:rowOff>
    </xdr:from>
    <xdr:to>
      <xdr:col>10</xdr:col>
      <xdr:colOff>114300</xdr:colOff>
      <xdr:row>58</xdr:row>
      <xdr:rowOff>22378</xdr:rowOff>
    </xdr:to>
    <xdr:cxnSp macro="">
      <xdr:nvCxnSpPr>
        <xdr:cNvPr id="129" name="直線コネクタ 128"/>
        <xdr:cNvCxnSpPr/>
      </xdr:nvCxnSpPr>
      <xdr:spPr>
        <a:xfrm flipV="1">
          <a:off x="1130300" y="9907488"/>
          <a:ext cx="889000" cy="5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100272</xdr:rowOff>
    </xdr:from>
    <xdr:ext cx="599010" cy="259045"/>
    <xdr:sp macro="" textlink="">
      <xdr:nvSpPr>
        <xdr:cNvPr id="131" name="テキスト ボックス 130"/>
        <xdr:cNvSpPr txBox="1"/>
      </xdr:nvSpPr>
      <xdr:spPr>
        <a:xfrm>
          <a:off x="1719795" y="1004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12198</xdr:rowOff>
    </xdr:from>
    <xdr:to>
      <xdr:col>6</xdr:col>
      <xdr:colOff>38100</xdr:colOff>
      <xdr:row>58</xdr:row>
      <xdr:rowOff>113798</xdr:rowOff>
    </xdr:to>
    <xdr:sp macro="" textlink="">
      <xdr:nvSpPr>
        <xdr:cNvPr id="132" name="フローチャート: 判断 131"/>
        <xdr:cNvSpPr/>
      </xdr:nvSpPr>
      <xdr:spPr>
        <a:xfrm>
          <a:off x="1079500" y="9956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104925</xdr:rowOff>
    </xdr:from>
    <xdr:ext cx="599010" cy="259045"/>
    <xdr:sp macro="" textlink="">
      <xdr:nvSpPr>
        <xdr:cNvPr id="133" name="テキスト ボックス 132"/>
        <xdr:cNvSpPr txBox="1"/>
      </xdr:nvSpPr>
      <xdr:spPr>
        <a:xfrm>
          <a:off x="830795" y="1004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77453</xdr:rowOff>
    </xdr:from>
    <xdr:to>
      <xdr:col>24</xdr:col>
      <xdr:colOff>114300</xdr:colOff>
      <xdr:row>57</xdr:row>
      <xdr:rowOff>7603</xdr:rowOff>
    </xdr:to>
    <xdr:sp macro="" textlink="">
      <xdr:nvSpPr>
        <xdr:cNvPr id="139" name="楕円 138"/>
        <xdr:cNvSpPr/>
      </xdr:nvSpPr>
      <xdr:spPr>
        <a:xfrm>
          <a:off x="4584700" y="96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100330</xdr:rowOff>
    </xdr:from>
    <xdr:ext cx="599010" cy="259045"/>
    <xdr:sp macro="" textlink="">
      <xdr:nvSpPr>
        <xdr:cNvPr id="140" name="物件費該当値テキスト"/>
        <xdr:cNvSpPr txBox="1"/>
      </xdr:nvSpPr>
      <xdr:spPr>
        <a:xfrm>
          <a:off x="4686300" y="953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117139</xdr:rowOff>
    </xdr:from>
    <xdr:to>
      <xdr:col>20</xdr:col>
      <xdr:colOff>38100</xdr:colOff>
      <xdr:row>56</xdr:row>
      <xdr:rowOff>47289</xdr:rowOff>
    </xdr:to>
    <xdr:sp macro="" textlink="">
      <xdr:nvSpPr>
        <xdr:cNvPr id="141" name="楕円 140"/>
        <xdr:cNvSpPr/>
      </xdr:nvSpPr>
      <xdr:spPr>
        <a:xfrm>
          <a:off x="3746500" y="954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63816</xdr:rowOff>
    </xdr:from>
    <xdr:ext cx="599010" cy="259045"/>
    <xdr:sp macro="" textlink="">
      <xdr:nvSpPr>
        <xdr:cNvPr id="142" name="テキスト ボックス 141"/>
        <xdr:cNvSpPr txBox="1"/>
      </xdr:nvSpPr>
      <xdr:spPr>
        <a:xfrm>
          <a:off x="3497795" y="9322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28372</xdr:rowOff>
    </xdr:from>
    <xdr:to>
      <xdr:col>15</xdr:col>
      <xdr:colOff>101600</xdr:colOff>
      <xdr:row>57</xdr:row>
      <xdr:rowOff>129972</xdr:rowOff>
    </xdr:to>
    <xdr:sp macro="" textlink="">
      <xdr:nvSpPr>
        <xdr:cNvPr id="143" name="楕円 142"/>
        <xdr:cNvSpPr/>
      </xdr:nvSpPr>
      <xdr:spPr>
        <a:xfrm>
          <a:off x="2857500" y="980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146499</xdr:rowOff>
    </xdr:from>
    <xdr:ext cx="599010" cy="259045"/>
    <xdr:sp macro="" textlink="">
      <xdr:nvSpPr>
        <xdr:cNvPr id="144" name="テキスト ボックス 143"/>
        <xdr:cNvSpPr txBox="1"/>
      </xdr:nvSpPr>
      <xdr:spPr>
        <a:xfrm>
          <a:off x="2608795" y="9576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84038</xdr:rowOff>
    </xdr:from>
    <xdr:to>
      <xdr:col>10</xdr:col>
      <xdr:colOff>165100</xdr:colOff>
      <xdr:row>58</xdr:row>
      <xdr:rowOff>14188</xdr:rowOff>
    </xdr:to>
    <xdr:sp macro="" textlink="">
      <xdr:nvSpPr>
        <xdr:cNvPr id="145" name="楕円 144"/>
        <xdr:cNvSpPr/>
      </xdr:nvSpPr>
      <xdr:spPr>
        <a:xfrm>
          <a:off x="1968500" y="98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30715</xdr:rowOff>
    </xdr:from>
    <xdr:ext cx="599010" cy="259045"/>
    <xdr:sp macro="" textlink="">
      <xdr:nvSpPr>
        <xdr:cNvPr id="146" name="テキスト ボックス 145"/>
        <xdr:cNvSpPr txBox="1"/>
      </xdr:nvSpPr>
      <xdr:spPr>
        <a:xfrm>
          <a:off x="1719795" y="9631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143028</xdr:rowOff>
    </xdr:from>
    <xdr:to>
      <xdr:col>6</xdr:col>
      <xdr:colOff>38100</xdr:colOff>
      <xdr:row>58</xdr:row>
      <xdr:rowOff>73178</xdr:rowOff>
    </xdr:to>
    <xdr:sp macro="" textlink="">
      <xdr:nvSpPr>
        <xdr:cNvPr id="147" name="楕円 146"/>
        <xdr:cNvSpPr/>
      </xdr:nvSpPr>
      <xdr:spPr>
        <a:xfrm>
          <a:off x="1079500" y="991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89705</xdr:rowOff>
    </xdr:from>
    <xdr:ext cx="599010" cy="259045"/>
    <xdr:sp macro="" textlink="">
      <xdr:nvSpPr>
        <xdr:cNvPr id="148" name="テキスト ボックス 147"/>
        <xdr:cNvSpPr txBox="1"/>
      </xdr:nvSpPr>
      <xdr:spPr>
        <a:xfrm>
          <a:off x="830795" y="969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165303</xdr:rowOff>
    </xdr:from>
    <xdr:to>
      <xdr:col>24</xdr:col>
      <xdr:colOff>63500</xdr:colOff>
      <xdr:row>78</xdr:row>
      <xdr:rowOff>171304</xdr:rowOff>
    </xdr:to>
    <xdr:cxnSp macro="">
      <xdr:nvCxnSpPr>
        <xdr:cNvPr id="177" name="直線コネクタ 176"/>
        <xdr:cNvCxnSpPr/>
      </xdr:nvCxnSpPr>
      <xdr:spPr>
        <a:xfrm flipV="1">
          <a:off x="3797300" y="13538403"/>
          <a:ext cx="8382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164103</xdr:rowOff>
    </xdr:from>
    <xdr:to>
      <xdr:col>19</xdr:col>
      <xdr:colOff>177800</xdr:colOff>
      <xdr:row>78</xdr:row>
      <xdr:rowOff>171304</xdr:rowOff>
    </xdr:to>
    <xdr:cxnSp macro="">
      <xdr:nvCxnSpPr>
        <xdr:cNvPr id="180" name="直線コネクタ 179"/>
        <xdr:cNvCxnSpPr/>
      </xdr:nvCxnSpPr>
      <xdr:spPr>
        <a:xfrm>
          <a:off x="2908300" y="1353720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164103</xdr:rowOff>
    </xdr:from>
    <xdr:to>
      <xdr:col>15</xdr:col>
      <xdr:colOff>50800</xdr:colOff>
      <xdr:row>78</xdr:row>
      <xdr:rowOff>170999</xdr:rowOff>
    </xdr:to>
    <xdr:cxnSp macro="">
      <xdr:nvCxnSpPr>
        <xdr:cNvPr id="183" name="直線コネクタ 182"/>
        <xdr:cNvCxnSpPr/>
      </xdr:nvCxnSpPr>
      <xdr:spPr>
        <a:xfrm flipV="1">
          <a:off x="2019300" y="13537203"/>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170999</xdr:rowOff>
    </xdr:from>
    <xdr:to>
      <xdr:col>10</xdr:col>
      <xdr:colOff>114300</xdr:colOff>
      <xdr:row>79</xdr:row>
      <xdr:rowOff>5874</xdr:rowOff>
    </xdr:to>
    <xdr:cxnSp macro="">
      <xdr:nvCxnSpPr>
        <xdr:cNvPr id="186" name="直線コネクタ 185"/>
        <xdr:cNvCxnSpPr/>
      </xdr:nvCxnSpPr>
      <xdr:spPr>
        <a:xfrm flipV="1">
          <a:off x="1130300" y="13544099"/>
          <a:ext cx="889000" cy="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167824</xdr:rowOff>
    </xdr:from>
    <xdr:to>
      <xdr:col>6</xdr:col>
      <xdr:colOff>38100</xdr:colOff>
      <xdr:row>78</xdr:row>
      <xdr:rowOff>97974</xdr:rowOff>
    </xdr:to>
    <xdr:sp macro="" textlink="">
      <xdr:nvSpPr>
        <xdr:cNvPr id="189" name="フローチャート: 判断 188"/>
        <xdr:cNvSpPr/>
      </xdr:nvSpPr>
      <xdr:spPr>
        <a:xfrm>
          <a:off x="1079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114501</xdr:rowOff>
    </xdr:from>
    <xdr:ext cx="469744" cy="259045"/>
    <xdr:sp macro="" textlink="">
      <xdr:nvSpPr>
        <xdr:cNvPr id="190" name="テキスト ボックス 189"/>
        <xdr:cNvSpPr txBox="1"/>
      </xdr:nvSpPr>
      <xdr:spPr>
        <a:xfrm>
          <a:off x="895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114503</xdr:rowOff>
    </xdr:from>
    <xdr:to>
      <xdr:col>24</xdr:col>
      <xdr:colOff>114300</xdr:colOff>
      <xdr:row>79</xdr:row>
      <xdr:rowOff>44653</xdr:rowOff>
    </xdr:to>
    <xdr:sp macro="" textlink="">
      <xdr:nvSpPr>
        <xdr:cNvPr id="196" name="楕円 195"/>
        <xdr:cNvSpPr/>
      </xdr:nvSpPr>
      <xdr:spPr>
        <a:xfrm>
          <a:off x="4584700" y="134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29430</xdr:rowOff>
    </xdr:from>
    <xdr:ext cx="469744" cy="259045"/>
    <xdr:sp macro="" textlink="">
      <xdr:nvSpPr>
        <xdr:cNvPr id="197" name="維持補修費該当値テキスト"/>
        <xdr:cNvSpPr txBox="1"/>
      </xdr:nvSpPr>
      <xdr:spPr>
        <a:xfrm>
          <a:off x="4686300" y="134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120504</xdr:rowOff>
    </xdr:from>
    <xdr:to>
      <xdr:col>20</xdr:col>
      <xdr:colOff>38100</xdr:colOff>
      <xdr:row>79</xdr:row>
      <xdr:rowOff>50654</xdr:rowOff>
    </xdr:to>
    <xdr:sp macro="" textlink="">
      <xdr:nvSpPr>
        <xdr:cNvPr id="198" name="楕円 197"/>
        <xdr:cNvSpPr/>
      </xdr:nvSpPr>
      <xdr:spPr>
        <a:xfrm>
          <a:off x="3746500" y="134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41781</xdr:rowOff>
    </xdr:from>
    <xdr:ext cx="469744" cy="259045"/>
    <xdr:sp macro="" textlink="">
      <xdr:nvSpPr>
        <xdr:cNvPr id="199" name="テキスト ボックス 198"/>
        <xdr:cNvSpPr txBox="1"/>
      </xdr:nvSpPr>
      <xdr:spPr>
        <a:xfrm>
          <a:off x="3562428" y="135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113303</xdr:rowOff>
    </xdr:from>
    <xdr:to>
      <xdr:col>15</xdr:col>
      <xdr:colOff>101600</xdr:colOff>
      <xdr:row>79</xdr:row>
      <xdr:rowOff>43453</xdr:rowOff>
    </xdr:to>
    <xdr:sp macro="" textlink="">
      <xdr:nvSpPr>
        <xdr:cNvPr id="200" name="楕円 199"/>
        <xdr:cNvSpPr/>
      </xdr:nvSpPr>
      <xdr:spPr>
        <a:xfrm>
          <a:off x="2857500" y="1348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34580</xdr:rowOff>
    </xdr:from>
    <xdr:ext cx="469744" cy="259045"/>
    <xdr:sp macro="" textlink="">
      <xdr:nvSpPr>
        <xdr:cNvPr id="201" name="テキスト ボックス 200"/>
        <xdr:cNvSpPr txBox="1"/>
      </xdr:nvSpPr>
      <xdr:spPr>
        <a:xfrm>
          <a:off x="2673428" y="135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120199</xdr:rowOff>
    </xdr:from>
    <xdr:to>
      <xdr:col>10</xdr:col>
      <xdr:colOff>165100</xdr:colOff>
      <xdr:row>79</xdr:row>
      <xdr:rowOff>50349</xdr:rowOff>
    </xdr:to>
    <xdr:sp macro="" textlink="">
      <xdr:nvSpPr>
        <xdr:cNvPr id="202" name="楕円 201"/>
        <xdr:cNvSpPr/>
      </xdr:nvSpPr>
      <xdr:spPr>
        <a:xfrm>
          <a:off x="1968500" y="1349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41476</xdr:rowOff>
    </xdr:from>
    <xdr:ext cx="469744" cy="259045"/>
    <xdr:sp macro="" textlink="">
      <xdr:nvSpPr>
        <xdr:cNvPr id="203" name="テキスト ボックス 202"/>
        <xdr:cNvSpPr txBox="1"/>
      </xdr:nvSpPr>
      <xdr:spPr>
        <a:xfrm>
          <a:off x="1784428" y="1358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126524</xdr:rowOff>
    </xdr:from>
    <xdr:to>
      <xdr:col>6</xdr:col>
      <xdr:colOff>38100</xdr:colOff>
      <xdr:row>79</xdr:row>
      <xdr:rowOff>56674</xdr:rowOff>
    </xdr:to>
    <xdr:sp macro="" textlink="">
      <xdr:nvSpPr>
        <xdr:cNvPr id="204" name="楕円 203"/>
        <xdr:cNvSpPr/>
      </xdr:nvSpPr>
      <xdr:spPr>
        <a:xfrm>
          <a:off x="1079500" y="134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47801</xdr:rowOff>
    </xdr:from>
    <xdr:ext cx="469744" cy="259045"/>
    <xdr:sp macro="" textlink="">
      <xdr:nvSpPr>
        <xdr:cNvPr id="205" name="テキスト ボックス 204"/>
        <xdr:cNvSpPr txBox="1"/>
      </xdr:nvSpPr>
      <xdr:spPr>
        <a:xfrm>
          <a:off x="895428" y="1359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17152</xdr:rowOff>
    </xdr:from>
    <xdr:to>
      <xdr:col>24</xdr:col>
      <xdr:colOff>63500</xdr:colOff>
      <xdr:row>95</xdr:row>
      <xdr:rowOff>104304</xdr:rowOff>
    </xdr:to>
    <xdr:cxnSp macro="">
      <xdr:nvCxnSpPr>
        <xdr:cNvPr id="233" name="直線コネクタ 232"/>
        <xdr:cNvCxnSpPr/>
      </xdr:nvCxnSpPr>
      <xdr:spPr>
        <a:xfrm flipV="1">
          <a:off x="3797300" y="16304902"/>
          <a:ext cx="838200" cy="8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63440</xdr:rowOff>
    </xdr:from>
    <xdr:ext cx="534377" cy="259045"/>
    <xdr:sp macro="" textlink="">
      <xdr:nvSpPr>
        <xdr:cNvPr id="234" name="扶助費平均値テキスト"/>
        <xdr:cNvSpPr txBox="1"/>
      </xdr:nvSpPr>
      <xdr:spPr>
        <a:xfrm>
          <a:off x="4686300" y="16522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104304</xdr:rowOff>
    </xdr:from>
    <xdr:to>
      <xdr:col>19</xdr:col>
      <xdr:colOff>177800</xdr:colOff>
      <xdr:row>96</xdr:row>
      <xdr:rowOff>27183</xdr:rowOff>
    </xdr:to>
    <xdr:cxnSp macro="">
      <xdr:nvCxnSpPr>
        <xdr:cNvPr id="236" name="直線コネクタ 235"/>
        <xdr:cNvCxnSpPr/>
      </xdr:nvCxnSpPr>
      <xdr:spPr>
        <a:xfrm flipV="1">
          <a:off x="2908300" y="16392054"/>
          <a:ext cx="889000" cy="9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54881</xdr:rowOff>
    </xdr:from>
    <xdr:ext cx="534377" cy="259045"/>
    <xdr:sp macro="" textlink="">
      <xdr:nvSpPr>
        <xdr:cNvPr id="238" name="テキスト ボックス 237"/>
        <xdr:cNvSpPr txBox="1"/>
      </xdr:nvSpPr>
      <xdr:spPr>
        <a:xfrm>
          <a:off x="3530111" y="166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27183</xdr:rowOff>
    </xdr:from>
    <xdr:to>
      <xdr:col>15</xdr:col>
      <xdr:colOff>50800</xdr:colOff>
      <xdr:row>96</xdr:row>
      <xdr:rowOff>68661</xdr:rowOff>
    </xdr:to>
    <xdr:cxnSp macro="">
      <xdr:nvCxnSpPr>
        <xdr:cNvPr id="239" name="直線コネクタ 238"/>
        <xdr:cNvCxnSpPr/>
      </xdr:nvCxnSpPr>
      <xdr:spPr>
        <a:xfrm flipV="1">
          <a:off x="2019300" y="16486383"/>
          <a:ext cx="889000" cy="4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117766</xdr:rowOff>
    </xdr:from>
    <xdr:ext cx="534377" cy="259045"/>
    <xdr:sp macro="" textlink="">
      <xdr:nvSpPr>
        <xdr:cNvPr id="241" name="テキスト ボックス 240"/>
        <xdr:cNvSpPr txBox="1"/>
      </xdr:nvSpPr>
      <xdr:spPr>
        <a:xfrm>
          <a:off x="2641111" y="165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68661</xdr:rowOff>
    </xdr:from>
    <xdr:to>
      <xdr:col>10</xdr:col>
      <xdr:colOff>114300</xdr:colOff>
      <xdr:row>96</xdr:row>
      <xdr:rowOff>129888</xdr:rowOff>
    </xdr:to>
    <xdr:cxnSp macro="">
      <xdr:nvCxnSpPr>
        <xdr:cNvPr id="242" name="直線コネクタ 241"/>
        <xdr:cNvCxnSpPr/>
      </xdr:nvCxnSpPr>
      <xdr:spPr>
        <a:xfrm flipV="1">
          <a:off x="1130300" y="16527861"/>
          <a:ext cx="889000" cy="6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168423</xdr:rowOff>
    </xdr:from>
    <xdr:ext cx="534377" cy="259045"/>
    <xdr:sp macro="" textlink="">
      <xdr:nvSpPr>
        <xdr:cNvPr id="244" name="テキスト ボックス 243"/>
        <xdr:cNvSpPr txBox="1"/>
      </xdr:nvSpPr>
      <xdr:spPr>
        <a:xfrm>
          <a:off x="1752111" y="1679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75002</xdr:rowOff>
    </xdr:from>
    <xdr:to>
      <xdr:col>6</xdr:col>
      <xdr:colOff>38100</xdr:colOff>
      <xdr:row>98</xdr:row>
      <xdr:rowOff>5152</xdr:rowOff>
    </xdr:to>
    <xdr:sp macro="" textlink="">
      <xdr:nvSpPr>
        <xdr:cNvPr id="245" name="フローチャート: 判断 244"/>
        <xdr:cNvSpPr/>
      </xdr:nvSpPr>
      <xdr:spPr>
        <a:xfrm>
          <a:off x="1079500" y="1670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167729</xdr:rowOff>
    </xdr:from>
    <xdr:ext cx="534377" cy="259045"/>
    <xdr:sp macro="" textlink="">
      <xdr:nvSpPr>
        <xdr:cNvPr id="246" name="テキスト ボックス 245"/>
        <xdr:cNvSpPr txBox="1"/>
      </xdr:nvSpPr>
      <xdr:spPr>
        <a:xfrm>
          <a:off x="863111" y="16798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137802</xdr:rowOff>
    </xdr:from>
    <xdr:to>
      <xdr:col>24</xdr:col>
      <xdr:colOff>114300</xdr:colOff>
      <xdr:row>95</xdr:row>
      <xdr:rowOff>67952</xdr:rowOff>
    </xdr:to>
    <xdr:sp macro="" textlink="">
      <xdr:nvSpPr>
        <xdr:cNvPr id="252" name="楕円 251"/>
        <xdr:cNvSpPr/>
      </xdr:nvSpPr>
      <xdr:spPr>
        <a:xfrm>
          <a:off x="4584700" y="1625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160679</xdr:rowOff>
    </xdr:from>
    <xdr:ext cx="599010" cy="259045"/>
    <xdr:sp macro="" textlink="">
      <xdr:nvSpPr>
        <xdr:cNvPr id="253" name="扶助費該当値テキスト"/>
        <xdr:cNvSpPr txBox="1"/>
      </xdr:nvSpPr>
      <xdr:spPr>
        <a:xfrm>
          <a:off x="4686300" y="1610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53504</xdr:rowOff>
    </xdr:from>
    <xdr:to>
      <xdr:col>20</xdr:col>
      <xdr:colOff>38100</xdr:colOff>
      <xdr:row>95</xdr:row>
      <xdr:rowOff>155104</xdr:rowOff>
    </xdr:to>
    <xdr:sp macro="" textlink="">
      <xdr:nvSpPr>
        <xdr:cNvPr id="254" name="楕円 253"/>
        <xdr:cNvSpPr/>
      </xdr:nvSpPr>
      <xdr:spPr>
        <a:xfrm>
          <a:off x="3746500" y="16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181</xdr:rowOff>
    </xdr:from>
    <xdr:ext cx="599010" cy="259045"/>
    <xdr:sp macro="" textlink="">
      <xdr:nvSpPr>
        <xdr:cNvPr id="255" name="テキスト ボックス 254"/>
        <xdr:cNvSpPr txBox="1"/>
      </xdr:nvSpPr>
      <xdr:spPr>
        <a:xfrm>
          <a:off x="3497795" y="1611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147833</xdr:rowOff>
    </xdr:from>
    <xdr:to>
      <xdr:col>15</xdr:col>
      <xdr:colOff>101600</xdr:colOff>
      <xdr:row>96</xdr:row>
      <xdr:rowOff>77983</xdr:rowOff>
    </xdr:to>
    <xdr:sp macro="" textlink="">
      <xdr:nvSpPr>
        <xdr:cNvPr id="256" name="楕円 255"/>
        <xdr:cNvSpPr/>
      </xdr:nvSpPr>
      <xdr:spPr>
        <a:xfrm>
          <a:off x="2857500" y="1643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94510</xdr:rowOff>
    </xdr:from>
    <xdr:ext cx="534377" cy="259045"/>
    <xdr:sp macro="" textlink="">
      <xdr:nvSpPr>
        <xdr:cNvPr id="257" name="テキスト ボックス 256"/>
        <xdr:cNvSpPr txBox="1"/>
      </xdr:nvSpPr>
      <xdr:spPr>
        <a:xfrm>
          <a:off x="2641111" y="1621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17861</xdr:rowOff>
    </xdr:from>
    <xdr:to>
      <xdr:col>10</xdr:col>
      <xdr:colOff>165100</xdr:colOff>
      <xdr:row>96</xdr:row>
      <xdr:rowOff>119461</xdr:rowOff>
    </xdr:to>
    <xdr:sp macro="" textlink="">
      <xdr:nvSpPr>
        <xdr:cNvPr id="258" name="楕円 257"/>
        <xdr:cNvSpPr/>
      </xdr:nvSpPr>
      <xdr:spPr>
        <a:xfrm>
          <a:off x="1968500" y="1647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135988</xdr:rowOff>
    </xdr:from>
    <xdr:ext cx="534377" cy="259045"/>
    <xdr:sp macro="" textlink="">
      <xdr:nvSpPr>
        <xdr:cNvPr id="259" name="テキスト ボックス 258"/>
        <xdr:cNvSpPr txBox="1"/>
      </xdr:nvSpPr>
      <xdr:spPr>
        <a:xfrm>
          <a:off x="1752111" y="1625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79088</xdr:rowOff>
    </xdr:from>
    <xdr:to>
      <xdr:col>6</xdr:col>
      <xdr:colOff>38100</xdr:colOff>
      <xdr:row>97</xdr:row>
      <xdr:rowOff>9238</xdr:rowOff>
    </xdr:to>
    <xdr:sp macro="" textlink="">
      <xdr:nvSpPr>
        <xdr:cNvPr id="260" name="楕円 259"/>
        <xdr:cNvSpPr/>
      </xdr:nvSpPr>
      <xdr:spPr>
        <a:xfrm>
          <a:off x="1079500" y="1653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25765</xdr:rowOff>
    </xdr:from>
    <xdr:ext cx="534377" cy="259045"/>
    <xdr:sp macro="" textlink="">
      <xdr:nvSpPr>
        <xdr:cNvPr id="261" name="テキスト ボックス 260"/>
        <xdr:cNvSpPr txBox="1"/>
      </xdr:nvSpPr>
      <xdr:spPr>
        <a:xfrm>
          <a:off x="863111" y="1631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58596</xdr:rowOff>
    </xdr:from>
    <xdr:to>
      <xdr:col>55</xdr:col>
      <xdr:colOff>0</xdr:colOff>
      <xdr:row>31</xdr:row>
      <xdr:rowOff>22569</xdr:rowOff>
    </xdr:to>
    <xdr:cxnSp macro="">
      <xdr:nvCxnSpPr>
        <xdr:cNvPr id="292" name="直線コネクタ 291"/>
        <xdr:cNvCxnSpPr/>
      </xdr:nvCxnSpPr>
      <xdr:spPr>
        <a:xfrm flipV="1">
          <a:off x="9639300" y="5202096"/>
          <a:ext cx="838200" cy="1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21486</xdr:rowOff>
    </xdr:from>
    <xdr:ext cx="599010" cy="259045"/>
    <xdr:sp macro="" textlink="">
      <xdr:nvSpPr>
        <xdr:cNvPr id="293" name="補助費等平均値テキスト"/>
        <xdr:cNvSpPr txBox="1"/>
      </xdr:nvSpPr>
      <xdr:spPr>
        <a:xfrm>
          <a:off x="10528300" y="6193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22569</xdr:rowOff>
    </xdr:from>
    <xdr:to>
      <xdr:col>50</xdr:col>
      <xdr:colOff>114300</xdr:colOff>
      <xdr:row>33</xdr:row>
      <xdr:rowOff>3846</xdr:rowOff>
    </xdr:to>
    <xdr:cxnSp macro="">
      <xdr:nvCxnSpPr>
        <xdr:cNvPr id="295" name="直線コネクタ 294"/>
        <xdr:cNvCxnSpPr/>
      </xdr:nvCxnSpPr>
      <xdr:spPr>
        <a:xfrm flipV="1">
          <a:off x="8750300" y="5337519"/>
          <a:ext cx="889000" cy="3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40275</xdr:rowOff>
    </xdr:from>
    <xdr:to>
      <xdr:col>45</xdr:col>
      <xdr:colOff>177800</xdr:colOff>
      <xdr:row>33</xdr:row>
      <xdr:rowOff>3846</xdr:rowOff>
    </xdr:to>
    <xdr:cxnSp macro="">
      <xdr:nvCxnSpPr>
        <xdr:cNvPr id="298" name="直線コネクタ 297"/>
        <xdr:cNvCxnSpPr/>
      </xdr:nvCxnSpPr>
      <xdr:spPr>
        <a:xfrm>
          <a:off x="7861300" y="5526675"/>
          <a:ext cx="889000" cy="1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27358</xdr:rowOff>
    </xdr:from>
    <xdr:ext cx="599010" cy="259045"/>
    <xdr:sp macro="" textlink="">
      <xdr:nvSpPr>
        <xdr:cNvPr id="300" name="テキスト ボックス 299"/>
        <xdr:cNvSpPr txBox="1"/>
      </xdr:nvSpPr>
      <xdr:spPr>
        <a:xfrm>
          <a:off x="8450795" y="637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40275</xdr:rowOff>
    </xdr:from>
    <xdr:to>
      <xdr:col>41</xdr:col>
      <xdr:colOff>50800</xdr:colOff>
      <xdr:row>34</xdr:row>
      <xdr:rowOff>76038</xdr:rowOff>
    </xdr:to>
    <xdr:cxnSp macro="">
      <xdr:nvCxnSpPr>
        <xdr:cNvPr id="301" name="直線コネクタ 300"/>
        <xdr:cNvCxnSpPr/>
      </xdr:nvCxnSpPr>
      <xdr:spPr>
        <a:xfrm flipV="1">
          <a:off x="6972300" y="5526675"/>
          <a:ext cx="889000" cy="37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17488</xdr:rowOff>
    </xdr:from>
    <xdr:to>
      <xdr:col>36</xdr:col>
      <xdr:colOff>165100</xdr:colOff>
      <xdr:row>37</xdr:row>
      <xdr:rowOff>119088</xdr:rowOff>
    </xdr:to>
    <xdr:sp macro="" textlink="">
      <xdr:nvSpPr>
        <xdr:cNvPr id="304" name="フローチャート: 判断 303"/>
        <xdr:cNvSpPr/>
      </xdr:nvSpPr>
      <xdr:spPr>
        <a:xfrm>
          <a:off x="6921500" y="63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110215</xdr:rowOff>
    </xdr:from>
    <xdr:ext cx="599010" cy="259045"/>
    <xdr:sp macro="" textlink="">
      <xdr:nvSpPr>
        <xdr:cNvPr id="305" name="テキスト ボックス 304"/>
        <xdr:cNvSpPr txBox="1"/>
      </xdr:nvSpPr>
      <xdr:spPr>
        <a:xfrm>
          <a:off x="6672795" y="645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7796</xdr:rowOff>
    </xdr:from>
    <xdr:to>
      <xdr:col>55</xdr:col>
      <xdr:colOff>50800</xdr:colOff>
      <xdr:row>30</xdr:row>
      <xdr:rowOff>109396</xdr:rowOff>
    </xdr:to>
    <xdr:sp macro="" textlink="">
      <xdr:nvSpPr>
        <xdr:cNvPr id="311" name="楕円 310"/>
        <xdr:cNvSpPr/>
      </xdr:nvSpPr>
      <xdr:spPr>
        <a:xfrm>
          <a:off x="10426700" y="515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132273</xdr:rowOff>
    </xdr:from>
    <xdr:ext cx="599010" cy="259045"/>
    <xdr:sp macro="" textlink="">
      <xdr:nvSpPr>
        <xdr:cNvPr id="312" name="補助費等該当値テキスト"/>
        <xdr:cNvSpPr txBox="1"/>
      </xdr:nvSpPr>
      <xdr:spPr>
        <a:xfrm>
          <a:off x="10528300" y="510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143219</xdr:rowOff>
    </xdr:from>
    <xdr:to>
      <xdr:col>50</xdr:col>
      <xdr:colOff>165100</xdr:colOff>
      <xdr:row>31</xdr:row>
      <xdr:rowOff>73369</xdr:rowOff>
    </xdr:to>
    <xdr:sp macro="" textlink="">
      <xdr:nvSpPr>
        <xdr:cNvPr id="313" name="楕円 312"/>
        <xdr:cNvSpPr/>
      </xdr:nvSpPr>
      <xdr:spPr>
        <a:xfrm>
          <a:off x="9588500" y="528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89896</xdr:rowOff>
    </xdr:from>
    <xdr:ext cx="599010" cy="259045"/>
    <xdr:sp macro="" textlink="">
      <xdr:nvSpPr>
        <xdr:cNvPr id="314" name="テキスト ボックス 313"/>
        <xdr:cNvSpPr txBox="1"/>
      </xdr:nvSpPr>
      <xdr:spPr>
        <a:xfrm>
          <a:off x="9339795" y="506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124496</xdr:rowOff>
    </xdr:from>
    <xdr:to>
      <xdr:col>46</xdr:col>
      <xdr:colOff>38100</xdr:colOff>
      <xdr:row>33</xdr:row>
      <xdr:rowOff>54646</xdr:rowOff>
    </xdr:to>
    <xdr:sp macro="" textlink="">
      <xdr:nvSpPr>
        <xdr:cNvPr id="315" name="楕円 314"/>
        <xdr:cNvSpPr/>
      </xdr:nvSpPr>
      <xdr:spPr>
        <a:xfrm>
          <a:off x="8699500" y="561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71173</xdr:rowOff>
    </xdr:from>
    <xdr:ext cx="599010" cy="259045"/>
    <xdr:sp macro="" textlink="">
      <xdr:nvSpPr>
        <xdr:cNvPr id="316" name="テキスト ボックス 315"/>
        <xdr:cNvSpPr txBox="1"/>
      </xdr:nvSpPr>
      <xdr:spPr>
        <a:xfrm>
          <a:off x="8450795" y="5386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160925</xdr:rowOff>
    </xdr:from>
    <xdr:to>
      <xdr:col>41</xdr:col>
      <xdr:colOff>101600</xdr:colOff>
      <xdr:row>32</xdr:row>
      <xdr:rowOff>91075</xdr:rowOff>
    </xdr:to>
    <xdr:sp macro="" textlink="">
      <xdr:nvSpPr>
        <xdr:cNvPr id="317" name="楕円 316"/>
        <xdr:cNvSpPr/>
      </xdr:nvSpPr>
      <xdr:spPr>
        <a:xfrm>
          <a:off x="7810500" y="547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107602</xdr:rowOff>
    </xdr:from>
    <xdr:ext cx="599010" cy="259045"/>
    <xdr:sp macro="" textlink="">
      <xdr:nvSpPr>
        <xdr:cNvPr id="318" name="テキスト ボックス 317"/>
        <xdr:cNvSpPr txBox="1"/>
      </xdr:nvSpPr>
      <xdr:spPr>
        <a:xfrm>
          <a:off x="7561795" y="525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25238</xdr:rowOff>
    </xdr:from>
    <xdr:to>
      <xdr:col>36</xdr:col>
      <xdr:colOff>165100</xdr:colOff>
      <xdr:row>34</xdr:row>
      <xdr:rowOff>126838</xdr:rowOff>
    </xdr:to>
    <xdr:sp macro="" textlink="">
      <xdr:nvSpPr>
        <xdr:cNvPr id="319" name="楕円 318"/>
        <xdr:cNvSpPr/>
      </xdr:nvSpPr>
      <xdr:spPr>
        <a:xfrm>
          <a:off x="6921500" y="58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143365</xdr:rowOff>
    </xdr:from>
    <xdr:ext cx="599010" cy="259045"/>
    <xdr:sp macro="" textlink="">
      <xdr:nvSpPr>
        <xdr:cNvPr id="320" name="テキスト ボックス 319"/>
        <xdr:cNvSpPr txBox="1"/>
      </xdr:nvSpPr>
      <xdr:spPr>
        <a:xfrm>
          <a:off x="6672795" y="562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114327</xdr:rowOff>
    </xdr:from>
    <xdr:to>
      <xdr:col>55</xdr:col>
      <xdr:colOff>0</xdr:colOff>
      <xdr:row>58</xdr:row>
      <xdr:rowOff>121697</xdr:rowOff>
    </xdr:to>
    <xdr:cxnSp macro="">
      <xdr:nvCxnSpPr>
        <xdr:cNvPr id="347" name="直線コネクタ 346"/>
        <xdr:cNvCxnSpPr/>
      </xdr:nvCxnSpPr>
      <xdr:spPr>
        <a:xfrm>
          <a:off x="9639300" y="10058427"/>
          <a:ext cx="8382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36256</xdr:rowOff>
    </xdr:from>
    <xdr:ext cx="599010" cy="259045"/>
    <xdr:sp macro="" textlink="">
      <xdr:nvSpPr>
        <xdr:cNvPr id="348" name="普通建設事業費平均値テキスト"/>
        <xdr:cNvSpPr txBox="1"/>
      </xdr:nvSpPr>
      <xdr:spPr>
        <a:xfrm>
          <a:off x="10528300" y="9808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114327</xdr:rowOff>
    </xdr:from>
    <xdr:to>
      <xdr:col>50</xdr:col>
      <xdr:colOff>114300</xdr:colOff>
      <xdr:row>58</xdr:row>
      <xdr:rowOff>120860</xdr:rowOff>
    </xdr:to>
    <xdr:cxnSp macro="">
      <xdr:nvCxnSpPr>
        <xdr:cNvPr id="350" name="直線コネクタ 349"/>
        <xdr:cNvCxnSpPr/>
      </xdr:nvCxnSpPr>
      <xdr:spPr>
        <a:xfrm flipV="1">
          <a:off x="8750300" y="10058427"/>
          <a:ext cx="889000" cy="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140108</xdr:rowOff>
    </xdr:from>
    <xdr:ext cx="599010" cy="259045"/>
    <xdr:sp macro="" textlink="">
      <xdr:nvSpPr>
        <xdr:cNvPr id="352" name="テキスト ボックス 351"/>
        <xdr:cNvSpPr txBox="1"/>
      </xdr:nvSpPr>
      <xdr:spPr>
        <a:xfrm>
          <a:off x="9339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120860</xdr:rowOff>
    </xdr:from>
    <xdr:to>
      <xdr:col>45</xdr:col>
      <xdr:colOff>177800</xdr:colOff>
      <xdr:row>58</xdr:row>
      <xdr:rowOff>122013</xdr:rowOff>
    </xdr:to>
    <xdr:cxnSp macro="">
      <xdr:nvCxnSpPr>
        <xdr:cNvPr id="353" name="直線コネクタ 352"/>
        <xdr:cNvCxnSpPr/>
      </xdr:nvCxnSpPr>
      <xdr:spPr>
        <a:xfrm flipV="1">
          <a:off x="7861300" y="10064960"/>
          <a:ext cx="889000" cy="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143749</xdr:rowOff>
    </xdr:from>
    <xdr:ext cx="599010" cy="259045"/>
    <xdr:sp macro="" textlink="">
      <xdr:nvSpPr>
        <xdr:cNvPr id="355" name="テキスト ボックス 354"/>
        <xdr:cNvSpPr txBox="1"/>
      </xdr:nvSpPr>
      <xdr:spPr>
        <a:xfrm>
          <a:off x="8450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114033</xdr:rowOff>
    </xdr:from>
    <xdr:to>
      <xdr:col>41</xdr:col>
      <xdr:colOff>50800</xdr:colOff>
      <xdr:row>58</xdr:row>
      <xdr:rowOff>122013</xdr:rowOff>
    </xdr:to>
    <xdr:cxnSp macro="">
      <xdr:nvCxnSpPr>
        <xdr:cNvPr id="356" name="直線コネクタ 355"/>
        <xdr:cNvCxnSpPr/>
      </xdr:nvCxnSpPr>
      <xdr:spPr>
        <a:xfrm>
          <a:off x="6972300" y="10058133"/>
          <a:ext cx="8890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22543</xdr:rowOff>
    </xdr:from>
    <xdr:to>
      <xdr:col>36</xdr:col>
      <xdr:colOff>165100</xdr:colOff>
      <xdr:row>58</xdr:row>
      <xdr:rowOff>124143</xdr:rowOff>
    </xdr:to>
    <xdr:sp macro="" textlink="">
      <xdr:nvSpPr>
        <xdr:cNvPr id="359" name="フローチャート: 判断 358"/>
        <xdr:cNvSpPr/>
      </xdr:nvSpPr>
      <xdr:spPr>
        <a:xfrm>
          <a:off x="6921500" y="996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140670</xdr:rowOff>
    </xdr:from>
    <xdr:ext cx="599010" cy="259045"/>
    <xdr:sp macro="" textlink="">
      <xdr:nvSpPr>
        <xdr:cNvPr id="360" name="テキスト ボックス 359"/>
        <xdr:cNvSpPr txBox="1"/>
      </xdr:nvSpPr>
      <xdr:spPr>
        <a:xfrm>
          <a:off x="6672795" y="974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70897</xdr:rowOff>
    </xdr:from>
    <xdr:to>
      <xdr:col>55</xdr:col>
      <xdr:colOff>50800</xdr:colOff>
      <xdr:row>59</xdr:row>
      <xdr:rowOff>1047</xdr:rowOff>
    </xdr:to>
    <xdr:sp macro="" textlink="">
      <xdr:nvSpPr>
        <xdr:cNvPr id="366" name="楕円 365"/>
        <xdr:cNvSpPr/>
      </xdr:nvSpPr>
      <xdr:spPr>
        <a:xfrm>
          <a:off x="10426700" y="1001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163256</xdr:rowOff>
    </xdr:from>
    <xdr:ext cx="534377" cy="259045"/>
    <xdr:sp macro="" textlink="">
      <xdr:nvSpPr>
        <xdr:cNvPr id="367" name="普通建設事業費該当値テキスト"/>
        <xdr:cNvSpPr txBox="1"/>
      </xdr:nvSpPr>
      <xdr:spPr>
        <a:xfrm>
          <a:off x="10528300" y="993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63527</xdr:rowOff>
    </xdr:from>
    <xdr:to>
      <xdr:col>50</xdr:col>
      <xdr:colOff>165100</xdr:colOff>
      <xdr:row>58</xdr:row>
      <xdr:rowOff>165127</xdr:rowOff>
    </xdr:to>
    <xdr:sp macro="" textlink="">
      <xdr:nvSpPr>
        <xdr:cNvPr id="368" name="楕円 367"/>
        <xdr:cNvSpPr/>
      </xdr:nvSpPr>
      <xdr:spPr>
        <a:xfrm>
          <a:off x="9588500" y="100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156254</xdr:rowOff>
    </xdr:from>
    <xdr:ext cx="534377" cy="259045"/>
    <xdr:sp macro="" textlink="">
      <xdr:nvSpPr>
        <xdr:cNvPr id="369" name="テキスト ボックス 368"/>
        <xdr:cNvSpPr txBox="1"/>
      </xdr:nvSpPr>
      <xdr:spPr>
        <a:xfrm>
          <a:off x="9372111" y="101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70060</xdr:rowOff>
    </xdr:from>
    <xdr:to>
      <xdr:col>46</xdr:col>
      <xdr:colOff>38100</xdr:colOff>
      <xdr:row>59</xdr:row>
      <xdr:rowOff>210</xdr:rowOff>
    </xdr:to>
    <xdr:sp macro="" textlink="">
      <xdr:nvSpPr>
        <xdr:cNvPr id="370" name="楕円 369"/>
        <xdr:cNvSpPr/>
      </xdr:nvSpPr>
      <xdr:spPr>
        <a:xfrm>
          <a:off x="8699500" y="100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162787</xdr:rowOff>
    </xdr:from>
    <xdr:ext cx="534377" cy="259045"/>
    <xdr:sp macro="" textlink="">
      <xdr:nvSpPr>
        <xdr:cNvPr id="371" name="テキスト ボックス 370"/>
        <xdr:cNvSpPr txBox="1"/>
      </xdr:nvSpPr>
      <xdr:spPr>
        <a:xfrm>
          <a:off x="8483111" y="1010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71213</xdr:rowOff>
    </xdr:from>
    <xdr:to>
      <xdr:col>41</xdr:col>
      <xdr:colOff>101600</xdr:colOff>
      <xdr:row>59</xdr:row>
      <xdr:rowOff>1363</xdr:rowOff>
    </xdr:to>
    <xdr:sp macro="" textlink="">
      <xdr:nvSpPr>
        <xdr:cNvPr id="372" name="楕円 371"/>
        <xdr:cNvSpPr/>
      </xdr:nvSpPr>
      <xdr:spPr>
        <a:xfrm>
          <a:off x="7810500" y="100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163940</xdr:rowOff>
    </xdr:from>
    <xdr:ext cx="534377" cy="259045"/>
    <xdr:sp macro="" textlink="">
      <xdr:nvSpPr>
        <xdr:cNvPr id="373" name="テキスト ボックス 372"/>
        <xdr:cNvSpPr txBox="1"/>
      </xdr:nvSpPr>
      <xdr:spPr>
        <a:xfrm>
          <a:off x="7594111" y="1010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63233</xdr:rowOff>
    </xdr:from>
    <xdr:to>
      <xdr:col>36</xdr:col>
      <xdr:colOff>165100</xdr:colOff>
      <xdr:row>58</xdr:row>
      <xdr:rowOff>164833</xdr:rowOff>
    </xdr:to>
    <xdr:sp macro="" textlink="">
      <xdr:nvSpPr>
        <xdr:cNvPr id="374" name="楕円 373"/>
        <xdr:cNvSpPr/>
      </xdr:nvSpPr>
      <xdr:spPr>
        <a:xfrm>
          <a:off x="6921500" y="100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155960</xdr:rowOff>
    </xdr:from>
    <xdr:ext cx="534377" cy="259045"/>
    <xdr:sp macro="" textlink="">
      <xdr:nvSpPr>
        <xdr:cNvPr id="375" name="テキスト ボックス 374"/>
        <xdr:cNvSpPr txBox="1"/>
      </xdr:nvSpPr>
      <xdr:spPr>
        <a:xfrm>
          <a:off x="6705111" y="1010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138619</xdr:rowOff>
    </xdr:from>
    <xdr:to>
      <xdr:col>55</xdr:col>
      <xdr:colOff>0</xdr:colOff>
      <xdr:row>78</xdr:row>
      <xdr:rowOff>139622</xdr:rowOff>
    </xdr:to>
    <xdr:cxnSp macro="">
      <xdr:nvCxnSpPr>
        <xdr:cNvPr id="402" name="直線コネクタ 401"/>
        <xdr:cNvCxnSpPr/>
      </xdr:nvCxnSpPr>
      <xdr:spPr>
        <a:xfrm flipV="1">
          <a:off x="9639300" y="13511719"/>
          <a:ext cx="8382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83345</xdr:rowOff>
    </xdr:from>
    <xdr:ext cx="534377" cy="259045"/>
    <xdr:sp macro="" textlink="">
      <xdr:nvSpPr>
        <xdr:cNvPr id="403" name="普通建設事業費 （ うち新規整備　）平均値テキスト"/>
        <xdr:cNvSpPr txBox="1"/>
      </xdr:nvSpPr>
      <xdr:spPr>
        <a:xfrm>
          <a:off x="10528300" y="13284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137841</xdr:rowOff>
    </xdr:from>
    <xdr:to>
      <xdr:col>50</xdr:col>
      <xdr:colOff>114300</xdr:colOff>
      <xdr:row>78</xdr:row>
      <xdr:rowOff>139622</xdr:rowOff>
    </xdr:to>
    <xdr:cxnSp macro="">
      <xdr:nvCxnSpPr>
        <xdr:cNvPr id="405" name="直線コネクタ 404"/>
        <xdr:cNvCxnSpPr/>
      </xdr:nvCxnSpPr>
      <xdr:spPr>
        <a:xfrm>
          <a:off x="8750300" y="13510941"/>
          <a:ext cx="8890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9923</xdr:rowOff>
    </xdr:from>
    <xdr:ext cx="534377" cy="259045"/>
    <xdr:sp macro="" textlink="">
      <xdr:nvSpPr>
        <xdr:cNvPr id="407" name="テキスト ボックス 406"/>
        <xdr:cNvSpPr txBox="1"/>
      </xdr:nvSpPr>
      <xdr:spPr>
        <a:xfrm>
          <a:off x="9372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137841</xdr:rowOff>
    </xdr:from>
    <xdr:to>
      <xdr:col>45</xdr:col>
      <xdr:colOff>177800</xdr:colOff>
      <xdr:row>78</xdr:row>
      <xdr:rowOff>138733</xdr:rowOff>
    </xdr:to>
    <xdr:cxnSp macro="">
      <xdr:nvCxnSpPr>
        <xdr:cNvPr id="408" name="直線コネクタ 407"/>
        <xdr:cNvCxnSpPr/>
      </xdr:nvCxnSpPr>
      <xdr:spPr>
        <a:xfrm flipV="1">
          <a:off x="7861300" y="13510941"/>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16468</xdr:rowOff>
    </xdr:from>
    <xdr:ext cx="534377" cy="259045"/>
    <xdr:sp macro="" textlink="">
      <xdr:nvSpPr>
        <xdr:cNvPr id="410" name="テキスト ボックス 409"/>
        <xdr:cNvSpPr txBox="1"/>
      </xdr:nvSpPr>
      <xdr:spPr>
        <a:xfrm>
          <a:off x="8483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138294</xdr:rowOff>
    </xdr:from>
    <xdr:to>
      <xdr:col>41</xdr:col>
      <xdr:colOff>50800</xdr:colOff>
      <xdr:row>78</xdr:row>
      <xdr:rowOff>138733</xdr:rowOff>
    </xdr:to>
    <xdr:cxnSp macro="">
      <xdr:nvCxnSpPr>
        <xdr:cNvPr id="411" name="直線コネクタ 410"/>
        <xdr:cNvCxnSpPr/>
      </xdr:nvCxnSpPr>
      <xdr:spPr>
        <a:xfrm>
          <a:off x="6972300" y="13511394"/>
          <a:ext cx="889000" cy="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65677</xdr:rowOff>
    </xdr:from>
    <xdr:to>
      <xdr:col>36</xdr:col>
      <xdr:colOff>165100</xdr:colOff>
      <xdr:row>78</xdr:row>
      <xdr:rowOff>167277</xdr:rowOff>
    </xdr:to>
    <xdr:sp macro="" textlink="">
      <xdr:nvSpPr>
        <xdr:cNvPr id="414" name="フローチャート: 判断 413"/>
        <xdr:cNvSpPr/>
      </xdr:nvSpPr>
      <xdr:spPr>
        <a:xfrm>
          <a:off x="6921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12354</xdr:rowOff>
    </xdr:from>
    <xdr:ext cx="534377" cy="259045"/>
    <xdr:sp macro="" textlink="">
      <xdr:nvSpPr>
        <xdr:cNvPr id="415" name="テキスト ボックス 414"/>
        <xdr:cNvSpPr txBox="1"/>
      </xdr:nvSpPr>
      <xdr:spPr>
        <a:xfrm>
          <a:off x="6705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87819</xdr:rowOff>
    </xdr:from>
    <xdr:to>
      <xdr:col>55</xdr:col>
      <xdr:colOff>50800</xdr:colOff>
      <xdr:row>79</xdr:row>
      <xdr:rowOff>17969</xdr:rowOff>
    </xdr:to>
    <xdr:sp macro="" textlink="">
      <xdr:nvSpPr>
        <xdr:cNvPr id="421" name="楕円 420"/>
        <xdr:cNvSpPr/>
      </xdr:nvSpPr>
      <xdr:spPr>
        <a:xfrm>
          <a:off x="10426700" y="1346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38894</xdr:rowOff>
    </xdr:from>
    <xdr:ext cx="469744" cy="259045"/>
    <xdr:sp macro="" textlink="">
      <xdr:nvSpPr>
        <xdr:cNvPr id="422" name="普通建設事業費 （ うち新規整備　）該当値テキスト"/>
        <xdr:cNvSpPr txBox="1"/>
      </xdr:nvSpPr>
      <xdr:spPr>
        <a:xfrm>
          <a:off x="10528300" y="134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88822</xdr:rowOff>
    </xdr:from>
    <xdr:to>
      <xdr:col>50</xdr:col>
      <xdr:colOff>165100</xdr:colOff>
      <xdr:row>79</xdr:row>
      <xdr:rowOff>18972</xdr:rowOff>
    </xdr:to>
    <xdr:sp macro="" textlink="">
      <xdr:nvSpPr>
        <xdr:cNvPr id="423" name="楕円 422"/>
        <xdr:cNvSpPr/>
      </xdr:nvSpPr>
      <xdr:spPr>
        <a:xfrm>
          <a:off x="9588500" y="1346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10099</xdr:rowOff>
    </xdr:from>
    <xdr:ext cx="378565" cy="259045"/>
    <xdr:sp macro="" textlink="">
      <xdr:nvSpPr>
        <xdr:cNvPr id="424" name="テキスト ボックス 423"/>
        <xdr:cNvSpPr txBox="1"/>
      </xdr:nvSpPr>
      <xdr:spPr>
        <a:xfrm>
          <a:off x="9450017" y="1355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87041</xdr:rowOff>
    </xdr:from>
    <xdr:to>
      <xdr:col>46</xdr:col>
      <xdr:colOff>38100</xdr:colOff>
      <xdr:row>79</xdr:row>
      <xdr:rowOff>17191</xdr:rowOff>
    </xdr:to>
    <xdr:sp macro="" textlink="">
      <xdr:nvSpPr>
        <xdr:cNvPr id="425" name="楕円 424"/>
        <xdr:cNvSpPr/>
      </xdr:nvSpPr>
      <xdr:spPr>
        <a:xfrm>
          <a:off x="8699500" y="1346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8318</xdr:rowOff>
    </xdr:from>
    <xdr:ext cx="469744" cy="259045"/>
    <xdr:sp macro="" textlink="">
      <xdr:nvSpPr>
        <xdr:cNvPr id="426" name="テキスト ボックス 425"/>
        <xdr:cNvSpPr txBox="1"/>
      </xdr:nvSpPr>
      <xdr:spPr>
        <a:xfrm>
          <a:off x="8515428" y="13552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87933</xdr:rowOff>
    </xdr:from>
    <xdr:to>
      <xdr:col>41</xdr:col>
      <xdr:colOff>101600</xdr:colOff>
      <xdr:row>79</xdr:row>
      <xdr:rowOff>18083</xdr:rowOff>
    </xdr:to>
    <xdr:sp macro="" textlink="">
      <xdr:nvSpPr>
        <xdr:cNvPr id="427" name="楕円 426"/>
        <xdr:cNvSpPr/>
      </xdr:nvSpPr>
      <xdr:spPr>
        <a:xfrm>
          <a:off x="7810500" y="1346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9210</xdr:rowOff>
    </xdr:from>
    <xdr:ext cx="469744" cy="259045"/>
    <xdr:sp macro="" textlink="">
      <xdr:nvSpPr>
        <xdr:cNvPr id="428" name="テキスト ボックス 427"/>
        <xdr:cNvSpPr txBox="1"/>
      </xdr:nvSpPr>
      <xdr:spPr>
        <a:xfrm>
          <a:off x="7626428" y="13553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87494</xdr:rowOff>
    </xdr:from>
    <xdr:to>
      <xdr:col>36</xdr:col>
      <xdr:colOff>165100</xdr:colOff>
      <xdr:row>79</xdr:row>
      <xdr:rowOff>17644</xdr:rowOff>
    </xdr:to>
    <xdr:sp macro="" textlink="">
      <xdr:nvSpPr>
        <xdr:cNvPr id="429" name="楕円 428"/>
        <xdr:cNvSpPr/>
      </xdr:nvSpPr>
      <xdr:spPr>
        <a:xfrm>
          <a:off x="6921500" y="1346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8771</xdr:rowOff>
    </xdr:from>
    <xdr:ext cx="469744" cy="259045"/>
    <xdr:sp macro="" textlink="">
      <xdr:nvSpPr>
        <xdr:cNvPr id="430" name="テキスト ボックス 429"/>
        <xdr:cNvSpPr txBox="1"/>
      </xdr:nvSpPr>
      <xdr:spPr>
        <a:xfrm>
          <a:off x="6737428" y="1355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123090</xdr:rowOff>
    </xdr:from>
    <xdr:to>
      <xdr:col>55</xdr:col>
      <xdr:colOff>0</xdr:colOff>
      <xdr:row>98</xdr:row>
      <xdr:rowOff>165134</xdr:rowOff>
    </xdr:to>
    <xdr:cxnSp macro="">
      <xdr:nvCxnSpPr>
        <xdr:cNvPr id="461" name="直線コネクタ 460"/>
        <xdr:cNvCxnSpPr/>
      </xdr:nvCxnSpPr>
      <xdr:spPr>
        <a:xfrm>
          <a:off x="9639300" y="16925190"/>
          <a:ext cx="838200" cy="4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122334</xdr:rowOff>
    </xdr:from>
    <xdr:ext cx="534377" cy="259045"/>
    <xdr:sp macro="" textlink="">
      <xdr:nvSpPr>
        <xdr:cNvPr id="462" name="普通建設事業費 （ うち更新整備　）平均値テキスト"/>
        <xdr:cNvSpPr txBox="1"/>
      </xdr:nvSpPr>
      <xdr:spPr>
        <a:xfrm>
          <a:off x="10528300" y="16581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123090</xdr:rowOff>
    </xdr:from>
    <xdr:to>
      <xdr:col>50</xdr:col>
      <xdr:colOff>114300</xdr:colOff>
      <xdr:row>99</xdr:row>
      <xdr:rowOff>4862</xdr:rowOff>
    </xdr:to>
    <xdr:cxnSp macro="">
      <xdr:nvCxnSpPr>
        <xdr:cNvPr id="464" name="直線コネクタ 463"/>
        <xdr:cNvCxnSpPr/>
      </xdr:nvCxnSpPr>
      <xdr:spPr>
        <a:xfrm flipV="1">
          <a:off x="8750300" y="16925190"/>
          <a:ext cx="889000" cy="53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79537</xdr:rowOff>
    </xdr:from>
    <xdr:ext cx="534377" cy="259045"/>
    <xdr:sp macro="" textlink="">
      <xdr:nvSpPr>
        <xdr:cNvPr id="466" name="テキスト ボックス 465"/>
        <xdr:cNvSpPr txBox="1"/>
      </xdr:nvSpPr>
      <xdr:spPr>
        <a:xfrm>
          <a:off x="9372111" y="1653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4862</xdr:rowOff>
    </xdr:from>
    <xdr:to>
      <xdr:col>45</xdr:col>
      <xdr:colOff>177800</xdr:colOff>
      <xdr:row>99</xdr:row>
      <xdr:rowOff>10947</xdr:rowOff>
    </xdr:to>
    <xdr:cxnSp macro="">
      <xdr:nvCxnSpPr>
        <xdr:cNvPr id="467" name="直線コネクタ 466"/>
        <xdr:cNvCxnSpPr/>
      </xdr:nvCxnSpPr>
      <xdr:spPr>
        <a:xfrm flipV="1">
          <a:off x="7861300" y="16978412"/>
          <a:ext cx="889000" cy="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8063</xdr:rowOff>
    </xdr:from>
    <xdr:to>
      <xdr:col>41</xdr:col>
      <xdr:colOff>50800</xdr:colOff>
      <xdr:row>99</xdr:row>
      <xdr:rowOff>10947</xdr:rowOff>
    </xdr:to>
    <xdr:cxnSp macro="">
      <xdr:nvCxnSpPr>
        <xdr:cNvPr id="470" name="直線コネクタ 469"/>
        <xdr:cNvCxnSpPr/>
      </xdr:nvCxnSpPr>
      <xdr:spPr>
        <a:xfrm>
          <a:off x="6972300" y="16981613"/>
          <a:ext cx="889000" cy="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100251</xdr:rowOff>
    </xdr:from>
    <xdr:ext cx="534377" cy="259045"/>
    <xdr:sp macro="" textlink="">
      <xdr:nvSpPr>
        <xdr:cNvPr id="472" name="テキスト ボックス 471"/>
        <xdr:cNvSpPr txBox="1"/>
      </xdr:nvSpPr>
      <xdr:spPr>
        <a:xfrm>
          <a:off x="7594111" y="1655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135489</xdr:rowOff>
    </xdr:from>
    <xdr:to>
      <xdr:col>36</xdr:col>
      <xdr:colOff>165100</xdr:colOff>
      <xdr:row>98</xdr:row>
      <xdr:rowOff>65639</xdr:rowOff>
    </xdr:to>
    <xdr:sp macro="" textlink="">
      <xdr:nvSpPr>
        <xdr:cNvPr id="473" name="フローチャート: 判断 472"/>
        <xdr:cNvSpPr/>
      </xdr:nvSpPr>
      <xdr:spPr>
        <a:xfrm>
          <a:off x="6921500" y="1676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82166</xdr:rowOff>
    </xdr:from>
    <xdr:ext cx="534377" cy="259045"/>
    <xdr:sp macro="" textlink="">
      <xdr:nvSpPr>
        <xdr:cNvPr id="474" name="テキスト ボックス 473"/>
        <xdr:cNvSpPr txBox="1"/>
      </xdr:nvSpPr>
      <xdr:spPr>
        <a:xfrm>
          <a:off x="6705111" y="16541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114334</xdr:rowOff>
    </xdr:from>
    <xdr:to>
      <xdr:col>55</xdr:col>
      <xdr:colOff>50800</xdr:colOff>
      <xdr:row>99</xdr:row>
      <xdr:rowOff>44484</xdr:rowOff>
    </xdr:to>
    <xdr:sp macro="" textlink="">
      <xdr:nvSpPr>
        <xdr:cNvPr id="480" name="楕円 479"/>
        <xdr:cNvSpPr/>
      </xdr:nvSpPr>
      <xdr:spPr>
        <a:xfrm>
          <a:off x="10426700" y="1691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29261</xdr:rowOff>
    </xdr:from>
    <xdr:ext cx="534377" cy="259045"/>
    <xdr:sp macro="" textlink="">
      <xdr:nvSpPr>
        <xdr:cNvPr id="481" name="普通建設事業費 （ うち更新整備　）該当値テキスト"/>
        <xdr:cNvSpPr txBox="1"/>
      </xdr:nvSpPr>
      <xdr:spPr>
        <a:xfrm>
          <a:off x="10528300" y="1683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72290</xdr:rowOff>
    </xdr:from>
    <xdr:to>
      <xdr:col>50</xdr:col>
      <xdr:colOff>165100</xdr:colOff>
      <xdr:row>99</xdr:row>
      <xdr:rowOff>2440</xdr:rowOff>
    </xdr:to>
    <xdr:sp macro="" textlink="">
      <xdr:nvSpPr>
        <xdr:cNvPr id="482" name="楕円 481"/>
        <xdr:cNvSpPr/>
      </xdr:nvSpPr>
      <xdr:spPr>
        <a:xfrm>
          <a:off x="9588500" y="168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165017</xdr:rowOff>
    </xdr:from>
    <xdr:ext cx="534377" cy="259045"/>
    <xdr:sp macro="" textlink="">
      <xdr:nvSpPr>
        <xdr:cNvPr id="483" name="テキスト ボックス 482"/>
        <xdr:cNvSpPr txBox="1"/>
      </xdr:nvSpPr>
      <xdr:spPr>
        <a:xfrm>
          <a:off x="9372111" y="16967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125512</xdr:rowOff>
    </xdr:from>
    <xdr:to>
      <xdr:col>46</xdr:col>
      <xdr:colOff>38100</xdr:colOff>
      <xdr:row>99</xdr:row>
      <xdr:rowOff>55662</xdr:rowOff>
    </xdr:to>
    <xdr:sp macro="" textlink="">
      <xdr:nvSpPr>
        <xdr:cNvPr id="484" name="楕円 483"/>
        <xdr:cNvSpPr/>
      </xdr:nvSpPr>
      <xdr:spPr>
        <a:xfrm>
          <a:off x="8699500" y="1692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46789</xdr:rowOff>
    </xdr:from>
    <xdr:ext cx="534377" cy="259045"/>
    <xdr:sp macro="" textlink="">
      <xdr:nvSpPr>
        <xdr:cNvPr id="485" name="テキスト ボックス 484"/>
        <xdr:cNvSpPr txBox="1"/>
      </xdr:nvSpPr>
      <xdr:spPr>
        <a:xfrm>
          <a:off x="8483111" y="1702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131597</xdr:rowOff>
    </xdr:from>
    <xdr:to>
      <xdr:col>41</xdr:col>
      <xdr:colOff>101600</xdr:colOff>
      <xdr:row>99</xdr:row>
      <xdr:rowOff>61747</xdr:rowOff>
    </xdr:to>
    <xdr:sp macro="" textlink="">
      <xdr:nvSpPr>
        <xdr:cNvPr id="486" name="楕円 485"/>
        <xdr:cNvSpPr/>
      </xdr:nvSpPr>
      <xdr:spPr>
        <a:xfrm>
          <a:off x="7810500" y="1693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52874</xdr:rowOff>
    </xdr:from>
    <xdr:ext cx="534377" cy="259045"/>
    <xdr:sp macro="" textlink="">
      <xdr:nvSpPr>
        <xdr:cNvPr id="487" name="テキスト ボックス 486"/>
        <xdr:cNvSpPr txBox="1"/>
      </xdr:nvSpPr>
      <xdr:spPr>
        <a:xfrm>
          <a:off x="7594111" y="1702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128713</xdr:rowOff>
    </xdr:from>
    <xdr:to>
      <xdr:col>36</xdr:col>
      <xdr:colOff>165100</xdr:colOff>
      <xdr:row>99</xdr:row>
      <xdr:rowOff>58863</xdr:rowOff>
    </xdr:to>
    <xdr:sp macro="" textlink="">
      <xdr:nvSpPr>
        <xdr:cNvPr id="488" name="楕円 487"/>
        <xdr:cNvSpPr/>
      </xdr:nvSpPr>
      <xdr:spPr>
        <a:xfrm>
          <a:off x="6921500" y="1693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49990</xdr:rowOff>
    </xdr:from>
    <xdr:ext cx="534377" cy="259045"/>
    <xdr:sp macro="" textlink="">
      <xdr:nvSpPr>
        <xdr:cNvPr id="489" name="テキスト ボックス 488"/>
        <xdr:cNvSpPr txBox="1"/>
      </xdr:nvSpPr>
      <xdr:spPr>
        <a:xfrm>
          <a:off x="6705111" y="1702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81886</xdr:rowOff>
    </xdr:from>
    <xdr:to>
      <xdr:col>85</xdr:col>
      <xdr:colOff>127000</xdr:colOff>
      <xdr:row>39</xdr:row>
      <xdr:rowOff>85859</xdr:rowOff>
    </xdr:to>
    <xdr:cxnSp macro="">
      <xdr:nvCxnSpPr>
        <xdr:cNvPr id="520" name="直線コネクタ 519"/>
        <xdr:cNvCxnSpPr/>
      </xdr:nvCxnSpPr>
      <xdr:spPr>
        <a:xfrm>
          <a:off x="15481300" y="6768436"/>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81886</xdr:rowOff>
    </xdr:from>
    <xdr:to>
      <xdr:col>81</xdr:col>
      <xdr:colOff>50800</xdr:colOff>
      <xdr:row>39</xdr:row>
      <xdr:rowOff>90508</xdr:rowOff>
    </xdr:to>
    <xdr:cxnSp macro="">
      <xdr:nvCxnSpPr>
        <xdr:cNvPr id="523" name="直線コネクタ 522"/>
        <xdr:cNvCxnSpPr/>
      </xdr:nvCxnSpPr>
      <xdr:spPr>
        <a:xfrm flipV="1">
          <a:off x="14592300" y="6768436"/>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71512</xdr:rowOff>
    </xdr:from>
    <xdr:to>
      <xdr:col>76</xdr:col>
      <xdr:colOff>114300</xdr:colOff>
      <xdr:row>39</xdr:row>
      <xdr:rowOff>90508</xdr:rowOff>
    </xdr:to>
    <xdr:cxnSp macro="">
      <xdr:nvCxnSpPr>
        <xdr:cNvPr id="526" name="直線コネクタ 525"/>
        <xdr:cNvCxnSpPr/>
      </xdr:nvCxnSpPr>
      <xdr:spPr>
        <a:xfrm>
          <a:off x="13703300" y="6758062"/>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56401</xdr:rowOff>
    </xdr:from>
    <xdr:ext cx="534377" cy="259045"/>
    <xdr:sp macro="" textlink="">
      <xdr:nvSpPr>
        <xdr:cNvPr id="528" name="テキスト ボックス 527"/>
        <xdr:cNvSpPr txBox="1"/>
      </xdr:nvSpPr>
      <xdr:spPr>
        <a:xfrm>
          <a:off x="14325111" y="640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71512</xdr:rowOff>
    </xdr:from>
    <xdr:to>
      <xdr:col>71</xdr:col>
      <xdr:colOff>177800</xdr:colOff>
      <xdr:row>39</xdr:row>
      <xdr:rowOff>75464</xdr:rowOff>
    </xdr:to>
    <xdr:cxnSp macro="">
      <xdr:nvCxnSpPr>
        <xdr:cNvPr id="529" name="直線コネクタ 528"/>
        <xdr:cNvCxnSpPr/>
      </xdr:nvCxnSpPr>
      <xdr:spPr>
        <a:xfrm flipV="1">
          <a:off x="12814300" y="6758062"/>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22939</xdr:rowOff>
    </xdr:from>
    <xdr:ext cx="534377" cy="259045"/>
    <xdr:sp macro="" textlink="">
      <xdr:nvSpPr>
        <xdr:cNvPr id="531" name="テキスト ボックス 530"/>
        <xdr:cNvSpPr txBox="1"/>
      </xdr:nvSpPr>
      <xdr:spPr>
        <a:xfrm>
          <a:off x="13436111" y="636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81704</xdr:rowOff>
    </xdr:from>
    <xdr:to>
      <xdr:col>67</xdr:col>
      <xdr:colOff>101600</xdr:colOff>
      <xdr:row>39</xdr:row>
      <xdr:rowOff>11854</xdr:rowOff>
    </xdr:to>
    <xdr:sp macro="" textlink="">
      <xdr:nvSpPr>
        <xdr:cNvPr id="532" name="フローチャート: 判断 531"/>
        <xdr:cNvSpPr/>
      </xdr:nvSpPr>
      <xdr:spPr>
        <a:xfrm>
          <a:off x="12763500" y="659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28382</xdr:rowOff>
    </xdr:from>
    <xdr:ext cx="534377" cy="259045"/>
    <xdr:sp macro="" textlink="">
      <xdr:nvSpPr>
        <xdr:cNvPr id="533" name="テキスト ボックス 532"/>
        <xdr:cNvSpPr txBox="1"/>
      </xdr:nvSpPr>
      <xdr:spPr>
        <a:xfrm>
          <a:off x="12547111" y="63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35059</xdr:rowOff>
    </xdr:from>
    <xdr:to>
      <xdr:col>85</xdr:col>
      <xdr:colOff>177800</xdr:colOff>
      <xdr:row>39</xdr:row>
      <xdr:rowOff>136659</xdr:rowOff>
    </xdr:to>
    <xdr:sp macro="" textlink="">
      <xdr:nvSpPr>
        <xdr:cNvPr id="539" name="楕円 538"/>
        <xdr:cNvSpPr/>
      </xdr:nvSpPr>
      <xdr:spPr>
        <a:xfrm>
          <a:off x="16268700" y="672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121436</xdr:rowOff>
    </xdr:from>
    <xdr:ext cx="469744" cy="259045"/>
    <xdr:sp macro="" textlink="">
      <xdr:nvSpPr>
        <xdr:cNvPr id="540" name="災害復旧事業費該当値テキスト"/>
        <xdr:cNvSpPr txBox="1"/>
      </xdr:nvSpPr>
      <xdr:spPr>
        <a:xfrm>
          <a:off x="16370300" y="663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31086</xdr:rowOff>
    </xdr:from>
    <xdr:to>
      <xdr:col>81</xdr:col>
      <xdr:colOff>101600</xdr:colOff>
      <xdr:row>39</xdr:row>
      <xdr:rowOff>132686</xdr:rowOff>
    </xdr:to>
    <xdr:sp macro="" textlink="">
      <xdr:nvSpPr>
        <xdr:cNvPr id="541" name="楕円 540"/>
        <xdr:cNvSpPr/>
      </xdr:nvSpPr>
      <xdr:spPr>
        <a:xfrm>
          <a:off x="15430500" y="671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123813</xdr:rowOff>
    </xdr:from>
    <xdr:ext cx="469744" cy="259045"/>
    <xdr:sp macro="" textlink="">
      <xdr:nvSpPr>
        <xdr:cNvPr id="542" name="テキスト ボックス 541"/>
        <xdr:cNvSpPr txBox="1"/>
      </xdr:nvSpPr>
      <xdr:spPr>
        <a:xfrm>
          <a:off x="15246428" y="681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39708</xdr:rowOff>
    </xdr:from>
    <xdr:to>
      <xdr:col>76</xdr:col>
      <xdr:colOff>165100</xdr:colOff>
      <xdr:row>39</xdr:row>
      <xdr:rowOff>141308</xdr:rowOff>
    </xdr:to>
    <xdr:sp macro="" textlink="">
      <xdr:nvSpPr>
        <xdr:cNvPr id="543" name="楕円 542"/>
        <xdr:cNvSpPr/>
      </xdr:nvSpPr>
      <xdr:spPr>
        <a:xfrm>
          <a:off x="14541500" y="67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132435</xdr:rowOff>
    </xdr:from>
    <xdr:ext cx="378565" cy="259045"/>
    <xdr:sp macro="" textlink="">
      <xdr:nvSpPr>
        <xdr:cNvPr id="544" name="テキスト ボックス 543"/>
        <xdr:cNvSpPr txBox="1"/>
      </xdr:nvSpPr>
      <xdr:spPr>
        <a:xfrm>
          <a:off x="14403017" y="6818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20712</xdr:rowOff>
    </xdr:from>
    <xdr:to>
      <xdr:col>72</xdr:col>
      <xdr:colOff>38100</xdr:colOff>
      <xdr:row>39</xdr:row>
      <xdr:rowOff>122312</xdr:rowOff>
    </xdr:to>
    <xdr:sp macro="" textlink="">
      <xdr:nvSpPr>
        <xdr:cNvPr id="545" name="楕円 544"/>
        <xdr:cNvSpPr/>
      </xdr:nvSpPr>
      <xdr:spPr>
        <a:xfrm>
          <a:off x="13652500" y="670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113439</xdr:rowOff>
    </xdr:from>
    <xdr:ext cx="469744" cy="259045"/>
    <xdr:sp macro="" textlink="">
      <xdr:nvSpPr>
        <xdr:cNvPr id="546" name="テキスト ボックス 545"/>
        <xdr:cNvSpPr txBox="1"/>
      </xdr:nvSpPr>
      <xdr:spPr>
        <a:xfrm>
          <a:off x="13468428" y="6799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24664</xdr:rowOff>
    </xdr:from>
    <xdr:to>
      <xdr:col>67</xdr:col>
      <xdr:colOff>101600</xdr:colOff>
      <xdr:row>39</xdr:row>
      <xdr:rowOff>126264</xdr:rowOff>
    </xdr:to>
    <xdr:sp macro="" textlink="">
      <xdr:nvSpPr>
        <xdr:cNvPr id="547" name="楕円 546"/>
        <xdr:cNvSpPr/>
      </xdr:nvSpPr>
      <xdr:spPr>
        <a:xfrm>
          <a:off x="12763500" y="671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117391</xdr:rowOff>
    </xdr:from>
    <xdr:ext cx="469744" cy="259045"/>
    <xdr:sp macro="" textlink="">
      <xdr:nvSpPr>
        <xdr:cNvPr id="548" name="テキスト ボックス 547"/>
        <xdr:cNvSpPr txBox="1"/>
      </xdr:nvSpPr>
      <xdr:spPr>
        <a:xfrm>
          <a:off x="12579428" y="68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83426</xdr:rowOff>
    </xdr:from>
    <xdr:to>
      <xdr:col>85</xdr:col>
      <xdr:colOff>127000</xdr:colOff>
      <xdr:row>78</xdr:row>
      <xdr:rowOff>98254</xdr:rowOff>
    </xdr:to>
    <xdr:cxnSp macro="">
      <xdr:nvCxnSpPr>
        <xdr:cNvPr id="626" name="直線コネクタ 625"/>
        <xdr:cNvCxnSpPr/>
      </xdr:nvCxnSpPr>
      <xdr:spPr>
        <a:xfrm>
          <a:off x="15481300" y="13456526"/>
          <a:ext cx="838200" cy="1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19335</xdr:rowOff>
    </xdr:from>
    <xdr:ext cx="534377" cy="259045"/>
    <xdr:sp macro="" textlink="">
      <xdr:nvSpPr>
        <xdr:cNvPr id="627" name="公債費平均値テキスト"/>
        <xdr:cNvSpPr txBox="1"/>
      </xdr:nvSpPr>
      <xdr:spPr>
        <a:xfrm>
          <a:off x="16370300" y="13049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74763</xdr:rowOff>
    </xdr:from>
    <xdr:to>
      <xdr:col>81</xdr:col>
      <xdr:colOff>50800</xdr:colOff>
      <xdr:row>78</xdr:row>
      <xdr:rowOff>83426</xdr:rowOff>
    </xdr:to>
    <xdr:cxnSp macro="">
      <xdr:nvCxnSpPr>
        <xdr:cNvPr id="629" name="直線コネクタ 628"/>
        <xdr:cNvCxnSpPr/>
      </xdr:nvCxnSpPr>
      <xdr:spPr>
        <a:xfrm>
          <a:off x="14592300" y="13447863"/>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122559</xdr:rowOff>
    </xdr:from>
    <xdr:ext cx="534377" cy="259045"/>
    <xdr:sp macro="" textlink="">
      <xdr:nvSpPr>
        <xdr:cNvPr id="631" name="テキスト ボックス 630"/>
        <xdr:cNvSpPr txBox="1"/>
      </xdr:nvSpPr>
      <xdr:spPr>
        <a:xfrm>
          <a:off x="15214111" y="12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69386</xdr:rowOff>
    </xdr:from>
    <xdr:to>
      <xdr:col>76</xdr:col>
      <xdr:colOff>114300</xdr:colOff>
      <xdr:row>78</xdr:row>
      <xdr:rowOff>74763</xdr:rowOff>
    </xdr:to>
    <xdr:cxnSp macro="">
      <xdr:nvCxnSpPr>
        <xdr:cNvPr id="632" name="直線コネクタ 631"/>
        <xdr:cNvCxnSpPr/>
      </xdr:nvCxnSpPr>
      <xdr:spPr>
        <a:xfrm>
          <a:off x="13703300" y="13442486"/>
          <a:ext cx="8890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134904</xdr:rowOff>
    </xdr:from>
    <xdr:ext cx="534377" cy="259045"/>
    <xdr:sp macro="" textlink="">
      <xdr:nvSpPr>
        <xdr:cNvPr id="634" name="テキスト ボックス 633"/>
        <xdr:cNvSpPr txBox="1"/>
      </xdr:nvSpPr>
      <xdr:spPr>
        <a:xfrm>
          <a:off x="14325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63861</xdr:rowOff>
    </xdr:from>
    <xdr:to>
      <xdr:col>71</xdr:col>
      <xdr:colOff>177800</xdr:colOff>
      <xdr:row>78</xdr:row>
      <xdr:rowOff>69386</xdr:rowOff>
    </xdr:to>
    <xdr:cxnSp macro="">
      <xdr:nvCxnSpPr>
        <xdr:cNvPr id="635" name="直線コネクタ 634"/>
        <xdr:cNvCxnSpPr/>
      </xdr:nvCxnSpPr>
      <xdr:spPr>
        <a:xfrm>
          <a:off x="12814300" y="1343696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6662</xdr:rowOff>
    </xdr:from>
    <xdr:ext cx="534377" cy="259045"/>
    <xdr:sp macro="" textlink="">
      <xdr:nvSpPr>
        <xdr:cNvPr id="637" name="テキスト ボックス 636"/>
        <xdr:cNvSpPr txBox="1"/>
      </xdr:nvSpPr>
      <xdr:spPr>
        <a:xfrm>
          <a:off x="13436111" y="1303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63697</xdr:rowOff>
    </xdr:from>
    <xdr:to>
      <xdr:col>67</xdr:col>
      <xdr:colOff>101600</xdr:colOff>
      <xdr:row>77</xdr:row>
      <xdr:rowOff>165297</xdr:rowOff>
    </xdr:to>
    <xdr:sp macro="" textlink="">
      <xdr:nvSpPr>
        <xdr:cNvPr id="638" name="フローチャート: 判断 637"/>
        <xdr:cNvSpPr/>
      </xdr:nvSpPr>
      <xdr:spPr>
        <a:xfrm>
          <a:off x="12763500" y="1326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10374</xdr:rowOff>
    </xdr:from>
    <xdr:ext cx="534377" cy="259045"/>
    <xdr:sp macro="" textlink="">
      <xdr:nvSpPr>
        <xdr:cNvPr id="639" name="テキスト ボックス 638"/>
        <xdr:cNvSpPr txBox="1"/>
      </xdr:nvSpPr>
      <xdr:spPr>
        <a:xfrm>
          <a:off x="12547111" y="13040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47454</xdr:rowOff>
    </xdr:from>
    <xdr:to>
      <xdr:col>85</xdr:col>
      <xdr:colOff>177800</xdr:colOff>
      <xdr:row>78</xdr:row>
      <xdr:rowOff>149054</xdr:rowOff>
    </xdr:to>
    <xdr:sp macro="" textlink="">
      <xdr:nvSpPr>
        <xdr:cNvPr id="645" name="楕円 644"/>
        <xdr:cNvSpPr/>
      </xdr:nvSpPr>
      <xdr:spPr>
        <a:xfrm>
          <a:off x="16268700" y="134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133831</xdr:rowOff>
    </xdr:from>
    <xdr:ext cx="534377" cy="259045"/>
    <xdr:sp macro="" textlink="">
      <xdr:nvSpPr>
        <xdr:cNvPr id="646" name="公債費該当値テキスト"/>
        <xdr:cNvSpPr txBox="1"/>
      </xdr:nvSpPr>
      <xdr:spPr>
        <a:xfrm>
          <a:off x="16370300" y="1333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32626</xdr:rowOff>
    </xdr:from>
    <xdr:to>
      <xdr:col>81</xdr:col>
      <xdr:colOff>101600</xdr:colOff>
      <xdr:row>78</xdr:row>
      <xdr:rowOff>134226</xdr:rowOff>
    </xdr:to>
    <xdr:sp macro="" textlink="">
      <xdr:nvSpPr>
        <xdr:cNvPr id="647" name="楕円 646"/>
        <xdr:cNvSpPr/>
      </xdr:nvSpPr>
      <xdr:spPr>
        <a:xfrm>
          <a:off x="15430500" y="1340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125353</xdr:rowOff>
    </xdr:from>
    <xdr:ext cx="534377" cy="259045"/>
    <xdr:sp macro="" textlink="">
      <xdr:nvSpPr>
        <xdr:cNvPr id="648" name="テキスト ボックス 647"/>
        <xdr:cNvSpPr txBox="1"/>
      </xdr:nvSpPr>
      <xdr:spPr>
        <a:xfrm>
          <a:off x="15214111" y="1349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23963</xdr:rowOff>
    </xdr:from>
    <xdr:to>
      <xdr:col>76</xdr:col>
      <xdr:colOff>165100</xdr:colOff>
      <xdr:row>78</xdr:row>
      <xdr:rowOff>125563</xdr:rowOff>
    </xdr:to>
    <xdr:sp macro="" textlink="">
      <xdr:nvSpPr>
        <xdr:cNvPr id="649" name="楕円 648"/>
        <xdr:cNvSpPr/>
      </xdr:nvSpPr>
      <xdr:spPr>
        <a:xfrm>
          <a:off x="14541500" y="133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116690</xdr:rowOff>
    </xdr:from>
    <xdr:ext cx="534377" cy="259045"/>
    <xdr:sp macro="" textlink="">
      <xdr:nvSpPr>
        <xdr:cNvPr id="650" name="テキスト ボックス 649"/>
        <xdr:cNvSpPr txBox="1"/>
      </xdr:nvSpPr>
      <xdr:spPr>
        <a:xfrm>
          <a:off x="14325111" y="1348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18586</xdr:rowOff>
    </xdr:from>
    <xdr:to>
      <xdr:col>72</xdr:col>
      <xdr:colOff>38100</xdr:colOff>
      <xdr:row>78</xdr:row>
      <xdr:rowOff>120186</xdr:rowOff>
    </xdr:to>
    <xdr:sp macro="" textlink="">
      <xdr:nvSpPr>
        <xdr:cNvPr id="651" name="楕円 650"/>
        <xdr:cNvSpPr/>
      </xdr:nvSpPr>
      <xdr:spPr>
        <a:xfrm>
          <a:off x="13652500" y="1339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111313</xdr:rowOff>
    </xdr:from>
    <xdr:ext cx="534377" cy="259045"/>
    <xdr:sp macro="" textlink="">
      <xdr:nvSpPr>
        <xdr:cNvPr id="652" name="テキスト ボックス 651"/>
        <xdr:cNvSpPr txBox="1"/>
      </xdr:nvSpPr>
      <xdr:spPr>
        <a:xfrm>
          <a:off x="13436111" y="134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13061</xdr:rowOff>
    </xdr:from>
    <xdr:to>
      <xdr:col>67</xdr:col>
      <xdr:colOff>101600</xdr:colOff>
      <xdr:row>78</xdr:row>
      <xdr:rowOff>114661</xdr:rowOff>
    </xdr:to>
    <xdr:sp macro="" textlink="">
      <xdr:nvSpPr>
        <xdr:cNvPr id="653" name="楕円 652"/>
        <xdr:cNvSpPr/>
      </xdr:nvSpPr>
      <xdr:spPr>
        <a:xfrm>
          <a:off x="12763500" y="1338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105788</xdr:rowOff>
    </xdr:from>
    <xdr:ext cx="534377" cy="259045"/>
    <xdr:sp macro="" textlink="">
      <xdr:nvSpPr>
        <xdr:cNvPr id="654" name="テキスト ボックス 653"/>
        <xdr:cNvSpPr txBox="1"/>
      </xdr:nvSpPr>
      <xdr:spPr>
        <a:xfrm>
          <a:off x="12547111" y="1347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3463</xdr:rowOff>
    </xdr:from>
    <xdr:to>
      <xdr:col>85</xdr:col>
      <xdr:colOff>126364</xdr:colOff>
      <xdr:row>99</xdr:row>
      <xdr:rowOff>38889</xdr:rowOff>
    </xdr:to>
    <xdr:cxnSp macro="">
      <xdr:nvCxnSpPr>
        <xdr:cNvPr id="678" name="直線コネクタ 677"/>
        <xdr:cNvCxnSpPr/>
      </xdr:nvCxnSpPr>
      <xdr:spPr>
        <a:xfrm flipV="1">
          <a:off x="16317595" y="15948313"/>
          <a:ext cx="1269" cy="1064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42716</xdr:rowOff>
    </xdr:from>
    <xdr:ext cx="469744" cy="259045"/>
    <xdr:sp macro="" textlink="">
      <xdr:nvSpPr>
        <xdr:cNvPr id="679" name="積立金最小値テキスト"/>
        <xdr:cNvSpPr txBox="1"/>
      </xdr:nvSpPr>
      <xdr:spPr>
        <a:xfrm>
          <a:off x="16370300" y="1701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38889</xdr:rowOff>
    </xdr:from>
    <xdr:to>
      <xdr:col>86</xdr:col>
      <xdr:colOff>25400</xdr:colOff>
      <xdr:row>99</xdr:row>
      <xdr:rowOff>38889</xdr:rowOff>
    </xdr:to>
    <xdr:cxnSp macro="">
      <xdr:nvCxnSpPr>
        <xdr:cNvPr id="680" name="直線コネクタ 679"/>
        <xdr:cNvCxnSpPr/>
      </xdr:nvCxnSpPr>
      <xdr:spPr>
        <a:xfrm>
          <a:off x="16230600" y="17012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121590</xdr:rowOff>
    </xdr:from>
    <xdr:ext cx="599010" cy="259045"/>
    <xdr:sp macro="" textlink="">
      <xdr:nvSpPr>
        <xdr:cNvPr id="681" name="積立金最大値テキスト"/>
        <xdr:cNvSpPr txBox="1"/>
      </xdr:nvSpPr>
      <xdr:spPr>
        <a:xfrm>
          <a:off x="16370300" y="15723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3463</xdr:rowOff>
    </xdr:from>
    <xdr:to>
      <xdr:col>86</xdr:col>
      <xdr:colOff>25400</xdr:colOff>
      <xdr:row>93</xdr:row>
      <xdr:rowOff>3463</xdr:rowOff>
    </xdr:to>
    <xdr:cxnSp macro="">
      <xdr:nvCxnSpPr>
        <xdr:cNvPr id="682" name="直線コネクタ 681"/>
        <xdr:cNvCxnSpPr/>
      </xdr:nvCxnSpPr>
      <xdr:spPr>
        <a:xfrm>
          <a:off x="16230600" y="15948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154352</xdr:rowOff>
    </xdr:from>
    <xdr:to>
      <xdr:col>85</xdr:col>
      <xdr:colOff>127000</xdr:colOff>
      <xdr:row>93</xdr:row>
      <xdr:rowOff>3463</xdr:rowOff>
    </xdr:to>
    <xdr:cxnSp macro="">
      <xdr:nvCxnSpPr>
        <xdr:cNvPr id="683" name="直線コネクタ 682"/>
        <xdr:cNvCxnSpPr/>
      </xdr:nvCxnSpPr>
      <xdr:spPr>
        <a:xfrm>
          <a:off x="15481300" y="15756302"/>
          <a:ext cx="838200" cy="19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xdr:rowOff>
    </xdr:from>
    <xdr:ext cx="534377" cy="259045"/>
    <xdr:sp macro="" textlink="">
      <xdr:nvSpPr>
        <xdr:cNvPr id="684" name="積立金平均値テキスト"/>
        <xdr:cNvSpPr txBox="1"/>
      </xdr:nvSpPr>
      <xdr:spPr>
        <a:xfrm>
          <a:off x="16370300" y="16803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22951</xdr:rowOff>
    </xdr:from>
    <xdr:to>
      <xdr:col>85</xdr:col>
      <xdr:colOff>177800</xdr:colOff>
      <xdr:row>98</xdr:row>
      <xdr:rowOff>124551</xdr:rowOff>
    </xdr:to>
    <xdr:sp macro="" textlink="">
      <xdr:nvSpPr>
        <xdr:cNvPr id="685" name="フローチャート: 判断 684"/>
        <xdr:cNvSpPr/>
      </xdr:nvSpPr>
      <xdr:spPr>
        <a:xfrm>
          <a:off x="16268700" y="1682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154352</xdr:rowOff>
    </xdr:from>
    <xdr:to>
      <xdr:col>81</xdr:col>
      <xdr:colOff>50800</xdr:colOff>
      <xdr:row>94</xdr:row>
      <xdr:rowOff>1060</xdr:rowOff>
    </xdr:to>
    <xdr:cxnSp macro="">
      <xdr:nvCxnSpPr>
        <xdr:cNvPr id="686" name="直線コネクタ 685"/>
        <xdr:cNvCxnSpPr/>
      </xdr:nvCxnSpPr>
      <xdr:spPr>
        <a:xfrm flipV="1">
          <a:off x="14592300" y="15756302"/>
          <a:ext cx="889000" cy="36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23673</xdr:rowOff>
    </xdr:from>
    <xdr:to>
      <xdr:col>81</xdr:col>
      <xdr:colOff>101600</xdr:colOff>
      <xdr:row>98</xdr:row>
      <xdr:rowOff>125273</xdr:rowOff>
    </xdr:to>
    <xdr:sp macro="" textlink="">
      <xdr:nvSpPr>
        <xdr:cNvPr id="687" name="フローチャート: 判断 686"/>
        <xdr:cNvSpPr/>
      </xdr:nvSpPr>
      <xdr:spPr>
        <a:xfrm>
          <a:off x="15430500" y="1682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116400</xdr:rowOff>
    </xdr:from>
    <xdr:ext cx="534377" cy="259045"/>
    <xdr:sp macro="" textlink="">
      <xdr:nvSpPr>
        <xdr:cNvPr id="688" name="テキスト ボックス 687"/>
        <xdr:cNvSpPr txBox="1"/>
      </xdr:nvSpPr>
      <xdr:spPr>
        <a:xfrm>
          <a:off x="15214111" y="1691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1060</xdr:rowOff>
    </xdr:from>
    <xdr:to>
      <xdr:col>76</xdr:col>
      <xdr:colOff>114300</xdr:colOff>
      <xdr:row>94</xdr:row>
      <xdr:rowOff>8703</xdr:rowOff>
    </xdr:to>
    <xdr:cxnSp macro="">
      <xdr:nvCxnSpPr>
        <xdr:cNvPr id="689" name="直線コネクタ 688"/>
        <xdr:cNvCxnSpPr/>
      </xdr:nvCxnSpPr>
      <xdr:spPr>
        <a:xfrm flipV="1">
          <a:off x="13703300" y="16117360"/>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12847</xdr:rowOff>
    </xdr:from>
    <xdr:to>
      <xdr:col>76</xdr:col>
      <xdr:colOff>165100</xdr:colOff>
      <xdr:row>98</xdr:row>
      <xdr:rowOff>114447</xdr:rowOff>
    </xdr:to>
    <xdr:sp macro="" textlink="">
      <xdr:nvSpPr>
        <xdr:cNvPr id="690" name="フローチャート: 判断 689"/>
        <xdr:cNvSpPr/>
      </xdr:nvSpPr>
      <xdr:spPr>
        <a:xfrm>
          <a:off x="14541500" y="168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105574</xdr:rowOff>
    </xdr:from>
    <xdr:ext cx="534377" cy="259045"/>
    <xdr:sp macro="" textlink="">
      <xdr:nvSpPr>
        <xdr:cNvPr id="691" name="テキスト ボックス 690"/>
        <xdr:cNvSpPr txBox="1"/>
      </xdr:nvSpPr>
      <xdr:spPr>
        <a:xfrm>
          <a:off x="14325111" y="16907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96118</xdr:rowOff>
    </xdr:from>
    <xdr:to>
      <xdr:col>71</xdr:col>
      <xdr:colOff>177800</xdr:colOff>
      <xdr:row>94</xdr:row>
      <xdr:rowOff>8703</xdr:rowOff>
    </xdr:to>
    <xdr:cxnSp macro="">
      <xdr:nvCxnSpPr>
        <xdr:cNvPr id="692" name="直線コネクタ 691"/>
        <xdr:cNvCxnSpPr/>
      </xdr:nvCxnSpPr>
      <xdr:spPr>
        <a:xfrm>
          <a:off x="12814300" y="16040968"/>
          <a:ext cx="889000" cy="8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66704</xdr:rowOff>
    </xdr:from>
    <xdr:to>
      <xdr:col>72</xdr:col>
      <xdr:colOff>38100</xdr:colOff>
      <xdr:row>98</xdr:row>
      <xdr:rowOff>168304</xdr:rowOff>
    </xdr:to>
    <xdr:sp macro="" textlink="">
      <xdr:nvSpPr>
        <xdr:cNvPr id="693" name="フローチャート: 判断 692"/>
        <xdr:cNvSpPr/>
      </xdr:nvSpPr>
      <xdr:spPr>
        <a:xfrm>
          <a:off x="13652500" y="1686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159431</xdr:rowOff>
    </xdr:from>
    <xdr:ext cx="534377" cy="259045"/>
    <xdr:sp macro="" textlink="">
      <xdr:nvSpPr>
        <xdr:cNvPr id="694" name="テキスト ボックス 693"/>
        <xdr:cNvSpPr txBox="1"/>
      </xdr:nvSpPr>
      <xdr:spPr>
        <a:xfrm>
          <a:off x="13436111" y="1696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71472</xdr:rowOff>
    </xdr:from>
    <xdr:to>
      <xdr:col>67</xdr:col>
      <xdr:colOff>101600</xdr:colOff>
      <xdr:row>99</xdr:row>
      <xdr:rowOff>1622</xdr:rowOff>
    </xdr:to>
    <xdr:sp macro="" textlink="">
      <xdr:nvSpPr>
        <xdr:cNvPr id="695" name="フローチャート: 判断 694"/>
        <xdr:cNvSpPr/>
      </xdr:nvSpPr>
      <xdr:spPr>
        <a:xfrm>
          <a:off x="12763500" y="1687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164199</xdr:rowOff>
    </xdr:from>
    <xdr:ext cx="534377" cy="259045"/>
    <xdr:sp macro="" textlink="">
      <xdr:nvSpPr>
        <xdr:cNvPr id="696" name="テキスト ボックス 695"/>
        <xdr:cNvSpPr txBox="1"/>
      </xdr:nvSpPr>
      <xdr:spPr>
        <a:xfrm>
          <a:off x="12547111" y="16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124113</xdr:rowOff>
    </xdr:from>
    <xdr:to>
      <xdr:col>85</xdr:col>
      <xdr:colOff>177800</xdr:colOff>
      <xdr:row>93</xdr:row>
      <xdr:rowOff>54263</xdr:rowOff>
    </xdr:to>
    <xdr:sp macro="" textlink="">
      <xdr:nvSpPr>
        <xdr:cNvPr id="702" name="楕円 701"/>
        <xdr:cNvSpPr/>
      </xdr:nvSpPr>
      <xdr:spPr>
        <a:xfrm>
          <a:off x="16268700" y="1589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77140</xdr:rowOff>
    </xdr:from>
    <xdr:ext cx="599010" cy="259045"/>
    <xdr:sp macro="" textlink="">
      <xdr:nvSpPr>
        <xdr:cNvPr id="703" name="積立金該当値テキスト"/>
        <xdr:cNvSpPr txBox="1"/>
      </xdr:nvSpPr>
      <xdr:spPr>
        <a:xfrm>
          <a:off x="16370300" y="1585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103552</xdr:rowOff>
    </xdr:from>
    <xdr:to>
      <xdr:col>81</xdr:col>
      <xdr:colOff>101600</xdr:colOff>
      <xdr:row>92</xdr:row>
      <xdr:rowOff>33702</xdr:rowOff>
    </xdr:to>
    <xdr:sp macro="" textlink="">
      <xdr:nvSpPr>
        <xdr:cNvPr id="704" name="楕円 703"/>
        <xdr:cNvSpPr/>
      </xdr:nvSpPr>
      <xdr:spPr>
        <a:xfrm>
          <a:off x="15430500" y="157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50229</xdr:rowOff>
    </xdr:from>
    <xdr:ext cx="599010" cy="259045"/>
    <xdr:sp macro="" textlink="">
      <xdr:nvSpPr>
        <xdr:cNvPr id="705" name="テキスト ボックス 704"/>
        <xdr:cNvSpPr txBox="1"/>
      </xdr:nvSpPr>
      <xdr:spPr>
        <a:xfrm>
          <a:off x="15181795" y="1548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121710</xdr:rowOff>
    </xdr:from>
    <xdr:to>
      <xdr:col>76</xdr:col>
      <xdr:colOff>165100</xdr:colOff>
      <xdr:row>94</xdr:row>
      <xdr:rowOff>51860</xdr:rowOff>
    </xdr:to>
    <xdr:sp macro="" textlink="">
      <xdr:nvSpPr>
        <xdr:cNvPr id="706" name="楕円 705"/>
        <xdr:cNvSpPr/>
      </xdr:nvSpPr>
      <xdr:spPr>
        <a:xfrm>
          <a:off x="14541500" y="160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68387</xdr:rowOff>
    </xdr:from>
    <xdr:ext cx="599010" cy="259045"/>
    <xdr:sp macro="" textlink="">
      <xdr:nvSpPr>
        <xdr:cNvPr id="707" name="テキスト ボックス 706"/>
        <xdr:cNvSpPr txBox="1"/>
      </xdr:nvSpPr>
      <xdr:spPr>
        <a:xfrm>
          <a:off x="14292795" y="1584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129353</xdr:rowOff>
    </xdr:from>
    <xdr:to>
      <xdr:col>72</xdr:col>
      <xdr:colOff>38100</xdr:colOff>
      <xdr:row>94</xdr:row>
      <xdr:rowOff>59503</xdr:rowOff>
    </xdr:to>
    <xdr:sp macro="" textlink="">
      <xdr:nvSpPr>
        <xdr:cNvPr id="708" name="楕円 707"/>
        <xdr:cNvSpPr/>
      </xdr:nvSpPr>
      <xdr:spPr>
        <a:xfrm>
          <a:off x="13652500" y="1607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76030</xdr:rowOff>
    </xdr:from>
    <xdr:ext cx="599010" cy="259045"/>
    <xdr:sp macro="" textlink="">
      <xdr:nvSpPr>
        <xdr:cNvPr id="709" name="テキスト ボックス 708"/>
        <xdr:cNvSpPr txBox="1"/>
      </xdr:nvSpPr>
      <xdr:spPr>
        <a:xfrm>
          <a:off x="13403795" y="1584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45318</xdr:rowOff>
    </xdr:from>
    <xdr:to>
      <xdr:col>67</xdr:col>
      <xdr:colOff>101600</xdr:colOff>
      <xdr:row>93</xdr:row>
      <xdr:rowOff>146918</xdr:rowOff>
    </xdr:to>
    <xdr:sp macro="" textlink="">
      <xdr:nvSpPr>
        <xdr:cNvPr id="710" name="楕円 709"/>
        <xdr:cNvSpPr/>
      </xdr:nvSpPr>
      <xdr:spPr>
        <a:xfrm>
          <a:off x="12763500" y="1599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163445</xdr:rowOff>
    </xdr:from>
    <xdr:ext cx="599010" cy="259045"/>
    <xdr:sp macro="" textlink="">
      <xdr:nvSpPr>
        <xdr:cNvPr id="711" name="テキスト ボックス 710"/>
        <xdr:cNvSpPr txBox="1"/>
      </xdr:nvSpPr>
      <xdr:spPr>
        <a:xfrm>
          <a:off x="12514795" y="1576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3" name="直線コネクタ 732"/>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6" name="投資及び出資金最大値テキスト"/>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7" name="直線コネクタ 736"/>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9" name="投資及び出資金平均値テキスト"/>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40" name="フローチャート: 判断 739"/>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2" name="フローチャート: 判断 741"/>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3" name="テキスト ボックス 742"/>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5" name="フローチャート: 判断 744"/>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6" name="テキスト ボックス 745"/>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8" name="フローチャート: 判断 747"/>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9" name="テキスト ボックス 748"/>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55593</xdr:rowOff>
    </xdr:from>
    <xdr:to>
      <xdr:col>98</xdr:col>
      <xdr:colOff>38100</xdr:colOff>
      <xdr:row>38</xdr:row>
      <xdr:rowOff>157193</xdr:rowOff>
    </xdr:to>
    <xdr:sp macro="" textlink="">
      <xdr:nvSpPr>
        <xdr:cNvPr id="750" name="フローチャート: 判断 749"/>
        <xdr:cNvSpPr/>
      </xdr:nvSpPr>
      <xdr:spPr>
        <a:xfrm>
          <a:off x="18605500" y="657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2270</xdr:rowOff>
    </xdr:from>
    <xdr:ext cx="469744" cy="259045"/>
    <xdr:sp macro="" textlink="">
      <xdr:nvSpPr>
        <xdr:cNvPr id="751" name="テキスト ボックス 750"/>
        <xdr:cNvSpPr txBox="1"/>
      </xdr:nvSpPr>
      <xdr:spPr>
        <a:xfrm>
          <a:off x="18421428" y="63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80" name="テキスト ボックス 779"/>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2" name="テキスト ボックス 781"/>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4" name="テキスト ボックス 783"/>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145390</xdr:rowOff>
    </xdr:from>
    <xdr:to>
      <xdr:col>116</xdr:col>
      <xdr:colOff>62864</xdr:colOff>
      <xdr:row>58</xdr:row>
      <xdr:rowOff>139700</xdr:rowOff>
    </xdr:to>
    <xdr:cxnSp macro="">
      <xdr:nvCxnSpPr>
        <xdr:cNvPr id="788" name="直線コネクタ 787"/>
        <xdr:cNvCxnSpPr/>
      </xdr:nvCxnSpPr>
      <xdr:spPr>
        <a:xfrm flipV="1">
          <a:off x="22159595" y="9403690"/>
          <a:ext cx="1269" cy="680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3195</xdr:rowOff>
    </xdr:from>
    <xdr:ext cx="249299" cy="259045"/>
    <xdr:sp macro="" textlink="">
      <xdr:nvSpPr>
        <xdr:cNvPr id="789" name="貸付金最小値テキスト"/>
        <xdr:cNvSpPr txBox="1"/>
      </xdr:nvSpPr>
      <xdr:spPr>
        <a:xfrm>
          <a:off x="22212300" y="10118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92067</xdr:rowOff>
    </xdr:from>
    <xdr:ext cx="599010" cy="259045"/>
    <xdr:sp macro="" textlink="">
      <xdr:nvSpPr>
        <xdr:cNvPr id="791" name="貸付金最大値テキスト"/>
        <xdr:cNvSpPr txBox="1"/>
      </xdr:nvSpPr>
      <xdr:spPr>
        <a:xfrm>
          <a:off x="22212300" y="91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145390</xdr:rowOff>
    </xdr:from>
    <xdr:to>
      <xdr:col>116</xdr:col>
      <xdr:colOff>152400</xdr:colOff>
      <xdr:row>54</xdr:row>
      <xdr:rowOff>145390</xdr:rowOff>
    </xdr:to>
    <xdr:cxnSp macro="">
      <xdr:nvCxnSpPr>
        <xdr:cNvPr id="792" name="直線コネクタ 791"/>
        <xdr:cNvCxnSpPr/>
      </xdr:nvCxnSpPr>
      <xdr:spPr>
        <a:xfrm>
          <a:off x="22072600" y="9403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18405</xdr:rowOff>
    </xdr:from>
    <xdr:to>
      <xdr:col>116</xdr:col>
      <xdr:colOff>63500</xdr:colOff>
      <xdr:row>54</xdr:row>
      <xdr:rowOff>145390</xdr:rowOff>
    </xdr:to>
    <xdr:cxnSp macro="">
      <xdr:nvCxnSpPr>
        <xdr:cNvPr id="793" name="直線コネクタ 792"/>
        <xdr:cNvCxnSpPr/>
      </xdr:nvCxnSpPr>
      <xdr:spPr>
        <a:xfrm>
          <a:off x="21323300" y="8933805"/>
          <a:ext cx="838200" cy="46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47644</xdr:rowOff>
    </xdr:from>
    <xdr:ext cx="469744" cy="259045"/>
    <xdr:sp macro="" textlink="">
      <xdr:nvSpPr>
        <xdr:cNvPr id="794" name="貸付金平均値テキスト"/>
        <xdr:cNvSpPr txBox="1"/>
      </xdr:nvSpPr>
      <xdr:spPr>
        <a:xfrm>
          <a:off x="22212300" y="9991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69217</xdr:rowOff>
    </xdr:from>
    <xdr:to>
      <xdr:col>116</xdr:col>
      <xdr:colOff>114300</xdr:colOff>
      <xdr:row>58</xdr:row>
      <xdr:rowOff>170817</xdr:rowOff>
    </xdr:to>
    <xdr:sp macro="" textlink="">
      <xdr:nvSpPr>
        <xdr:cNvPr id="795" name="フローチャート: 判断 794"/>
        <xdr:cNvSpPr/>
      </xdr:nvSpPr>
      <xdr:spPr>
        <a:xfrm>
          <a:off x="22110700" y="1001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18405</xdr:rowOff>
    </xdr:from>
    <xdr:to>
      <xdr:col>111</xdr:col>
      <xdr:colOff>177800</xdr:colOff>
      <xdr:row>57</xdr:row>
      <xdr:rowOff>32255</xdr:rowOff>
    </xdr:to>
    <xdr:cxnSp macro="">
      <xdr:nvCxnSpPr>
        <xdr:cNvPr id="796" name="直線コネクタ 795"/>
        <xdr:cNvCxnSpPr/>
      </xdr:nvCxnSpPr>
      <xdr:spPr>
        <a:xfrm flipV="1">
          <a:off x="20434300" y="8933805"/>
          <a:ext cx="889000" cy="87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62723</xdr:rowOff>
    </xdr:from>
    <xdr:to>
      <xdr:col>112</xdr:col>
      <xdr:colOff>38100</xdr:colOff>
      <xdr:row>58</xdr:row>
      <xdr:rowOff>164323</xdr:rowOff>
    </xdr:to>
    <xdr:sp macro="" textlink="">
      <xdr:nvSpPr>
        <xdr:cNvPr id="797" name="フローチャート: 判断 796"/>
        <xdr:cNvSpPr/>
      </xdr:nvSpPr>
      <xdr:spPr>
        <a:xfrm>
          <a:off x="21272500" y="1000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58</xdr:row>
      <xdr:rowOff>155450</xdr:rowOff>
    </xdr:from>
    <xdr:ext cx="534377" cy="259045"/>
    <xdr:sp macro="" textlink="">
      <xdr:nvSpPr>
        <xdr:cNvPr id="798" name="テキスト ボックス 797"/>
        <xdr:cNvSpPr txBox="1"/>
      </xdr:nvSpPr>
      <xdr:spPr>
        <a:xfrm>
          <a:off x="21056111" y="1009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32255</xdr:rowOff>
    </xdr:from>
    <xdr:to>
      <xdr:col>107</xdr:col>
      <xdr:colOff>50800</xdr:colOff>
      <xdr:row>58</xdr:row>
      <xdr:rowOff>134963</xdr:rowOff>
    </xdr:to>
    <xdr:cxnSp macro="">
      <xdr:nvCxnSpPr>
        <xdr:cNvPr id="799" name="直線コネクタ 798"/>
        <xdr:cNvCxnSpPr/>
      </xdr:nvCxnSpPr>
      <xdr:spPr>
        <a:xfrm flipV="1">
          <a:off x="19545300" y="9804905"/>
          <a:ext cx="889000" cy="27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78094</xdr:rowOff>
    </xdr:from>
    <xdr:to>
      <xdr:col>107</xdr:col>
      <xdr:colOff>101600</xdr:colOff>
      <xdr:row>59</xdr:row>
      <xdr:rowOff>8244</xdr:rowOff>
    </xdr:to>
    <xdr:sp macro="" textlink="">
      <xdr:nvSpPr>
        <xdr:cNvPr id="800" name="フローチャート: 判断 799"/>
        <xdr:cNvSpPr/>
      </xdr:nvSpPr>
      <xdr:spPr>
        <a:xfrm>
          <a:off x="20383500" y="1002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170821</xdr:rowOff>
    </xdr:from>
    <xdr:ext cx="469744" cy="259045"/>
    <xdr:sp macro="" textlink="">
      <xdr:nvSpPr>
        <xdr:cNvPr id="801" name="テキスト ボックス 800"/>
        <xdr:cNvSpPr txBox="1"/>
      </xdr:nvSpPr>
      <xdr:spPr>
        <a:xfrm>
          <a:off x="20199428" y="1011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134948</xdr:rowOff>
    </xdr:from>
    <xdr:to>
      <xdr:col>102</xdr:col>
      <xdr:colOff>114300</xdr:colOff>
      <xdr:row>58</xdr:row>
      <xdr:rowOff>134963</xdr:rowOff>
    </xdr:to>
    <xdr:cxnSp macro="">
      <xdr:nvCxnSpPr>
        <xdr:cNvPr id="802" name="直線コネクタ 801"/>
        <xdr:cNvCxnSpPr/>
      </xdr:nvCxnSpPr>
      <xdr:spPr>
        <a:xfrm>
          <a:off x="18656300" y="10079048"/>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80867</xdr:rowOff>
    </xdr:from>
    <xdr:to>
      <xdr:col>102</xdr:col>
      <xdr:colOff>165100</xdr:colOff>
      <xdr:row>59</xdr:row>
      <xdr:rowOff>11017</xdr:rowOff>
    </xdr:to>
    <xdr:sp macro="" textlink="">
      <xdr:nvSpPr>
        <xdr:cNvPr id="803" name="フローチャート: 判断 802"/>
        <xdr:cNvSpPr/>
      </xdr:nvSpPr>
      <xdr:spPr>
        <a:xfrm>
          <a:off x="19494500" y="100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27544</xdr:rowOff>
    </xdr:from>
    <xdr:ext cx="469744" cy="259045"/>
    <xdr:sp macro="" textlink="">
      <xdr:nvSpPr>
        <xdr:cNvPr id="804" name="テキスト ボックス 803"/>
        <xdr:cNvSpPr txBox="1"/>
      </xdr:nvSpPr>
      <xdr:spPr>
        <a:xfrm>
          <a:off x="19310428" y="98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81373</xdr:rowOff>
    </xdr:from>
    <xdr:to>
      <xdr:col>98</xdr:col>
      <xdr:colOff>38100</xdr:colOff>
      <xdr:row>59</xdr:row>
      <xdr:rowOff>11523</xdr:rowOff>
    </xdr:to>
    <xdr:sp macro="" textlink="">
      <xdr:nvSpPr>
        <xdr:cNvPr id="805" name="フローチャート: 判断 804"/>
        <xdr:cNvSpPr/>
      </xdr:nvSpPr>
      <xdr:spPr>
        <a:xfrm>
          <a:off x="18605500" y="1002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28050</xdr:rowOff>
    </xdr:from>
    <xdr:ext cx="469744" cy="259045"/>
    <xdr:sp macro="" textlink="">
      <xdr:nvSpPr>
        <xdr:cNvPr id="806" name="テキスト ボックス 805"/>
        <xdr:cNvSpPr txBox="1"/>
      </xdr:nvSpPr>
      <xdr:spPr>
        <a:xfrm>
          <a:off x="18421428" y="980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94590</xdr:rowOff>
    </xdr:from>
    <xdr:to>
      <xdr:col>116</xdr:col>
      <xdr:colOff>114300</xdr:colOff>
      <xdr:row>55</xdr:row>
      <xdr:rowOff>24740</xdr:rowOff>
    </xdr:to>
    <xdr:sp macro="" textlink="">
      <xdr:nvSpPr>
        <xdr:cNvPr id="812" name="楕円 811"/>
        <xdr:cNvSpPr/>
      </xdr:nvSpPr>
      <xdr:spPr>
        <a:xfrm>
          <a:off x="22110700" y="935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47617</xdr:rowOff>
    </xdr:from>
    <xdr:ext cx="599010" cy="259045"/>
    <xdr:sp macro="" textlink="">
      <xdr:nvSpPr>
        <xdr:cNvPr id="813" name="貸付金該当値テキスト"/>
        <xdr:cNvSpPr txBox="1"/>
      </xdr:nvSpPr>
      <xdr:spPr>
        <a:xfrm>
          <a:off x="22212300" y="930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139055</xdr:rowOff>
    </xdr:from>
    <xdr:to>
      <xdr:col>112</xdr:col>
      <xdr:colOff>38100</xdr:colOff>
      <xdr:row>52</xdr:row>
      <xdr:rowOff>69205</xdr:rowOff>
    </xdr:to>
    <xdr:sp macro="" textlink="">
      <xdr:nvSpPr>
        <xdr:cNvPr id="814" name="楕円 813"/>
        <xdr:cNvSpPr/>
      </xdr:nvSpPr>
      <xdr:spPr>
        <a:xfrm>
          <a:off x="21272500" y="888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50</xdr:row>
      <xdr:rowOff>85732</xdr:rowOff>
    </xdr:from>
    <xdr:ext cx="599010" cy="259045"/>
    <xdr:sp macro="" textlink="">
      <xdr:nvSpPr>
        <xdr:cNvPr id="815" name="テキスト ボックス 814"/>
        <xdr:cNvSpPr txBox="1"/>
      </xdr:nvSpPr>
      <xdr:spPr>
        <a:xfrm>
          <a:off x="21023795" y="8658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152905</xdr:rowOff>
    </xdr:from>
    <xdr:to>
      <xdr:col>107</xdr:col>
      <xdr:colOff>101600</xdr:colOff>
      <xdr:row>57</xdr:row>
      <xdr:rowOff>83055</xdr:rowOff>
    </xdr:to>
    <xdr:sp macro="" textlink="">
      <xdr:nvSpPr>
        <xdr:cNvPr id="816" name="楕円 815"/>
        <xdr:cNvSpPr/>
      </xdr:nvSpPr>
      <xdr:spPr>
        <a:xfrm>
          <a:off x="20383500" y="975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55</xdr:row>
      <xdr:rowOff>99582</xdr:rowOff>
    </xdr:from>
    <xdr:ext cx="599010" cy="259045"/>
    <xdr:sp macro="" textlink="">
      <xdr:nvSpPr>
        <xdr:cNvPr id="817" name="テキスト ボックス 816"/>
        <xdr:cNvSpPr txBox="1"/>
      </xdr:nvSpPr>
      <xdr:spPr>
        <a:xfrm>
          <a:off x="20134795" y="952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84163</xdr:rowOff>
    </xdr:from>
    <xdr:to>
      <xdr:col>102</xdr:col>
      <xdr:colOff>165100</xdr:colOff>
      <xdr:row>59</xdr:row>
      <xdr:rowOff>14313</xdr:rowOff>
    </xdr:to>
    <xdr:sp macro="" textlink="">
      <xdr:nvSpPr>
        <xdr:cNvPr id="818" name="楕円 817"/>
        <xdr:cNvSpPr/>
      </xdr:nvSpPr>
      <xdr:spPr>
        <a:xfrm>
          <a:off x="19494500" y="10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5440</xdr:rowOff>
    </xdr:from>
    <xdr:ext cx="469744" cy="259045"/>
    <xdr:sp macro="" textlink="">
      <xdr:nvSpPr>
        <xdr:cNvPr id="819" name="テキスト ボックス 818"/>
        <xdr:cNvSpPr txBox="1"/>
      </xdr:nvSpPr>
      <xdr:spPr>
        <a:xfrm>
          <a:off x="19310428" y="1012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84148</xdr:rowOff>
    </xdr:from>
    <xdr:to>
      <xdr:col>98</xdr:col>
      <xdr:colOff>38100</xdr:colOff>
      <xdr:row>59</xdr:row>
      <xdr:rowOff>14298</xdr:rowOff>
    </xdr:to>
    <xdr:sp macro="" textlink="">
      <xdr:nvSpPr>
        <xdr:cNvPr id="820" name="楕円 819"/>
        <xdr:cNvSpPr/>
      </xdr:nvSpPr>
      <xdr:spPr>
        <a:xfrm>
          <a:off x="18605500" y="1002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5425</xdr:rowOff>
    </xdr:from>
    <xdr:ext cx="469744" cy="259045"/>
    <xdr:sp macro="" textlink="">
      <xdr:nvSpPr>
        <xdr:cNvPr id="821" name="テキスト ボックス 820"/>
        <xdr:cNvSpPr txBox="1"/>
      </xdr:nvSpPr>
      <xdr:spPr>
        <a:xfrm>
          <a:off x="18421428" y="1012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0" name="テキスト ボックス 839"/>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6" name="直線コネクタ 845"/>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7" name="繰出金最小値テキスト"/>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8" name="直線コネクタ 847"/>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9" name="繰出金最大値テキスト"/>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50" name="直線コネクタ 849"/>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91021</xdr:rowOff>
    </xdr:from>
    <xdr:to>
      <xdr:col>116</xdr:col>
      <xdr:colOff>63500</xdr:colOff>
      <xdr:row>76</xdr:row>
      <xdr:rowOff>142036</xdr:rowOff>
    </xdr:to>
    <xdr:cxnSp macro="">
      <xdr:nvCxnSpPr>
        <xdr:cNvPr id="851" name="直線コネクタ 850"/>
        <xdr:cNvCxnSpPr/>
      </xdr:nvCxnSpPr>
      <xdr:spPr>
        <a:xfrm>
          <a:off x="21323300" y="13121221"/>
          <a:ext cx="838200" cy="5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2" name="繰出金平均値テキスト"/>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3" name="フローチャート: 判断 852"/>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71413</xdr:rowOff>
    </xdr:from>
    <xdr:to>
      <xdr:col>111</xdr:col>
      <xdr:colOff>177800</xdr:colOff>
      <xdr:row>76</xdr:row>
      <xdr:rowOff>91021</xdr:rowOff>
    </xdr:to>
    <xdr:cxnSp macro="">
      <xdr:nvCxnSpPr>
        <xdr:cNvPr id="854" name="直線コネクタ 853"/>
        <xdr:cNvCxnSpPr/>
      </xdr:nvCxnSpPr>
      <xdr:spPr>
        <a:xfrm>
          <a:off x="20434300" y="13101613"/>
          <a:ext cx="889000" cy="1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5" name="フローチャート: 判断 854"/>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6" name="テキスト ボックス 855"/>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71413</xdr:rowOff>
    </xdr:from>
    <xdr:to>
      <xdr:col>107</xdr:col>
      <xdr:colOff>50800</xdr:colOff>
      <xdr:row>76</xdr:row>
      <xdr:rowOff>125361</xdr:rowOff>
    </xdr:to>
    <xdr:cxnSp macro="">
      <xdr:nvCxnSpPr>
        <xdr:cNvPr id="857" name="直線コネクタ 856"/>
        <xdr:cNvCxnSpPr/>
      </xdr:nvCxnSpPr>
      <xdr:spPr>
        <a:xfrm flipV="1">
          <a:off x="19545300" y="13101613"/>
          <a:ext cx="889000" cy="5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8" name="フローチャート: 判断 857"/>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9" name="テキスト ボックス 858"/>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93726</xdr:rowOff>
    </xdr:from>
    <xdr:to>
      <xdr:col>102</xdr:col>
      <xdr:colOff>114300</xdr:colOff>
      <xdr:row>76</xdr:row>
      <xdr:rowOff>125361</xdr:rowOff>
    </xdr:to>
    <xdr:cxnSp macro="">
      <xdr:nvCxnSpPr>
        <xdr:cNvPr id="860" name="直線コネクタ 859"/>
        <xdr:cNvCxnSpPr/>
      </xdr:nvCxnSpPr>
      <xdr:spPr>
        <a:xfrm>
          <a:off x="18656300" y="13123926"/>
          <a:ext cx="889000" cy="3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61" name="フローチャート: 判断 860"/>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2" name="テキスト ボックス 861"/>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85776</xdr:rowOff>
    </xdr:from>
    <xdr:to>
      <xdr:col>98</xdr:col>
      <xdr:colOff>38100</xdr:colOff>
      <xdr:row>76</xdr:row>
      <xdr:rowOff>15926</xdr:rowOff>
    </xdr:to>
    <xdr:sp macro="" textlink="">
      <xdr:nvSpPr>
        <xdr:cNvPr id="863" name="フローチャート: 判断 862"/>
        <xdr:cNvSpPr/>
      </xdr:nvSpPr>
      <xdr:spPr>
        <a:xfrm>
          <a:off x="18605500" y="1294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32453</xdr:rowOff>
    </xdr:from>
    <xdr:ext cx="534377" cy="259045"/>
    <xdr:sp macro="" textlink="">
      <xdr:nvSpPr>
        <xdr:cNvPr id="864" name="テキスト ボックス 863"/>
        <xdr:cNvSpPr txBox="1"/>
      </xdr:nvSpPr>
      <xdr:spPr>
        <a:xfrm>
          <a:off x="18389111" y="1271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91236</xdr:rowOff>
    </xdr:from>
    <xdr:to>
      <xdr:col>116</xdr:col>
      <xdr:colOff>114300</xdr:colOff>
      <xdr:row>77</xdr:row>
      <xdr:rowOff>21386</xdr:rowOff>
    </xdr:to>
    <xdr:sp macro="" textlink="">
      <xdr:nvSpPr>
        <xdr:cNvPr id="870" name="楕円 869"/>
        <xdr:cNvSpPr/>
      </xdr:nvSpPr>
      <xdr:spPr>
        <a:xfrm>
          <a:off x="22110700" y="1312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69663</xdr:rowOff>
    </xdr:from>
    <xdr:ext cx="534377" cy="259045"/>
    <xdr:sp macro="" textlink="">
      <xdr:nvSpPr>
        <xdr:cNvPr id="871" name="繰出金該当値テキスト"/>
        <xdr:cNvSpPr txBox="1"/>
      </xdr:nvSpPr>
      <xdr:spPr>
        <a:xfrm>
          <a:off x="22212300" y="1309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40221</xdr:rowOff>
    </xdr:from>
    <xdr:to>
      <xdr:col>112</xdr:col>
      <xdr:colOff>38100</xdr:colOff>
      <xdr:row>76</xdr:row>
      <xdr:rowOff>141821</xdr:rowOff>
    </xdr:to>
    <xdr:sp macro="" textlink="">
      <xdr:nvSpPr>
        <xdr:cNvPr id="872" name="楕円 871"/>
        <xdr:cNvSpPr/>
      </xdr:nvSpPr>
      <xdr:spPr>
        <a:xfrm>
          <a:off x="21272500" y="130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132948</xdr:rowOff>
    </xdr:from>
    <xdr:ext cx="534377" cy="259045"/>
    <xdr:sp macro="" textlink="">
      <xdr:nvSpPr>
        <xdr:cNvPr id="873" name="テキスト ボックス 872"/>
        <xdr:cNvSpPr txBox="1"/>
      </xdr:nvSpPr>
      <xdr:spPr>
        <a:xfrm>
          <a:off x="21056111" y="1316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20613</xdr:rowOff>
    </xdr:from>
    <xdr:to>
      <xdr:col>107</xdr:col>
      <xdr:colOff>101600</xdr:colOff>
      <xdr:row>76</xdr:row>
      <xdr:rowOff>122213</xdr:rowOff>
    </xdr:to>
    <xdr:sp macro="" textlink="">
      <xdr:nvSpPr>
        <xdr:cNvPr id="874" name="楕円 873"/>
        <xdr:cNvSpPr/>
      </xdr:nvSpPr>
      <xdr:spPr>
        <a:xfrm>
          <a:off x="20383500" y="130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113340</xdr:rowOff>
    </xdr:from>
    <xdr:ext cx="534377" cy="259045"/>
    <xdr:sp macro="" textlink="">
      <xdr:nvSpPr>
        <xdr:cNvPr id="875" name="テキスト ボックス 874"/>
        <xdr:cNvSpPr txBox="1"/>
      </xdr:nvSpPr>
      <xdr:spPr>
        <a:xfrm>
          <a:off x="20167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74561</xdr:rowOff>
    </xdr:from>
    <xdr:to>
      <xdr:col>102</xdr:col>
      <xdr:colOff>165100</xdr:colOff>
      <xdr:row>77</xdr:row>
      <xdr:rowOff>4711</xdr:rowOff>
    </xdr:to>
    <xdr:sp macro="" textlink="">
      <xdr:nvSpPr>
        <xdr:cNvPr id="876" name="楕円 875"/>
        <xdr:cNvSpPr/>
      </xdr:nvSpPr>
      <xdr:spPr>
        <a:xfrm>
          <a:off x="19494500" y="1310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167288</xdr:rowOff>
    </xdr:from>
    <xdr:ext cx="534377" cy="259045"/>
    <xdr:sp macro="" textlink="">
      <xdr:nvSpPr>
        <xdr:cNvPr id="877" name="テキスト ボックス 876"/>
        <xdr:cNvSpPr txBox="1"/>
      </xdr:nvSpPr>
      <xdr:spPr>
        <a:xfrm>
          <a:off x="19278111" y="1319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42926</xdr:rowOff>
    </xdr:from>
    <xdr:to>
      <xdr:col>98</xdr:col>
      <xdr:colOff>38100</xdr:colOff>
      <xdr:row>76</xdr:row>
      <xdr:rowOff>144526</xdr:rowOff>
    </xdr:to>
    <xdr:sp macro="" textlink="">
      <xdr:nvSpPr>
        <xdr:cNvPr id="878" name="楕円 877"/>
        <xdr:cNvSpPr/>
      </xdr:nvSpPr>
      <xdr:spPr>
        <a:xfrm>
          <a:off x="18605500" y="1307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135653</xdr:rowOff>
    </xdr:from>
    <xdr:ext cx="534377" cy="259045"/>
    <xdr:sp macro="" textlink="">
      <xdr:nvSpPr>
        <xdr:cNvPr id="879" name="テキスト ボックス 878"/>
        <xdr:cNvSpPr txBox="1"/>
      </xdr:nvSpPr>
      <xdr:spPr>
        <a:xfrm>
          <a:off x="18389111" y="1316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から本格的に事業開始したふるさと納税に伴い、類似団体平均値に比べ、補助費等、物件費及び積立金が増加しているが、ふるさと納税が非常に多く行われたことにより寄附者への返礼品、事務的経費及びふるさと納税寄附金基金への積立金が増加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扶助費は、類似団体平均を上回っているが、社会保障経費が増加傾向にあることを鑑みると今後も増加していく見込みである。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人件費は、塵芥処理業務、消防業務等を一部事務組合で行っているため、類似団体内順位が低くなっている。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補助費等が大きく類似団体平均を上回っているが、令和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年度以降中心市街地活性化事業の着手やふるさと納税返礼品等の増加が大きな要因である。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貸付金が大きく類似団体平均を上回っているが、令和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年度以降中心市街地活性化事業に対し町より貸付を行ったことが大きな要因でる。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佐賀県上峰町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9,818
9,701
12.80
19,832,970
19,397,586
198,549
2,919,663
2,646,066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36013</xdr:rowOff>
    </xdr:from>
    <xdr:to>
      <xdr:col>24</xdr:col>
      <xdr:colOff>63500</xdr:colOff>
      <xdr:row>38</xdr:row>
      <xdr:rowOff>67201</xdr:rowOff>
    </xdr:to>
    <xdr:cxnSp macro="">
      <xdr:nvCxnSpPr>
        <xdr:cNvPr id="63" name="直線コネクタ 62"/>
        <xdr:cNvCxnSpPr/>
      </xdr:nvCxnSpPr>
      <xdr:spPr>
        <a:xfrm flipV="1">
          <a:off x="3797300" y="6551113"/>
          <a:ext cx="838200" cy="3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67201</xdr:rowOff>
    </xdr:from>
    <xdr:to>
      <xdr:col>19</xdr:col>
      <xdr:colOff>177800</xdr:colOff>
      <xdr:row>38</xdr:row>
      <xdr:rowOff>86959</xdr:rowOff>
    </xdr:to>
    <xdr:cxnSp macro="">
      <xdr:nvCxnSpPr>
        <xdr:cNvPr id="66" name="直線コネクタ 65"/>
        <xdr:cNvCxnSpPr/>
      </xdr:nvCxnSpPr>
      <xdr:spPr>
        <a:xfrm flipV="1">
          <a:off x="2908300" y="6582301"/>
          <a:ext cx="889000" cy="1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65895</xdr:rowOff>
    </xdr:from>
    <xdr:to>
      <xdr:col>15</xdr:col>
      <xdr:colOff>50800</xdr:colOff>
      <xdr:row>38</xdr:row>
      <xdr:rowOff>86959</xdr:rowOff>
    </xdr:to>
    <xdr:cxnSp macro="">
      <xdr:nvCxnSpPr>
        <xdr:cNvPr id="69" name="直線コネクタ 68"/>
        <xdr:cNvCxnSpPr/>
      </xdr:nvCxnSpPr>
      <xdr:spPr>
        <a:xfrm>
          <a:off x="2019300" y="6580995"/>
          <a:ext cx="889000" cy="2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100675</xdr:rowOff>
    </xdr:from>
    <xdr:to>
      <xdr:col>10</xdr:col>
      <xdr:colOff>114300</xdr:colOff>
      <xdr:row>38</xdr:row>
      <xdr:rowOff>65895</xdr:rowOff>
    </xdr:to>
    <xdr:cxnSp macro="">
      <xdr:nvCxnSpPr>
        <xdr:cNvPr id="72" name="直線コネクタ 71"/>
        <xdr:cNvCxnSpPr/>
      </xdr:nvCxnSpPr>
      <xdr:spPr>
        <a:xfrm>
          <a:off x="1130300" y="6444325"/>
          <a:ext cx="889000" cy="13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140825</xdr:rowOff>
    </xdr:from>
    <xdr:to>
      <xdr:col>6</xdr:col>
      <xdr:colOff>38100</xdr:colOff>
      <xdr:row>36</xdr:row>
      <xdr:rowOff>70975</xdr:rowOff>
    </xdr:to>
    <xdr:sp macro="" textlink="">
      <xdr:nvSpPr>
        <xdr:cNvPr id="75" name="フローチャート: 判断 74"/>
        <xdr:cNvSpPr/>
      </xdr:nvSpPr>
      <xdr:spPr>
        <a:xfrm>
          <a:off x="1079500" y="614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87502</xdr:rowOff>
    </xdr:from>
    <xdr:ext cx="469744" cy="259045"/>
    <xdr:sp macro="" textlink="">
      <xdr:nvSpPr>
        <xdr:cNvPr id="76" name="テキスト ボックス 75"/>
        <xdr:cNvSpPr txBox="1"/>
      </xdr:nvSpPr>
      <xdr:spPr>
        <a:xfrm>
          <a:off x="895428" y="591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156664</xdr:rowOff>
    </xdr:from>
    <xdr:to>
      <xdr:col>24</xdr:col>
      <xdr:colOff>114300</xdr:colOff>
      <xdr:row>38</xdr:row>
      <xdr:rowOff>86813</xdr:rowOff>
    </xdr:to>
    <xdr:sp macro="" textlink="">
      <xdr:nvSpPr>
        <xdr:cNvPr id="82" name="楕円 81"/>
        <xdr:cNvSpPr/>
      </xdr:nvSpPr>
      <xdr:spPr>
        <a:xfrm>
          <a:off x="4584700" y="65003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135090</xdr:rowOff>
    </xdr:from>
    <xdr:ext cx="469744" cy="259045"/>
    <xdr:sp macro="" textlink="">
      <xdr:nvSpPr>
        <xdr:cNvPr id="83" name="議会費該当値テキスト"/>
        <xdr:cNvSpPr txBox="1"/>
      </xdr:nvSpPr>
      <xdr:spPr>
        <a:xfrm>
          <a:off x="4686300" y="64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16401</xdr:rowOff>
    </xdr:from>
    <xdr:to>
      <xdr:col>20</xdr:col>
      <xdr:colOff>38100</xdr:colOff>
      <xdr:row>38</xdr:row>
      <xdr:rowOff>118001</xdr:rowOff>
    </xdr:to>
    <xdr:sp macro="" textlink="">
      <xdr:nvSpPr>
        <xdr:cNvPr id="84" name="楕円 83"/>
        <xdr:cNvSpPr/>
      </xdr:nvSpPr>
      <xdr:spPr>
        <a:xfrm>
          <a:off x="3746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109128</xdr:rowOff>
    </xdr:from>
    <xdr:ext cx="469744" cy="259045"/>
    <xdr:sp macro="" textlink="">
      <xdr:nvSpPr>
        <xdr:cNvPr id="85" name="テキスト ボックス 84"/>
        <xdr:cNvSpPr txBox="1"/>
      </xdr:nvSpPr>
      <xdr:spPr>
        <a:xfrm>
          <a:off x="3562428" y="662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36159</xdr:rowOff>
    </xdr:from>
    <xdr:to>
      <xdr:col>15</xdr:col>
      <xdr:colOff>101600</xdr:colOff>
      <xdr:row>38</xdr:row>
      <xdr:rowOff>137759</xdr:rowOff>
    </xdr:to>
    <xdr:sp macro="" textlink="">
      <xdr:nvSpPr>
        <xdr:cNvPr id="86" name="楕円 85"/>
        <xdr:cNvSpPr/>
      </xdr:nvSpPr>
      <xdr:spPr>
        <a:xfrm>
          <a:off x="2857500" y="65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128886</xdr:rowOff>
    </xdr:from>
    <xdr:ext cx="469744" cy="259045"/>
    <xdr:sp macro="" textlink="">
      <xdr:nvSpPr>
        <xdr:cNvPr id="87" name="テキスト ボックス 86"/>
        <xdr:cNvSpPr txBox="1"/>
      </xdr:nvSpPr>
      <xdr:spPr>
        <a:xfrm>
          <a:off x="2673428" y="664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15095</xdr:rowOff>
    </xdr:from>
    <xdr:to>
      <xdr:col>10</xdr:col>
      <xdr:colOff>165100</xdr:colOff>
      <xdr:row>38</xdr:row>
      <xdr:rowOff>116695</xdr:rowOff>
    </xdr:to>
    <xdr:sp macro="" textlink="">
      <xdr:nvSpPr>
        <xdr:cNvPr id="88" name="楕円 87"/>
        <xdr:cNvSpPr/>
      </xdr:nvSpPr>
      <xdr:spPr>
        <a:xfrm>
          <a:off x="1968500" y="65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107822</xdr:rowOff>
    </xdr:from>
    <xdr:ext cx="469744" cy="259045"/>
    <xdr:sp macro="" textlink="">
      <xdr:nvSpPr>
        <xdr:cNvPr id="89" name="テキスト ボックス 88"/>
        <xdr:cNvSpPr txBox="1"/>
      </xdr:nvSpPr>
      <xdr:spPr>
        <a:xfrm>
          <a:off x="1784428" y="662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49875</xdr:rowOff>
    </xdr:from>
    <xdr:to>
      <xdr:col>6</xdr:col>
      <xdr:colOff>38100</xdr:colOff>
      <xdr:row>37</xdr:row>
      <xdr:rowOff>151475</xdr:rowOff>
    </xdr:to>
    <xdr:sp macro="" textlink="">
      <xdr:nvSpPr>
        <xdr:cNvPr id="90" name="楕円 89"/>
        <xdr:cNvSpPr/>
      </xdr:nvSpPr>
      <xdr:spPr>
        <a:xfrm>
          <a:off x="1079500" y="639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142601</xdr:rowOff>
    </xdr:from>
    <xdr:ext cx="469744" cy="259045"/>
    <xdr:sp macro="" textlink="">
      <xdr:nvSpPr>
        <xdr:cNvPr id="91" name="テキスト ボックス 90"/>
        <xdr:cNvSpPr txBox="1"/>
      </xdr:nvSpPr>
      <xdr:spPr>
        <a:xfrm>
          <a:off x="895428" y="648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99648</xdr:rowOff>
    </xdr:from>
    <xdr:to>
      <xdr:col>24</xdr:col>
      <xdr:colOff>62865</xdr:colOff>
      <xdr:row>58</xdr:row>
      <xdr:rowOff>155478</xdr:rowOff>
    </xdr:to>
    <xdr:cxnSp macro="">
      <xdr:nvCxnSpPr>
        <xdr:cNvPr id="115" name="直線コネクタ 114"/>
        <xdr:cNvCxnSpPr/>
      </xdr:nvCxnSpPr>
      <xdr:spPr>
        <a:xfrm flipV="1">
          <a:off x="4633595" y="9015048"/>
          <a:ext cx="1270" cy="1084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159305</xdr:rowOff>
    </xdr:from>
    <xdr:ext cx="534377" cy="259045"/>
    <xdr:sp macro="" textlink="">
      <xdr:nvSpPr>
        <xdr:cNvPr id="116" name="総務費最小値テキスト"/>
        <xdr:cNvSpPr txBox="1"/>
      </xdr:nvSpPr>
      <xdr:spPr>
        <a:xfrm>
          <a:off x="4686300" y="1010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155478</xdr:rowOff>
    </xdr:from>
    <xdr:to>
      <xdr:col>24</xdr:col>
      <xdr:colOff>152400</xdr:colOff>
      <xdr:row>58</xdr:row>
      <xdr:rowOff>155478</xdr:rowOff>
    </xdr:to>
    <xdr:cxnSp macro="">
      <xdr:nvCxnSpPr>
        <xdr:cNvPr id="117" name="直線コネクタ 116"/>
        <xdr:cNvCxnSpPr/>
      </xdr:nvCxnSpPr>
      <xdr:spPr>
        <a:xfrm>
          <a:off x="4546600" y="1009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46325</xdr:rowOff>
    </xdr:from>
    <xdr:ext cx="690189" cy="259045"/>
    <xdr:sp macro="" textlink="">
      <xdr:nvSpPr>
        <xdr:cNvPr id="118" name="総務費最大値テキスト"/>
        <xdr:cNvSpPr txBox="1"/>
      </xdr:nvSpPr>
      <xdr:spPr>
        <a:xfrm>
          <a:off x="4686300" y="8790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99648</xdr:rowOff>
    </xdr:from>
    <xdr:to>
      <xdr:col>24</xdr:col>
      <xdr:colOff>152400</xdr:colOff>
      <xdr:row>52</xdr:row>
      <xdr:rowOff>99648</xdr:rowOff>
    </xdr:to>
    <xdr:cxnSp macro="">
      <xdr:nvCxnSpPr>
        <xdr:cNvPr id="119" name="直線コネクタ 118"/>
        <xdr:cNvCxnSpPr/>
      </xdr:nvCxnSpPr>
      <xdr:spPr>
        <a:xfrm>
          <a:off x="4546600" y="9015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9391</xdr:rowOff>
    </xdr:from>
    <xdr:to>
      <xdr:col>24</xdr:col>
      <xdr:colOff>63500</xdr:colOff>
      <xdr:row>52</xdr:row>
      <xdr:rowOff>99648</xdr:rowOff>
    </xdr:to>
    <xdr:cxnSp macro="">
      <xdr:nvCxnSpPr>
        <xdr:cNvPr id="120" name="直線コネクタ 119"/>
        <xdr:cNvCxnSpPr/>
      </xdr:nvCxnSpPr>
      <xdr:spPr>
        <a:xfrm>
          <a:off x="3797300" y="8753341"/>
          <a:ext cx="838200" cy="26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138927</xdr:rowOff>
    </xdr:from>
    <xdr:ext cx="599010" cy="259045"/>
    <xdr:sp macro="" textlink="">
      <xdr:nvSpPr>
        <xdr:cNvPr id="121" name="総務費平均値テキスト"/>
        <xdr:cNvSpPr txBox="1"/>
      </xdr:nvSpPr>
      <xdr:spPr>
        <a:xfrm>
          <a:off x="4686300" y="991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160500</xdr:rowOff>
    </xdr:from>
    <xdr:to>
      <xdr:col>24</xdr:col>
      <xdr:colOff>114300</xdr:colOff>
      <xdr:row>58</xdr:row>
      <xdr:rowOff>90650</xdr:rowOff>
    </xdr:to>
    <xdr:sp macro="" textlink="">
      <xdr:nvSpPr>
        <xdr:cNvPr id="122" name="フローチャート: 判断 121"/>
        <xdr:cNvSpPr/>
      </xdr:nvSpPr>
      <xdr:spPr>
        <a:xfrm>
          <a:off x="4584700" y="993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9391</xdr:rowOff>
    </xdr:from>
    <xdr:to>
      <xdr:col>19</xdr:col>
      <xdr:colOff>177800</xdr:colOff>
      <xdr:row>54</xdr:row>
      <xdr:rowOff>163845</xdr:rowOff>
    </xdr:to>
    <xdr:cxnSp macro="">
      <xdr:nvCxnSpPr>
        <xdr:cNvPr id="123" name="直線コネクタ 122"/>
        <xdr:cNvCxnSpPr/>
      </xdr:nvCxnSpPr>
      <xdr:spPr>
        <a:xfrm flipV="1">
          <a:off x="2908300" y="8753341"/>
          <a:ext cx="889000" cy="66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153839</xdr:rowOff>
    </xdr:from>
    <xdr:to>
      <xdr:col>20</xdr:col>
      <xdr:colOff>38100</xdr:colOff>
      <xdr:row>58</xdr:row>
      <xdr:rowOff>83989</xdr:rowOff>
    </xdr:to>
    <xdr:sp macro="" textlink="">
      <xdr:nvSpPr>
        <xdr:cNvPr id="124" name="フローチャート: 判断 123"/>
        <xdr:cNvSpPr/>
      </xdr:nvSpPr>
      <xdr:spPr>
        <a:xfrm>
          <a:off x="3746500" y="992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75116</xdr:rowOff>
    </xdr:from>
    <xdr:ext cx="599010" cy="259045"/>
    <xdr:sp macro="" textlink="">
      <xdr:nvSpPr>
        <xdr:cNvPr id="125" name="テキスト ボックス 124"/>
        <xdr:cNvSpPr txBox="1"/>
      </xdr:nvSpPr>
      <xdr:spPr>
        <a:xfrm>
          <a:off x="3497795" y="1001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163845</xdr:rowOff>
    </xdr:from>
    <xdr:to>
      <xdr:col>15</xdr:col>
      <xdr:colOff>50800</xdr:colOff>
      <xdr:row>55</xdr:row>
      <xdr:rowOff>36191</xdr:rowOff>
    </xdr:to>
    <xdr:cxnSp macro="">
      <xdr:nvCxnSpPr>
        <xdr:cNvPr id="126" name="直線コネクタ 125"/>
        <xdr:cNvCxnSpPr/>
      </xdr:nvCxnSpPr>
      <xdr:spPr>
        <a:xfrm flipV="1">
          <a:off x="2019300" y="9422145"/>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167019</xdr:rowOff>
    </xdr:from>
    <xdr:to>
      <xdr:col>15</xdr:col>
      <xdr:colOff>101600</xdr:colOff>
      <xdr:row>58</xdr:row>
      <xdr:rowOff>97169</xdr:rowOff>
    </xdr:to>
    <xdr:sp macro="" textlink="">
      <xdr:nvSpPr>
        <xdr:cNvPr id="127" name="フローチャート: 判断 126"/>
        <xdr:cNvSpPr/>
      </xdr:nvSpPr>
      <xdr:spPr>
        <a:xfrm>
          <a:off x="2857500" y="993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88296</xdr:rowOff>
    </xdr:from>
    <xdr:ext cx="599010" cy="259045"/>
    <xdr:sp macro="" textlink="">
      <xdr:nvSpPr>
        <xdr:cNvPr id="128" name="テキスト ボックス 127"/>
        <xdr:cNvSpPr txBox="1"/>
      </xdr:nvSpPr>
      <xdr:spPr>
        <a:xfrm>
          <a:off x="2608795" y="1003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36191</xdr:rowOff>
    </xdr:from>
    <xdr:to>
      <xdr:col>10</xdr:col>
      <xdr:colOff>114300</xdr:colOff>
      <xdr:row>55</xdr:row>
      <xdr:rowOff>73649</xdr:rowOff>
    </xdr:to>
    <xdr:cxnSp macro="">
      <xdr:nvCxnSpPr>
        <xdr:cNvPr id="129" name="直線コネクタ 128"/>
        <xdr:cNvCxnSpPr/>
      </xdr:nvCxnSpPr>
      <xdr:spPr>
        <a:xfrm flipV="1">
          <a:off x="1130300" y="9465941"/>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117610</xdr:rowOff>
    </xdr:from>
    <xdr:to>
      <xdr:col>10</xdr:col>
      <xdr:colOff>165100</xdr:colOff>
      <xdr:row>58</xdr:row>
      <xdr:rowOff>47760</xdr:rowOff>
    </xdr:to>
    <xdr:sp macro="" textlink="">
      <xdr:nvSpPr>
        <xdr:cNvPr id="130" name="フローチャート: 判断 129"/>
        <xdr:cNvSpPr/>
      </xdr:nvSpPr>
      <xdr:spPr>
        <a:xfrm>
          <a:off x="1968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38887</xdr:rowOff>
    </xdr:from>
    <xdr:ext cx="599010" cy="259045"/>
    <xdr:sp macro="" textlink="">
      <xdr:nvSpPr>
        <xdr:cNvPr id="131" name="テキスト ボックス 130"/>
        <xdr:cNvSpPr txBox="1"/>
      </xdr:nvSpPr>
      <xdr:spPr>
        <a:xfrm>
          <a:off x="1719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37475</xdr:rowOff>
    </xdr:from>
    <xdr:to>
      <xdr:col>6</xdr:col>
      <xdr:colOff>38100</xdr:colOff>
      <xdr:row>58</xdr:row>
      <xdr:rowOff>139075</xdr:rowOff>
    </xdr:to>
    <xdr:sp macro="" textlink="">
      <xdr:nvSpPr>
        <xdr:cNvPr id="132" name="フローチャート: 判断 131"/>
        <xdr:cNvSpPr/>
      </xdr:nvSpPr>
      <xdr:spPr>
        <a:xfrm>
          <a:off x="1079500" y="998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130202</xdr:rowOff>
    </xdr:from>
    <xdr:ext cx="599010" cy="259045"/>
    <xdr:sp macro="" textlink="">
      <xdr:nvSpPr>
        <xdr:cNvPr id="133" name="テキスト ボックス 132"/>
        <xdr:cNvSpPr txBox="1"/>
      </xdr:nvSpPr>
      <xdr:spPr>
        <a:xfrm>
          <a:off x="830795" y="1007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48848</xdr:rowOff>
    </xdr:from>
    <xdr:to>
      <xdr:col>24</xdr:col>
      <xdr:colOff>114300</xdr:colOff>
      <xdr:row>52</xdr:row>
      <xdr:rowOff>150448</xdr:rowOff>
    </xdr:to>
    <xdr:sp macro="" textlink="">
      <xdr:nvSpPr>
        <xdr:cNvPr id="139" name="楕円 138"/>
        <xdr:cNvSpPr/>
      </xdr:nvSpPr>
      <xdr:spPr>
        <a:xfrm>
          <a:off x="4584700" y="896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1875</xdr:rowOff>
    </xdr:from>
    <xdr:ext cx="690189" cy="259045"/>
    <xdr:sp macro="" textlink="">
      <xdr:nvSpPr>
        <xdr:cNvPr id="140" name="総務費該当値テキスト"/>
        <xdr:cNvSpPr txBox="1"/>
      </xdr:nvSpPr>
      <xdr:spPr>
        <a:xfrm>
          <a:off x="4686300" y="89172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130041</xdr:rowOff>
    </xdr:from>
    <xdr:to>
      <xdr:col>20</xdr:col>
      <xdr:colOff>38100</xdr:colOff>
      <xdr:row>51</xdr:row>
      <xdr:rowOff>60191</xdr:rowOff>
    </xdr:to>
    <xdr:sp macro="" textlink="">
      <xdr:nvSpPr>
        <xdr:cNvPr id="141" name="楕円 140"/>
        <xdr:cNvSpPr/>
      </xdr:nvSpPr>
      <xdr:spPr>
        <a:xfrm>
          <a:off x="3746500" y="870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76718</xdr:rowOff>
    </xdr:from>
    <xdr:ext cx="690189" cy="259045"/>
    <xdr:sp macro="" textlink="">
      <xdr:nvSpPr>
        <xdr:cNvPr id="142" name="テキスト ボックス 141"/>
        <xdr:cNvSpPr txBox="1"/>
      </xdr:nvSpPr>
      <xdr:spPr>
        <a:xfrm>
          <a:off x="3452205" y="84777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113045</xdr:rowOff>
    </xdr:from>
    <xdr:to>
      <xdr:col>15</xdr:col>
      <xdr:colOff>101600</xdr:colOff>
      <xdr:row>55</xdr:row>
      <xdr:rowOff>43195</xdr:rowOff>
    </xdr:to>
    <xdr:sp macro="" textlink="">
      <xdr:nvSpPr>
        <xdr:cNvPr id="143" name="楕円 142"/>
        <xdr:cNvSpPr/>
      </xdr:nvSpPr>
      <xdr:spPr>
        <a:xfrm>
          <a:off x="2857500" y="93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59722</xdr:rowOff>
    </xdr:from>
    <xdr:ext cx="599010" cy="259045"/>
    <xdr:sp macro="" textlink="">
      <xdr:nvSpPr>
        <xdr:cNvPr id="144" name="テキスト ボックス 143"/>
        <xdr:cNvSpPr txBox="1"/>
      </xdr:nvSpPr>
      <xdr:spPr>
        <a:xfrm>
          <a:off x="2608795" y="914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156841</xdr:rowOff>
    </xdr:from>
    <xdr:to>
      <xdr:col>10</xdr:col>
      <xdr:colOff>165100</xdr:colOff>
      <xdr:row>55</xdr:row>
      <xdr:rowOff>86991</xdr:rowOff>
    </xdr:to>
    <xdr:sp macro="" textlink="">
      <xdr:nvSpPr>
        <xdr:cNvPr id="145" name="楕円 144"/>
        <xdr:cNvSpPr/>
      </xdr:nvSpPr>
      <xdr:spPr>
        <a:xfrm>
          <a:off x="1968500" y="94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103518</xdr:rowOff>
    </xdr:from>
    <xdr:ext cx="599010" cy="259045"/>
    <xdr:sp macro="" textlink="">
      <xdr:nvSpPr>
        <xdr:cNvPr id="146" name="テキスト ボックス 145"/>
        <xdr:cNvSpPr txBox="1"/>
      </xdr:nvSpPr>
      <xdr:spPr>
        <a:xfrm>
          <a:off x="1719795" y="919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22849</xdr:rowOff>
    </xdr:from>
    <xdr:to>
      <xdr:col>6</xdr:col>
      <xdr:colOff>38100</xdr:colOff>
      <xdr:row>55</xdr:row>
      <xdr:rowOff>124449</xdr:rowOff>
    </xdr:to>
    <xdr:sp macro="" textlink="">
      <xdr:nvSpPr>
        <xdr:cNvPr id="147" name="楕円 146"/>
        <xdr:cNvSpPr/>
      </xdr:nvSpPr>
      <xdr:spPr>
        <a:xfrm>
          <a:off x="1079500" y="94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140976</xdr:rowOff>
    </xdr:from>
    <xdr:ext cx="599010" cy="259045"/>
    <xdr:sp macro="" textlink="">
      <xdr:nvSpPr>
        <xdr:cNvPr id="148" name="テキスト ボックス 147"/>
        <xdr:cNvSpPr txBox="1"/>
      </xdr:nvSpPr>
      <xdr:spPr>
        <a:xfrm>
          <a:off x="830795" y="922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3" name="直線コネクタ 172"/>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4" name="民生費最小値テキスト"/>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5" name="直線コネクタ 174"/>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6" name="民生費最大値テキスト"/>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7" name="直線コネクタ 176"/>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163288</xdr:rowOff>
    </xdr:from>
    <xdr:to>
      <xdr:col>24</xdr:col>
      <xdr:colOff>63500</xdr:colOff>
      <xdr:row>77</xdr:row>
      <xdr:rowOff>58262</xdr:rowOff>
    </xdr:to>
    <xdr:cxnSp macro="">
      <xdr:nvCxnSpPr>
        <xdr:cNvPr id="178" name="直線コネクタ 177"/>
        <xdr:cNvCxnSpPr/>
      </xdr:nvCxnSpPr>
      <xdr:spPr>
        <a:xfrm flipV="1">
          <a:off x="3797300" y="13193488"/>
          <a:ext cx="838200" cy="6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118876</xdr:rowOff>
    </xdr:from>
    <xdr:ext cx="599010" cy="259045"/>
    <xdr:sp macro="" textlink="">
      <xdr:nvSpPr>
        <xdr:cNvPr id="179" name="民生費平均値テキスト"/>
        <xdr:cNvSpPr txBox="1"/>
      </xdr:nvSpPr>
      <xdr:spPr>
        <a:xfrm>
          <a:off x="4686300" y="12977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0" name="フローチャート: 判断 179"/>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58262</xdr:rowOff>
    </xdr:from>
    <xdr:to>
      <xdr:col>19</xdr:col>
      <xdr:colOff>177800</xdr:colOff>
      <xdr:row>77</xdr:row>
      <xdr:rowOff>67969</xdr:rowOff>
    </xdr:to>
    <xdr:cxnSp macro="">
      <xdr:nvCxnSpPr>
        <xdr:cNvPr id="181" name="直線コネクタ 180"/>
        <xdr:cNvCxnSpPr/>
      </xdr:nvCxnSpPr>
      <xdr:spPr>
        <a:xfrm flipV="1">
          <a:off x="2908300" y="13259912"/>
          <a:ext cx="889000"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2" name="フローチャート: 判断 181"/>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94784</xdr:rowOff>
    </xdr:from>
    <xdr:ext cx="599010" cy="259045"/>
    <xdr:sp macro="" textlink="">
      <xdr:nvSpPr>
        <xdr:cNvPr id="183" name="テキスト ボックス 182"/>
        <xdr:cNvSpPr txBox="1"/>
      </xdr:nvSpPr>
      <xdr:spPr>
        <a:xfrm>
          <a:off x="3497795" y="12953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67969</xdr:rowOff>
    </xdr:from>
    <xdr:to>
      <xdr:col>15</xdr:col>
      <xdr:colOff>50800</xdr:colOff>
      <xdr:row>77</xdr:row>
      <xdr:rowOff>155783</xdr:rowOff>
    </xdr:to>
    <xdr:cxnSp macro="">
      <xdr:nvCxnSpPr>
        <xdr:cNvPr id="184" name="直線コネクタ 183"/>
        <xdr:cNvCxnSpPr/>
      </xdr:nvCxnSpPr>
      <xdr:spPr>
        <a:xfrm flipV="1">
          <a:off x="2019300" y="13269619"/>
          <a:ext cx="889000" cy="8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5" name="フローチャート: 判断 184"/>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61611</xdr:rowOff>
    </xdr:from>
    <xdr:ext cx="599010" cy="259045"/>
    <xdr:sp macro="" textlink="">
      <xdr:nvSpPr>
        <xdr:cNvPr id="186" name="テキスト ボックス 185"/>
        <xdr:cNvSpPr txBox="1"/>
      </xdr:nvSpPr>
      <xdr:spPr>
        <a:xfrm>
          <a:off x="2608795" y="129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155783</xdr:rowOff>
    </xdr:from>
    <xdr:to>
      <xdr:col>10</xdr:col>
      <xdr:colOff>114300</xdr:colOff>
      <xdr:row>78</xdr:row>
      <xdr:rowOff>55172</xdr:rowOff>
    </xdr:to>
    <xdr:cxnSp macro="">
      <xdr:nvCxnSpPr>
        <xdr:cNvPr id="187" name="直線コネクタ 186"/>
        <xdr:cNvCxnSpPr/>
      </xdr:nvCxnSpPr>
      <xdr:spPr>
        <a:xfrm flipV="1">
          <a:off x="1130300" y="13357433"/>
          <a:ext cx="889000" cy="7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88" name="フローチャート: 判断 187"/>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1871</xdr:rowOff>
    </xdr:from>
    <xdr:ext cx="599010" cy="259045"/>
    <xdr:sp macro="" textlink="">
      <xdr:nvSpPr>
        <xdr:cNvPr id="189" name="テキスト ボックス 188"/>
        <xdr:cNvSpPr txBox="1"/>
      </xdr:nvSpPr>
      <xdr:spPr>
        <a:xfrm>
          <a:off x="1719795" y="1303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68604</xdr:rowOff>
    </xdr:from>
    <xdr:to>
      <xdr:col>6</xdr:col>
      <xdr:colOff>38100</xdr:colOff>
      <xdr:row>77</xdr:row>
      <xdr:rowOff>170204</xdr:rowOff>
    </xdr:to>
    <xdr:sp macro="" textlink="">
      <xdr:nvSpPr>
        <xdr:cNvPr id="190" name="フローチャート: 判断 189"/>
        <xdr:cNvSpPr/>
      </xdr:nvSpPr>
      <xdr:spPr>
        <a:xfrm>
          <a:off x="1079500" y="1327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15281</xdr:rowOff>
    </xdr:from>
    <xdr:ext cx="599010" cy="259045"/>
    <xdr:sp macro="" textlink="">
      <xdr:nvSpPr>
        <xdr:cNvPr id="191" name="テキスト ボックス 190"/>
        <xdr:cNvSpPr txBox="1"/>
      </xdr:nvSpPr>
      <xdr:spPr>
        <a:xfrm>
          <a:off x="830795" y="1304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112488</xdr:rowOff>
    </xdr:from>
    <xdr:to>
      <xdr:col>24</xdr:col>
      <xdr:colOff>114300</xdr:colOff>
      <xdr:row>77</xdr:row>
      <xdr:rowOff>42638</xdr:rowOff>
    </xdr:to>
    <xdr:sp macro="" textlink="">
      <xdr:nvSpPr>
        <xdr:cNvPr id="197" name="楕円 196"/>
        <xdr:cNvSpPr/>
      </xdr:nvSpPr>
      <xdr:spPr>
        <a:xfrm>
          <a:off x="4584700" y="1314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90915</xdr:rowOff>
    </xdr:from>
    <xdr:ext cx="599010" cy="259045"/>
    <xdr:sp macro="" textlink="">
      <xdr:nvSpPr>
        <xdr:cNvPr id="198" name="民生費該当値テキスト"/>
        <xdr:cNvSpPr txBox="1"/>
      </xdr:nvSpPr>
      <xdr:spPr>
        <a:xfrm>
          <a:off x="4686300" y="1312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7462</xdr:rowOff>
    </xdr:from>
    <xdr:to>
      <xdr:col>20</xdr:col>
      <xdr:colOff>38100</xdr:colOff>
      <xdr:row>77</xdr:row>
      <xdr:rowOff>109062</xdr:rowOff>
    </xdr:to>
    <xdr:sp macro="" textlink="">
      <xdr:nvSpPr>
        <xdr:cNvPr id="199" name="楕円 198"/>
        <xdr:cNvSpPr/>
      </xdr:nvSpPr>
      <xdr:spPr>
        <a:xfrm>
          <a:off x="3746500" y="132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100189</xdr:rowOff>
    </xdr:from>
    <xdr:ext cx="599010" cy="259045"/>
    <xdr:sp macro="" textlink="">
      <xdr:nvSpPr>
        <xdr:cNvPr id="200" name="テキスト ボックス 199"/>
        <xdr:cNvSpPr txBox="1"/>
      </xdr:nvSpPr>
      <xdr:spPr>
        <a:xfrm>
          <a:off x="3497795" y="133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17169</xdr:rowOff>
    </xdr:from>
    <xdr:to>
      <xdr:col>15</xdr:col>
      <xdr:colOff>101600</xdr:colOff>
      <xdr:row>77</xdr:row>
      <xdr:rowOff>118769</xdr:rowOff>
    </xdr:to>
    <xdr:sp macro="" textlink="">
      <xdr:nvSpPr>
        <xdr:cNvPr id="201" name="楕円 200"/>
        <xdr:cNvSpPr/>
      </xdr:nvSpPr>
      <xdr:spPr>
        <a:xfrm>
          <a:off x="2857500" y="1321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109896</xdr:rowOff>
    </xdr:from>
    <xdr:ext cx="599010" cy="259045"/>
    <xdr:sp macro="" textlink="">
      <xdr:nvSpPr>
        <xdr:cNvPr id="202" name="テキスト ボックス 201"/>
        <xdr:cNvSpPr txBox="1"/>
      </xdr:nvSpPr>
      <xdr:spPr>
        <a:xfrm>
          <a:off x="2608795" y="1331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104983</xdr:rowOff>
    </xdr:from>
    <xdr:to>
      <xdr:col>10</xdr:col>
      <xdr:colOff>165100</xdr:colOff>
      <xdr:row>78</xdr:row>
      <xdr:rowOff>35133</xdr:rowOff>
    </xdr:to>
    <xdr:sp macro="" textlink="">
      <xdr:nvSpPr>
        <xdr:cNvPr id="203" name="楕円 202"/>
        <xdr:cNvSpPr/>
      </xdr:nvSpPr>
      <xdr:spPr>
        <a:xfrm>
          <a:off x="1968500" y="1330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26260</xdr:rowOff>
    </xdr:from>
    <xdr:ext cx="599010" cy="259045"/>
    <xdr:sp macro="" textlink="">
      <xdr:nvSpPr>
        <xdr:cNvPr id="204" name="テキスト ボックス 203"/>
        <xdr:cNvSpPr txBox="1"/>
      </xdr:nvSpPr>
      <xdr:spPr>
        <a:xfrm>
          <a:off x="1719795" y="13399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4372</xdr:rowOff>
    </xdr:from>
    <xdr:to>
      <xdr:col>6</xdr:col>
      <xdr:colOff>38100</xdr:colOff>
      <xdr:row>78</xdr:row>
      <xdr:rowOff>105972</xdr:rowOff>
    </xdr:to>
    <xdr:sp macro="" textlink="">
      <xdr:nvSpPr>
        <xdr:cNvPr id="205" name="楕円 204"/>
        <xdr:cNvSpPr/>
      </xdr:nvSpPr>
      <xdr:spPr>
        <a:xfrm>
          <a:off x="1079500" y="1337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97099</xdr:rowOff>
    </xdr:from>
    <xdr:ext cx="599010" cy="259045"/>
    <xdr:sp macro="" textlink="">
      <xdr:nvSpPr>
        <xdr:cNvPr id="206" name="テキスト ボックス 205"/>
        <xdr:cNvSpPr txBox="1"/>
      </xdr:nvSpPr>
      <xdr:spPr>
        <a:xfrm>
          <a:off x="830795" y="1347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0" name="テキスト ボックス 219"/>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2" name="テキスト ボックス 221"/>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4" name="テキスト ボックス 223"/>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28" name="直線コネクタ 227"/>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29" name="衛生費最小値テキスト"/>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0" name="直線コネクタ 229"/>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1" name="衛生費最大値テキスト"/>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2" name="直線コネクタ 231"/>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112092</xdr:rowOff>
    </xdr:from>
    <xdr:to>
      <xdr:col>24</xdr:col>
      <xdr:colOff>63500</xdr:colOff>
      <xdr:row>98</xdr:row>
      <xdr:rowOff>113095</xdr:rowOff>
    </xdr:to>
    <xdr:cxnSp macro="">
      <xdr:nvCxnSpPr>
        <xdr:cNvPr id="233" name="直線コネクタ 232"/>
        <xdr:cNvCxnSpPr/>
      </xdr:nvCxnSpPr>
      <xdr:spPr>
        <a:xfrm flipV="1">
          <a:off x="3797300" y="16914192"/>
          <a:ext cx="838200" cy="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4" name="衛生費平均値テキスト"/>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5" name="フローチャート: 判断 234"/>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113095</xdr:rowOff>
    </xdr:from>
    <xdr:to>
      <xdr:col>19</xdr:col>
      <xdr:colOff>177800</xdr:colOff>
      <xdr:row>98</xdr:row>
      <xdr:rowOff>113390</xdr:rowOff>
    </xdr:to>
    <xdr:cxnSp macro="">
      <xdr:nvCxnSpPr>
        <xdr:cNvPr id="236" name="直線コネクタ 235"/>
        <xdr:cNvCxnSpPr/>
      </xdr:nvCxnSpPr>
      <xdr:spPr>
        <a:xfrm flipV="1">
          <a:off x="2908300" y="16915195"/>
          <a:ext cx="8890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7" name="フローチャート: 判断 236"/>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164157</xdr:rowOff>
    </xdr:from>
    <xdr:ext cx="534377" cy="259045"/>
    <xdr:sp macro="" textlink="">
      <xdr:nvSpPr>
        <xdr:cNvPr id="238" name="テキスト ボックス 237"/>
        <xdr:cNvSpPr txBox="1"/>
      </xdr:nvSpPr>
      <xdr:spPr>
        <a:xfrm>
          <a:off x="3530111" y="1662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113390</xdr:rowOff>
    </xdr:from>
    <xdr:to>
      <xdr:col>15</xdr:col>
      <xdr:colOff>50800</xdr:colOff>
      <xdr:row>98</xdr:row>
      <xdr:rowOff>120165</xdr:rowOff>
    </xdr:to>
    <xdr:cxnSp macro="">
      <xdr:nvCxnSpPr>
        <xdr:cNvPr id="239" name="直線コネクタ 238"/>
        <xdr:cNvCxnSpPr/>
      </xdr:nvCxnSpPr>
      <xdr:spPr>
        <a:xfrm flipV="1">
          <a:off x="2019300" y="16915490"/>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0" name="フローチャート: 判断 239"/>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167490</xdr:rowOff>
    </xdr:from>
    <xdr:ext cx="534377" cy="259045"/>
    <xdr:sp macro="" textlink="">
      <xdr:nvSpPr>
        <xdr:cNvPr id="241" name="テキスト ボックス 240"/>
        <xdr:cNvSpPr txBox="1"/>
      </xdr:nvSpPr>
      <xdr:spPr>
        <a:xfrm>
          <a:off x="2641111" y="1662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120165</xdr:rowOff>
    </xdr:from>
    <xdr:to>
      <xdr:col>10</xdr:col>
      <xdr:colOff>114300</xdr:colOff>
      <xdr:row>98</xdr:row>
      <xdr:rowOff>120278</xdr:rowOff>
    </xdr:to>
    <xdr:cxnSp macro="">
      <xdr:nvCxnSpPr>
        <xdr:cNvPr id="242" name="直線コネクタ 241"/>
        <xdr:cNvCxnSpPr/>
      </xdr:nvCxnSpPr>
      <xdr:spPr>
        <a:xfrm flipV="1">
          <a:off x="1130300" y="1692226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3" name="フローチャート: 判断 242"/>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480</xdr:rowOff>
    </xdr:from>
    <xdr:ext cx="534377" cy="259045"/>
    <xdr:sp macro="" textlink="">
      <xdr:nvSpPr>
        <xdr:cNvPr id="244" name="テキスト ボックス 243"/>
        <xdr:cNvSpPr txBox="1"/>
      </xdr:nvSpPr>
      <xdr:spPr>
        <a:xfrm>
          <a:off x="1752111" y="1663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55896</xdr:rowOff>
    </xdr:from>
    <xdr:to>
      <xdr:col>6</xdr:col>
      <xdr:colOff>38100</xdr:colOff>
      <xdr:row>98</xdr:row>
      <xdr:rowOff>157496</xdr:rowOff>
    </xdr:to>
    <xdr:sp macro="" textlink="">
      <xdr:nvSpPr>
        <xdr:cNvPr id="245" name="フローチャート: 判断 244"/>
        <xdr:cNvSpPr/>
      </xdr:nvSpPr>
      <xdr:spPr>
        <a:xfrm>
          <a:off x="1079500" y="168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2573</xdr:rowOff>
    </xdr:from>
    <xdr:ext cx="534377" cy="259045"/>
    <xdr:sp macro="" textlink="">
      <xdr:nvSpPr>
        <xdr:cNvPr id="246" name="テキスト ボックス 245"/>
        <xdr:cNvSpPr txBox="1"/>
      </xdr:nvSpPr>
      <xdr:spPr>
        <a:xfrm>
          <a:off x="863111" y="1663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61292</xdr:rowOff>
    </xdr:from>
    <xdr:to>
      <xdr:col>24</xdr:col>
      <xdr:colOff>114300</xdr:colOff>
      <xdr:row>98</xdr:row>
      <xdr:rowOff>162892</xdr:rowOff>
    </xdr:to>
    <xdr:sp macro="" textlink="">
      <xdr:nvSpPr>
        <xdr:cNvPr id="252" name="楕円 251"/>
        <xdr:cNvSpPr/>
      </xdr:nvSpPr>
      <xdr:spPr>
        <a:xfrm>
          <a:off x="4584700" y="1686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13646</xdr:rowOff>
    </xdr:from>
    <xdr:ext cx="534377" cy="259045"/>
    <xdr:sp macro="" textlink="">
      <xdr:nvSpPr>
        <xdr:cNvPr id="253" name="衛生費該当値テキスト"/>
        <xdr:cNvSpPr txBox="1"/>
      </xdr:nvSpPr>
      <xdr:spPr>
        <a:xfrm>
          <a:off x="4686300" y="1681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62295</xdr:rowOff>
    </xdr:from>
    <xdr:to>
      <xdr:col>20</xdr:col>
      <xdr:colOff>38100</xdr:colOff>
      <xdr:row>98</xdr:row>
      <xdr:rowOff>163895</xdr:rowOff>
    </xdr:to>
    <xdr:sp macro="" textlink="">
      <xdr:nvSpPr>
        <xdr:cNvPr id="254" name="楕円 253"/>
        <xdr:cNvSpPr/>
      </xdr:nvSpPr>
      <xdr:spPr>
        <a:xfrm>
          <a:off x="3746500" y="168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155022</xdr:rowOff>
    </xdr:from>
    <xdr:ext cx="534377" cy="259045"/>
    <xdr:sp macro="" textlink="">
      <xdr:nvSpPr>
        <xdr:cNvPr id="255" name="テキスト ボックス 254"/>
        <xdr:cNvSpPr txBox="1"/>
      </xdr:nvSpPr>
      <xdr:spPr>
        <a:xfrm>
          <a:off x="3530111" y="1695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62590</xdr:rowOff>
    </xdr:from>
    <xdr:to>
      <xdr:col>15</xdr:col>
      <xdr:colOff>101600</xdr:colOff>
      <xdr:row>98</xdr:row>
      <xdr:rowOff>164190</xdr:rowOff>
    </xdr:to>
    <xdr:sp macro="" textlink="">
      <xdr:nvSpPr>
        <xdr:cNvPr id="256" name="楕円 255"/>
        <xdr:cNvSpPr/>
      </xdr:nvSpPr>
      <xdr:spPr>
        <a:xfrm>
          <a:off x="2857500" y="168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155317</xdr:rowOff>
    </xdr:from>
    <xdr:ext cx="534377" cy="259045"/>
    <xdr:sp macro="" textlink="">
      <xdr:nvSpPr>
        <xdr:cNvPr id="257" name="テキスト ボックス 256"/>
        <xdr:cNvSpPr txBox="1"/>
      </xdr:nvSpPr>
      <xdr:spPr>
        <a:xfrm>
          <a:off x="2641111" y="169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69365</xdr:rowOff>
    </xdr:from>
    <xdr:to>
      <xdr:col>10</xdr:col>
      <xdr:colOff>165100</xdr:colOff>
      <xdr:row>98</xdr:row>
      <xdr:rowOff>170965</xdr:rowOff>
    </xdr:to>
    <xdr:sp macro="" textlink="">
      <xdr:nvSpPr>
        <xdr:cNvPr id="258" name="楕円 257"/>
        <xdr:cNvSpPr/>
      </xdr:nvSpPr>
      <xdr:spPr>
        <a:xfrm>
          <a:off x="1968500" y="1687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162092</xdr:rowOff>
    </xdr:from>
    <xdr:ext cx="534377" cy="259045"/>
    <xdr:sp macro="" textlink="">
      <xdr:nvSpPr>
        <xdr:cNvPr id="259" name="テキスト ボックス 258"/>
        <xdr:cNvSpPr txBox="1"/>
      </xdr:nvSpPr>
      <xdr:spPr>
        <a:xfrm>
          <a:off x="1752111" y="1696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69478</xdr:rowOff>
    </xdr:from>
    <xdr:to>
      <xdr:col>6</xdr:col>
      <xdr:colOff>38100</xdr:colOff>
      <xdr:row>98</xdr:row>
      <xdr:rowOff>171078</xdr:rowOff>
    </xdr:to>
    <xdr:sp macro="" textlink="">
      <xdr:nvSpPr>
        <xdr:cNvPr id="260" name="楕円 259"/>
        <xdr:cNvSpPr/>
      </xdr:nvSpPr>
      <xdr:spPr>
        <a:xfrm>
          <a:off x="1079500" y="168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162205</xdr:rowOff>
    </xdr:from>
    <xdr:ext cx="534377" cy="259045"/>
    <xdr:sp macro="" textlink="">
      <xdr:nvSpPr>
        <xdr:cNvPr id="261" name="テキスト ボックス 260"/>
        <xdr:cNvSpPr txBox="1"/>
      </xdr:nvSpPr>
      <xdr:spPr>
        <a:xfrm>
          <a:off x="863111" y="1696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1" name="直線コネクタ 280"/>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4" name="労働費最大値テキスト"/>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5" name="直線コネクタ 284"/>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6" name="直線コネクタ 285"/>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7" name="労働費平均値テキスト"/>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88" name="フローチャート: 判断 287"/>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89" name="直線コネクタ 288"/>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0" name="フローチャート: 判断 289"/>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1" name="テキスト ボックス 290"/>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2" name="直線コネクタ 291"/>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3" name="フローチャート: 判断 292"/>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4" name="テキスト ボックス 293"/>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5" name="直線コネクタ 294"/>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6" name="フローチャート: 判断 295"/>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7" name="テキスト ボックス 296"/>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77699</xdr:rowOff>
    </xdr:from>
    <xdr:to>
      <xdr:col>36</xdr:col>
      <xdr:colOff>165100</xdr:colOff>
      <xdr:row>38</xdr:row>
      <xdr:rowOff>7849</xdr:rowOff>
    </xdr:to>
    <xdr:sp macro="" textlink="">
      <xdr:nvSpPr>
        <xdr:cNvPr id="298" name="フローチャート: 判断 297"/>
        <xdr:cNvSpPr/>
      </xdr:nvSpPr>
      <xdr:spPr>
        <a:xfrm>
          <a:off x="6921500" y="6421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24376</xdr:rowOff>
    </xdr:from>
    <xdr:ext cx="469744" cy="259045"/>
    <xdr:sp macro="" textlink="">
      <xdr:nvSpPr>
        <xdr:cNvPr id="299" name="テキスト ボックス 298"/>
        <xdr:cNvSpPr txBox="1"/>
      </xdr:nvSpPr>
      <xdr:spPr>
        <a:xfrm>
          <a:off x="6737428" y="619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5" name="楕円 304"/>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6" name="労働費該当値テキスト"/>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7" name="楕円 306"/>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08" name="テキスト ボックス 307"/>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09" name="楕円 308"/>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0" name="テキスト ボックス 309"/>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1" name="楕円 310"/>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2" name="テキスト ボックス 311"/>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3" name="楕円 312"/>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4" name="テキスト ボックス 313"/>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6" name="直線コネクタ 335"/>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7" name="農林水産業費最小値テキスト"/>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38" name="直線コネクタ 337"/>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39" name="農林水産業費最大値テキスト"/>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0" name="直線コネクタ 339"/>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84818</xdr:rowOff>
    </xdr:from>
    <xdr:to>
      <xdr:col>55</xdr:col>
      <xdr:colOff>0</xdr:colOff>
      <xdr:row>57</xdr:row>
      <xdr:rowOff>114412</xdr:rowOff>
    </xdr:to>
    <xdr:cxnSp macro="">
      <xdr:nvCxnSpPr>
        <xdr:cNvPr id="341" name="直線コネクタ 340"/>
        <xdr:cNvCxnSpPr/>
      </xdr:nvCxnSpPr>
      <xdr:spPr>
        <a:xfrm>
          <a:off x="9639300" y="9857468"/>
          <a:ext cx="838200" cy="2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47230</xdr:rowOff>
    </xdr:from>
    <xdr:ext cx="534377" cy="259045"/>
    <xdr:sp macro="" textlink="">
      <xdr:nvSpPr>
        <xdr:cNvPr id="342" name="農林水産業費平均値テキスト"/>
        <xdr:cNvSpPr txBox="1"/>
      </xdr:nvSpPr>
      <xdr:spPr>
        <a:xfrm>
          <a:off x="10528300" y="9648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3" name="フローチャート: 判断 342"/>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84818</xdr:rowOff>
    </xdr:from>
    <xdr:to>
      <xdr:col>50</xdr:col>
      <xdr:colOff>114300</xdr:colOff>
      <xdr:row>57</xdr:row>
      <xdr:rowOff>127178</xdr:rowOff>
    </xdr:to>
    <xdr:cxnSp macro="">
      <xdr:nvCxnSpPr>
        <xdr:cNvPr id="344" name="直線コネクタ 343"/>
        <xdr:cNvCxnSpPr/>
      </xdr:nvCxnSpPr>
      <xdr:spPr>
        <a:xfrm flipV="1">
          <a:off x="8750300" y="9857468"/>
          <a:ext cx="889000" cy="4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5" name="フローチャート: 判断 344"/>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6" name="テキスト ボックス 345"/>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127178</xdr:rowOff>
    </xdr:from>
    <xdr:to>
      <xdr:col>45</xdr:col>
      <xdr:colOff>177800</xdr:colOff>
      <xdr:row>57</xdr:row>
      <xdr:rowOff>133308</xdr:rowOff>
    </xdr:to>
    <xdr:cxnSp macro="">
      <xdr:nvCxnSpPr>
        <xdr:cNvPr id="347" name="直線コネクタ 346"/>
        <xdr:cNvCxnSpPr/>
      </xdr:nvCxnSpPr>
      <xdr:spPr>
        <a:xfrm flipV="1">
          <a:off x="7861300" y="9899828"/>
          <a:ext cx="889000" cy="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48" name="フローチャート: 判断 347"/>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146443</xdr:rowOff>
    </xdr:from>
    <xdr:ext cx="534377" cy="259045"/>
    <xdr:sp macro="" textlink="">
      <xdr:nvSpPr>
        <xdr:cNvPr id="349" name="テキスト ボックス 348"/>
        <xdr:cNvSpPr txBox="1"/>
      </xdr:nvSpPr>
      <xdr:spPr>
        <a:xfrm>
          <a:off x="8483111" y="95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124023</xdr:rowOff>
    </xdr:from>
    <xdr:to>
      <xdr:col>41</xdr:col>
      <xdr:colOff>50800</xdr:colOff>
      <xdr:row>57</xdr:row>
      <xdr:rowOff>133308</xdr:rowOff>
    </xdr:to>
    <xdr:cxnSp macro="">
      <xdr:nvCxnSpPr>
        <xdr:cNvPr id="350" name="直線コネクタ 349"/>
        <xdr:cNvCxnSpPr/>
      </xdr:nvCxnSpPr>
      <xdr:spPr>
        <a:xfrm>
          <a:off x="6972300" y="9896673"/>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1" name="フローチャート: 判断 350"/>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2910</xdr:rowOff>
    </xdr:from>
    <xdr:ext cx="534377" cy="259045"/>
    <xdr:sp macro="" textlink="">
      <xdr:nvSpPr>
        <xdr:cNvPr id="352" name="テキスト ボックス 351"/>
        <xdr:cNvSpPr txBox="1"/>
      </xdr:nvSpPr>
      <xdr:spPr>
        <a:xfrm>
          <a:off x="7594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45027</xdr:rowOff>
    </xdr:from>
    <xdr:to>
      <xdr:col>36</xdr:col>
      <xdr:colOff>165100</xdr:colOff>
      <xdr:row>57</xdr:row>
      <xdr:rowOff>146627</xdr:rowOff>
    </xdr:to>
    <xdr:sp macro="" textlink="">
      <xdr:nvSpPr>
        <xdr:cNvPr id="353" name="フローチャート: 判断 352"/>
        <xdr:cNvSpPr/>
      </xdr:nvSpPr>
      <xdr:spPr>
        <a:xfrm>
          <a:off x="6921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163154</xdr:rowOff>
    </xdr:from>
    <xdr:ext cx="534377" cy="259045"/>
    <xdr:sp macro="" textlink="">
      <xdr:nvSpPr>
        <xdr:cNvPr id="354" name="テキスト ボックス 353"/>
        <xdr:cNvSpPr txBox="1"/>
      </xdr:nvSpPr>
      <xdr:spPr>
        <a:xfrm>
          <a:off x="6705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63612</xdr:rowOff>
    </xdr:from>
    <xdr:to>
      <xdr:col>55</xdr:col>
      <xdr:colOff>50800</xdr:colOff>
      <xdr:row>57</xdr:row>
      <xdr:rowOff>165212</xdr:rowOff>
    </xdr:to>
    <xdr:sp macro="" textlink="">
      <xdr:nvSpPr>
        <xdr:cNvPr id="360" name="楕円 359"/>
        <xdr:cNvSpPr/>
      </xdr:nvSpPr>
      <xdr:spPr>
        <a:xfrm>
          <a:off x="10426700" y="983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42039</xdr:rowOff>
    </xdr:from>
    <xdr:ext cx="534377" cy="259045"/>
    <xdr:sp macro="" textlink="">
      <xdr:nvSpPr>
        <xdr:cNvPr id="361" name="農林水産業費該当値テキスト"/>
        <xdr:cNvSpPr txBox="1"/>
      </xdr:nvSpPr>
      <xdr:spPr>
        <a:xfrm>
          <a:off x="10528300" y="981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34018</xdr:rowOff>
    </xdr:from>
    <xdr:to>
      <xdr:col>50</xdr:col>
      <xdr:colOff>165100</xdr:colOff>
      <xdr:row>57</xdr:row>
      <xdr:rowOff>135618</xdr:rowOff>
    </xdr:to>
    <xdr:sp macro="" textlink="">
      <xdr:nvSpPr>
        <xdr:cNvPr id="362" name="楕円 361"/>
        <xdr:cNvSpPr/>
      </xdr:nvSpPr>
      <xdr:spPr>
        <a:xfrm>
          <a:off x="9588500" y="98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152145</xdr:rowOff>
    </xdr:from>
    <xdr:ext cx="534377" cy="259045"/>
    <xdr:sp macro="" textlink="">
      <xdr:nvSpPr>
        <xdr:cNvPr id="363" name="テキスト ボックス 362"/>
        <xdr:cNvSpPr txBox="1"/>
      </xdr:nvSpPr>
      <xdr:spPr>
        <a:xfrm>
          <a:off x="9372111" y="958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76378</xdr:rowOff>
    </xdr:from>
    <xdr:to>
      <xdr:col>46</xdr:col>
      <xdr:colOff>38100</xdr:colOff>
      <xdr:row>58</xdr:row>
      <xdr:rowOff>6528</xdr:rowOff>
    </xdr:to>
    <xdr:sp macro="" textlink="">
      <xdr:nvSpPr>
        <xdr:cNvPr id="364" name="楕円 363"/>
        <xdr:cNvSpPr/>
      </xdr:nvSpPr>
      <xdr:spPr>
        <a:xfrm>
          <a:off x="8699500" y="984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169105</xdr:rowOff>
    </xdr:from>
    <xdr:ext cx="534377" cy="259045"/>
    <xdr:sp macro="" textlink="">
      <xdr:nvSpPr>
        <xdr:cNvPr id="365" name="テキスト ボックス 364"/>
        <xdr:cNvSpPr txBox="1"/>
      </xdr:nvSpPr>
      <xdr:spPr>
        <a:xfrm>
          <a:off x="8483111" y="994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82508</xdr:rowOff>
    </xdr:from>
    <xdr:to>
      <xdr:col>41</xdr:col>
      <xdr:colOff>101600</xdr:colOff>
      <xdr:row>58</xdr:row>
      <xdr:rowOff>12658</xdr:rowOff>
    </xdr:to>
    <xdr:sp macro="" textlink="">
      <xdr:nvSpPr>
        <xdr:cNvPr id="366" name="楕円 365"/>
        <xdr:cNvSpPr/>
      </xdr:nvSpPr>
      <xdr:spPr>
        <a:xfrm>
          <a:off x="7810500" y="985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3785</xdr:rowOff>
    </xdr:from>
    <xdr:ext cx="534377" cy="259045"/>
    <xdr:sp macro="" textlink="">
      <xdr:nvSpPr>
        <xdr:cNvPr id="367" name="テキスト ボックス 366"/>
        <xdr:cNvSpPr txBox="1"/>
      </xdr:nvSpPr>
      <xdr:spPr>
        <a:xfrm>
          <a:off x="7594111" y="99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73223</xdr:rowOff>
    </xdr:from>
    <xdr:to>
      <xdr:col>36</xdr:col>
      <xdr:colOff>165100</xdr:colOff>
      <xdr:row>58</xdr:row>
      <xdr:rowOff>3373</xdr:rowOff>
    </xdr:to>
    <xdr:sp macro="" textlink="">
      <xdr:nvSpPr>
        <xdr:cNvPr id="368" name="楕円 367"/>
        <xdr:cNvSpPr/>
      </xdr:nvSpPr>
      <xdr:spPr>
        <a:xfrm>
          <a:off x="6921500" y="984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165950</xdr:rowOff>
    </xdr:from>
    <xdr:ext cx="534377" cy="259045"/>
    <xdr:sp macro="" textlink="">
      <xdr:nvSpPr>
        <xdr:cNvPr id="369" name="テキスト ボックス 368"/>
        <xdr:cNvSpPr txBox="1"/>
      </xdr:nvSpPr>
      <xdr:spPr>
        <a:xfrm>
          <a:off x="6705111" y="993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3" name="直線コネクタ 392"/>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4" name="商工費最小値テキスト"/>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5" name="直線コネクタ 394"/>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6" name="商工費最大値テキスト"/>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7" name="直線コネクタ 396"/>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153415</xdr:rowOff>
    </xdr:from>
    <xdr:to>
      <xdr:col>55</xdr:col>
      <xdr:colOff>0</xdr:colOff>
      <xdr:row>78</xdr:row>
      <xdr:rowOff>168160</xdr:rowOff>
    </xdr:to>
    <xdr:cxnSp macro="">
      <xdr:nvCxnSpPr>
        <xdr:cNvPr id="398" name="直線コネクタ 397"/>
        <xdr:cNvCxnSpPr/>
      </xdr:nvCxnSpPr>
      <xdr:spPr>
        <a:xfrm>
          <a:off x="9639300" y="13526515"/>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399" name="商工費平均値テキスト"/>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0" name="フローチャート: 判断 399"/>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155386</xdr:rowOff>
    </xdr:from>
    <xdr:to>
      <xdr:col>50</xdr:col>
      <xdr:colOff>114300</xdr:colOff>
      <xdr:row>78</xdr:row>
      <xdr:rowOff>153415</xdr:rowOff>
    </xdr:to>
    <xdr:cxnSp macro="">
      <xdr:nvCxnSpPr>
        <xdr:cNvPr id="401" name="直線コネクタ 400"/>
        <xdr:cNvCxnSpPr/>
      </xdr:nvCxnSpPr>
      <xdr:spPr>
        <a:xfrm>
          <a:off x="8750300" y="13357036"/>
          <a:ext cx="889000" cy="16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2" name="フローチャート: 判断 401"/>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3" name="テキスト ボックス 402"/>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155386</xdr:rowOff>
    </xdr:from>
    <xdr:to>
      <xdr:col>45</xdr:col>
      <xdr:colOff>177800</xdr:colOff>
      <xdr:row>78</xdr:row>
      <xdr:rowOff>74972</xdr:rowOff>
    </xdr:to>
    <xdr:cxnSp macro="">
      <xdr:nvCxnSpPr>
        <xdr:cNvPr id="404" name="直線コネクタ 403"/>
        <xdr:cNvCxnSpPr/>
      </xdr:nvCxnSpPr>
      <xdr:spPr>
        <a:xfrm flipV="1">
          <a:off x="7861300" y="13357036"/>
          <a:ext cx="889000" cy="9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5" name="フローチャート: 判断 404"/>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103686</xdr:rowOff>
    </xdr:from>
    <xdr:ext cx="534377" cy="259045"/>
    <xdr:sp macro="" textlink="">
      <xdr:nvSpPr>
        <xdr:cNvPr id="406" name="テキスト ボックス 405"/>
        <xdr:cNvSpPr txBox="1"/>
      </xdr:nvSpPr>
      <xdr:spPr>
        <a:xfrm>
          <a:off x="8483111" y="134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74972</xdr:rowOff>
    </xdr:from>
    <xdr:to>
      <xdr:col>41</xdr:col>
      <xdr:colOff>50800</xdr:colOff>
      <xdr:row>79</xdr:row>
      <xdr:rowOff>26260</xdr:rowOff>
    </xdr:to>
    <xdr:cxnSp macro="">
      <xdr:nvCxnSpPr>
        <xdr:cNvPr id="407" name="直線コネクタ 406"/>
        <xdr:cNvCxnSpPr/>
      </xdr:nvCxnSpPr>
      <xdr:spPr>
        <a:xfrm flipV="1">
          <a:off x="6972300" y="13448072"/>
          <a:ext cx="889000" cy="1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08" name="フローチャート: 判断 407"/>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09" name="テキスト ボックス 408"/>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27262</xdr:rowOff>
    </xdr:from>
    <xdr:to>
      <xdr:col>36</xdr:col>
      <xdr:colOff>165100</xdr:colOff>
      <xdr:row>78</xdr:row>
      <xdr:rowOff>128862</xdr:rowOff>
    </xdr:to>
    <xdr:sp macro="" textlink="">
      <xdr:nvSpPr>
        <xdr:cNvPr id="410" name="フローチャート: 判断 409"/>
        <xdr:cNvSpPr/>
      </xdr:nvSpPr>
      <xdr:spPr>
        <a:xfrm>
          <a:off x="6921500" y="134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145389</xdr:rowOff>
    </xdr:from>
    <xdr:ext cx="534377" cy="259045"/>
    <xdr:sp macro="" textlink="">
      <xdr:nvSpPr>
        <xdr:cNvPr id="411" name="テキスト ボックス 410"/>
        <xdr:cNvSpPr txBox="1"/>
      </xdr:nvSpPr>
      <xdr:spPr>
        <a:xfrm>
          <a:off x="6705111" y="131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117360</xdr:rowOff>
    </xdr:from>
    <xdr:to>
      <xdr:col>55</xdr:col>
      <xdr:colOff>50800</xdr:colOff>
      <xdr:row>79</xdr:row>
      <xdr:rowOff>47510</xdr:rowOff>
    </xdr:to>
    <xdr:sp macro="" textlink="">
      <xdr:nvSpPr>
        <xdr:cNvPr id="417" name="楕円 416"/>
        <xdr:cNvSpPr/>
      </xdr:nvSpPr>
      <xdr:spPr>
        <a:xfrm>
          <a:off x="10426700" y="1349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32287</xdr:rowOff>
    </xdr:from>
    <xdr:ext cx="534377" cy="259045"/>
    <xdr:sp macro="" textlink="">
      <xdr:nvSpPr>
        <xdr:cNvPr id="418" name="商工費該当値テキスト"/>
        <xdr:cNvSpPr txBox="1"/>
      </xdr:nvSpPr>
      <xdr:spPr>
        <a:xfrm>
          <a:off x="10528300" y="1340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102615</xdr:rowOff>
    </xdr:from>
    <xdr:to>
      <xdr:col>50</xdr:col>
      <xdr:colOff>165100</xdr:colOff>
      <xdr:row>79</xdr:row>
      <xdr:rowOff>32765</xdr:rowOff>
    </xdr:to>
    <xdr:sp macro="" textlink="">
      <xdr:nvSpPr>
        <xdr:cNvPr id="419" name="楕円 418"/>
        <xdr:cNvSpPr/>
      </xdr:nvSpPr>
      <xdr:spPr>
        <a:xfrm>
          <a:off x="9588500" y="1347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23892</xdr:rowOff>
    </xdr:from>
    <xdr:ext cx="534377" cy="259045"/>
    <xdr:sp macro="" textlink="">
      <xdr:nvSpPr>
        <xdr:cNvPr id="420" name="テキスト ボックス 419"/>
        <xdr:cNvSpPr txBox="1"/>
      </xdr:nvSpPr>
      <xdr:spPr>
        <a:xfrm>
          <a:off x="9372111" y="1356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104586</xdr:rowOff>
    </xdr:from>
    <xdr:to>
      <xdr:col>46</xdr:col>
      <xdr:colOff>38100</xdr:colOff>
      <xdr:row>78</xdr:row>
      <xdr:rowOff>34736</xdr:rowOff>
    </xdr:to>
    <xdr:sp macro="" textlink="">
      <xdr:nvSpPr>
        <xdr:cNvPr id="421" name="楕円 420"/>
        <xdr:cNvSpPr/>
      </xdr:nvSpPr>
      <xdr:spPr>
        <a:xfrm>
          <a:off x="8699500" y="133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51263</xdr:rowOff>
    </xdr:from>
    <xdr:ext cx="534377" cy="259045"/>
    <xdr:sp macro="" textlink="">
      <xdr:nvSpPr>
        <xdr:cNvPr id="422" name="テキスト ボックス 421"/>
        <xdr:cNvSpPr txBox="1"/>
      </xdr:nvSpPr>
      <xdr:spPr>
        <a:xfrm>
          <a:off x="8483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24172</xdr:rowOff>
    </xdr:from>
    <xdr:to>
      <xdr:col>41</xdr:col>
      <xdr:colOff>101600</xdr:colOff>
      <xdr:row>78</xdr:row>
      <xdr:rowOff>125772</xdr:rowOff>
    </xdr:to>
    <xdr:sp macro="" textlink="">
      <xdr:nvSpPr>
        <xdr:cNvPr id="423" name="楕円 422"/>
        <xdr:cNvSpPr/>
      </xdr:nvSpPr>
      <xdr:spPr>
        <a:xfrm>
          <a:off x="7810500" y="1339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116899</xdr:rowOff>
    </xdr:from>
    <xdr:ext cx="534377" cy="259045"/>
    <xdr:sp macro="" textlink="">
      <xdr:nvSpPr>
        <xdr:cNvPr id="424" name="テキスト ボックス 423"/>
        <xdr:cNvSpPr txBox="1"/>
      </xdr:nvSpPr>
      <xdr:spPr>
        <a:xfrm>
          <a:off x="7594111" y="1348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146910</xdr:rowOff>
    </xdr:from>
    <xdr:to>
      <xdr:col>36</xdr:col>
      <xdr:colOff>165100</xdr:colOff>
      <xdr:row>79</xdr:row>
      <xdr:rowOff>77060</xdr:rowOff>
    </xdr:to>
    <xdr:sp macro="" textlink="">
      <xdr:nvSpPr>
        <xdr:cNvPr id="425" name="楕円 424"/>
        <xdr:cNvSpPr/>
      </xdr:nvSpPr>
      <xdr:spPr>
        <a:xfrm>
          <a:off x="6921500" y="1352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68187</xdr:rowOff>
    </xdr:from>
    <xdr:ext cx="469744" cy="259045"/>
    <xdr:sp macro="" textlink="">
      <xdr:nvSpPr>
        <xdr:cNvPr id="426" name="テキスト ボックス 425"/>
        <xdr:cNvSpPr txBox="1"/>
      </xdr:nvSpPr>
      <xdr:spPr>
        <a:xfrm>
          <a:off x="6737428" y="1361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48" name="直線コネクタ 447"/>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49" name="土木費最小値テキスト"/>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0" name="直線コネクタ 449"/>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1" name="土木費最大値テキスト"/>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2" name="直線コネクタ 451"/>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76419</xdr:rowOff>
    </xdr:from>
    <xdr:to>
      <xdr:col>55</xdr:col>
      <xdr:colOff>0</xdr:colOff>
      <xdr:row>98</xdr:row>
      <xdr:rowOff>25088</xdr:rowOff>
    </xdr:to>
    <xdr:cxnSp macro="">
      <xdr:nvCxnSpPr>
        <xdr:cNvPr id="453" name="直線コネクタ 452"/>
        <xdr:cNvCxnSpPr/>
      </xdr:nvCxnSpPr>
      <xdr:spPr>
        <a:xfrm>
          <a:off x="9639300" y="16707069"/>
          <a:ext cx="838200" cy="12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4" name="土木費平均値テキスト"/>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5" name="フローチャート: 判断 454"/>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76419</xdr:rowOff>
    </xdr:from>
    <xdr:to>
      <xdr:col>50</xdr:col>
      <xdr:colOff>114300</xdr:colOff>
      <xdr:row>97</xdr:row>
      <xdr:rowOff>109141</xdr:rowOff>
    </xdr:to>
    <xdr:cxnSp macro="">
      <xdr:nvCxnSpPr>
        <xdr:cNvPr id="456" name="直線コネクタ 455"/>
        <xdr:cNvCxnSpPr/>
      </xdr:nvCxnSpPr>
      <xdr:spPr>
        <a:xfrm flipV="1">
          <a:off x="8750300" y="16707069"/>
          <a:ext cx="889000" cy="3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7" name="フローチャート: 判断 456"/>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58" name="テキスト ボックス 457"/>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109141</xdr:rowOff>
    </xdr:from>
    <xdr:to>
      <xdr:col>45</xdr:col>
      <xdr:colOff>177800</xdr:colOff>
      <xdr:row>97</xdr:row>
      <xdr:rowOff>133716</xdr:rowOff>
    </xdr:to>
    <xdr:cxnSp macro="">
      <xdr:nvCxnSpPr>
        <xdr:cNvPr id="459" name="直線コネクタ 458"/>
        <xdr:cNvCxnSpPr/>
      </xdr:nvCxnSpPr>
      <xdr:spPr>
        <a:xfrm flipV="1">
          <a:off x="7861300" y="16739791"/>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0" name="フローチャート: 判断 459"/>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1" name="テキスト ボックス 460"/>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133716</xdr:rowOff>
    </xdr:from>
    <xdr:to>
      <xdr:col>41</xdr:col>
      <xdr:colOff>50800</xdr:colOff>
      <xdr:row>97</xdr:row>
      <xdr:rowOff>155381</xdr:rowOff>
    </xdr:to>
    <xdr:cxnSp macro="">
      <xdr:nvCxnSpPr>
        <xdr:cNvPr id="462" name="直線コネクタ 461"/>
        <xdr:cNvCxnSpPr/>
      </xdr:nvCxnSpPr>
      <xdr:spPr>
        <a:xfrm flipV="1">
          <a:off x="6972300" y="16764366"/>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3" name="フローチャート: 判断 462"/>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4" name="テキスト ボックス 463"/>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13728</xdr:rowOff>
    </xdr:from>
    <xdr:to>
      <xdr:col>36</xdr:col>
      <xdr:colOff>165100</xdr:colOff>
      <xdr:row>96</xdr:row>
      <xdr:rowOff>115328</xdr:rowOff>
    </xdr:to>
    <xdr:sp macro="" textlink="">
      <xdr:nvSpPr>
        <xdr:cNvPr id="465" name="フローチャート: 判断 464"/>
        <xdr:cNvSpPr/>
      </xdr:nvSpPr>
      <xdr:spPr>
        <a:xfrm>
          <a:off x="6921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131855</xdr:rowOff>
    </xdr:from>
    <xdr:ext cx="534377" cy="259045"/>
    <xdr:sp macro="" textlink="">
      <xdr:nvSpPr>
        <xdr:cNvPr id="466" name="テキスト ボックス 465"/>
        <xdr:cNvSpPr txBox="1"/>
      </xdr:nvSpPr>
      <xdr:spPr>
        <a:xfrm>
          <a:off x="6705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145738</xdr:rowOff>
    </xdr:from>
    <xdr:to>
      <xdr:col>55</xdr:col>
      <xdr:colOff>50800</xdr:colOff>
      <xdr:row>98</xdr:row>
      <xdr:rowOff>75888</xdr:rowOff>
    </xdr:to>
    <xdr:sp macro="" textlink="">
      <xdr:nvSpPr>
        <xdr:cNvPr id="472" name="楕円 471"/>
        <xdr:cNvSpPr/>
      </xdr:nvSpPr>
      <xdr:spPr>
        <a:xfrm>
          <a:off x="10426700" y="1677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60665</xdr:rowOff>
    </xdr:from>
    <xdr:ext cx="534377" cy="259045"/>
    <xdr:sp macro="" textlink="">
      <xdr:nvSpPr>
        <xdr:cNvPr id="473" name="土木費該当値テキスト"/>
        <xdr:cNvSpPr txBox="1"/>
      </xdr:nvSpPr>
      <xdr:spPr>
        <a:xfrm>
          <a:off x="10528300" y="166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25619</xdr:rowOff>
    </xdr:from>
    <xdr:to>
      <xdr:col>50</xdr:col>
      <xdr:colOff>165100</xdr:colOff>
      <xdr:row>97</xdr:row>
      <xdr:rowOff>127219</xdr:rowOff>
    </xdr:to>
    <xdr:sp macro="" textlink="">
      <xdr:nvSpPr>
        <xdr:cNvPr id="474" name="楕円 473"/>
        <xdr:cNvSpPr/>
      </xdr:nvSpPr>
      <xdr:spPr>
        <a:xfrm>
          <a:off x="9588500" y="16656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118346</xdr:rowOff>
    </xdr:from>
    <xdr:ext cx="534377" cy="259045"/>
    <xdr:sp macro="" textlink="">
      <xdr:nvSpPr>
        <xdr:cNvPr id="475" name="テキスト ボックス 474"/>
        <xdr:cNvSpPr txBox="1"/>
      </xdr:nvSpPr>
      <xdr:spPr>
        <a:xfrm>
          <a:off x="9372111" y="1674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58341</xdr:rowOff>
    </xdr:from>
    <xdr:to>
      <xdr:col>46</xdr:col>
      <xdr:colOff>38100</xdr:colOff>
      <xdr:row>97</xdr:row>
      <xdr:rowOff>159941</xdr:rowOff>
    </xdr:to>
    <xdr:sp macro="" textlink="">
      <xdr:nvSpPr>
        <xdr:cNvPr id="476" name="楕円 475"/>
        <xdr:cNvSpPr/>
      </xdr:nvSpPr>
      <xdr:spPr>
        <a:xfrm>
          <a:off x="8699500" y="1668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151068</xdr:rowOff>
    </xdr:from>
    <xdr:ext cx="534377" cy="259045"/>
    <xdr:sp macro="" textlink="">
      <xdr:nvSpPr>
        <xdr:cNvPr id="477" name="テキスト ボックス 476"/>
        <xdr:cNvSpPr txBox="1"/>
      </xdr:nvSpPr>
      <xdr:spPr>
        <a:xfrm>
          <a:off x="8483111" y="16781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82916</xdr:rowOff>
    </xdr:from>
    <xdr:to>
      <xdr:col>41</xdr:col>
      <xdr:colOff>101600</xdr:colOff>
      <xdr:row>98</xdr:row>
      <xdr:rowOff>13066</xdr:rowOff>
    </xdr:to>
    <xdr:sp macro="" textlink="">
      <xdr:nvSpPr>
        <xdr:cNvPr id="478" name="楕円 477"/>
        <xdr:cNvSpPr/>
      </xdr:nvSpPr>
      <xdr:spPr>
        <a:xfrm>
          <a:off x="7810500" y="167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4193</xdr:rowOff>
    </xdr:from>
    <xdr:ext cx="534377" cy="259045"/>
    <xdr:sp macro="" textlink="">
      <xdr:nvSpPr>
        <xdr:cNvPr id="479" name="テキスト ボックス 478"/>
        <xdr:cNvSpPr txBox="1"/>
      </xdr:nvSpPr>
      <xdr:spPr>
        <a:xfrm>
          <a:off x="7594111" y="168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104581</xdr:rowOff>
    </xdr:from>
    <xdr:to>
      <xdr:col>36</xdr:col>
      <xdr:colOff>165100</xdr:colOff>
      <xdr:row>98</xdr:row>
      <xdr:rowOff>34731</xdr:rowOff>
    </xdr:to>
    <xdr:sp macro="" textlink="">
      <xdr:nvSpPr>
        <xdr:cNvPr id="480" name="楕円 479"/>
        <xdr:cNvSpPr/>
      </xdr:nvSpPr>
      <xdr:spPr>
        <a:xfrm>
          <a:off x="6921500" y="1673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25858</xdr:rowOff>
    </xdr:from>
    <xdr:ext cx="534377" cy="259045"/>
    <xdr:sp macro="" textlink="">
      <xdr:nvSpPr>
        <xdr:cNvPr id="481" name="テキスト ボックス 480"/>
        <xdr:cNvSpPr txBox="1"/>
      </xdr:nvSpPr>
      <xdr:spPr>
        <a:xfrm>
          <a:off x="6705111" y="1682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08" name="直線コネクタ 507"/>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09" name="消防費最小値テキスト"/>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0" name="直線コネクタ 509"/>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1" name="消防費最大値テキスト"/>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2" name="直線コネクタ 511"/>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81783</xdr:rowOff>
    </xdr:from>
    <xdr:to>
      <xdr:col>85</xdr:col>
      <xdr:colOff>127000</xdr:colOff>
      <xdr:row>39</xdr:row>
      <xdr:rowOff>105181</xdr:rowOff>
    </xdr:to>
    <xdr:cxnSp macro="">
      <xdr:nvCxnSpPr>
        <xdr:cNvPr id="513" name="直線コネクタ 512"/>
        <xdr:cNvCxnSpPr/>
      </xdr:nvCxnSpPr>
      <xdr:spPr>
        <a:xfrm flipV="1">
          <a:off x="15481300" y="6768333"/>
          <a:ext cx="838200" cy="2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4" name="消防費平均値テキスト"/>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5" name="フローチャート: 判断 514"/>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80689</xdr:rowOff>
    </xdr:from>
    <xdr:to>
      <xdr:col>81</xdr:col>
      <xdr:colOff>50800</xdr:colOff>
      <xdr:row>39</xdr:row>
      <xdr:rowOff>105181</xdr:rowOff>
    </xdr:to>
    <xdr:cxnSp macro="">
      <xdr:nvCxnSpPr>
        <xdr:cNvPr id="516" name="直線コネクタ 515"/>
        <xdr:cNvCxnSpPr/>
      </xdr:nvCxnSpPr>
      <xdr:spPr>
        <a:xfrm>
          <a:off x="14592300" y="676723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7" name="フローチャート: 判断 516"/>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18" name="テキスト ボックス 517"/>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80689</xdr:rowOff>
    </xdr:from>
    <xdr:to>
      <xdr:col>76</xdr:col>
      <xdr:colOff>114300</xdr:colOff>
      <xdr:row>39</xdr:row>
      <xdr:rowOff>144942</xdr:rowOff>
    </xdr:to>
    <xdr:cxnSp macro="">
      <xdr:nvCxnSpPr>
        <xdr:cNvPr id="519" name="直線コネクタ 518"/>
        <xdr:cNvCxnSpPr/>
      </xdr:nvCxnSpPr>
      <xdr:spPr>
        <a:xfrm flipV="1">
          <a:off x="13703300" y="6767239"/>
          <a:ext cx="889000" cy="64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0" name="フローチャート: 判断 519"/>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1" name="テキスト ボックス 520"/>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144942</xdr:rowOff>
    </xdr:from>
    <xdr:to>
      <xdr:col>71</xdr:col>
      <xdr:colOff>177800</xdr:colOff>
      <xdr:row>39</xdr:row>
      <xdr:rowOff>147505</xdr:rowOff>
    </xdr:to>
    <xdr:cxnSp macro="">
      <xdr:nvCxnSpPr>
        <xdr:cNvPr id="522" name="直線コネクタ 521"/>
        <xdr:cNvCxnSpPr/>
      </xdr:nvCxnSpPr>
      <xdr:spPr>
        <a:xfrm flipV="1">
          <a:off x="12814300" y="6831492"/>
          <a:ext cx="889000" cy="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3" name="フローチャート: 判断 522"/>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4" name="テキスト ボックス 523"/>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119680</xdr:rowOff>
    </xdr:from>
    <xdr:to>
      <xdr:col>67</xdr:col>
      <xdr:colOff>101600</xdr:colOff>
      <xdr:row>38</xdr:row>
      <xdr:rowOff>49830</xdr:rowOff>
    </xdr:to>
    <xdr:sp macro="" textlink="">
      <xdr:nvSpPr>
        <xdr:cNvPr id="525" name="フローチャート: 判断 524"/>
        <xdr:cNvSpPr/>
      </xdr:nvSpPr>
      <xdr:spPr>
        <a:xfrm>
          <a:off x="12763500" y="646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66357</xdr:rowOff>
    </xdr:from>
    <xdr:ext cx="534377" cy="259045"/>
    <xdr:sp macro="" textlink="">
      <xdr:nvSpPr>
        <xdr:cNvPr id="526" name="テキスト ボックス 525"/>
        <xdr:cNvSpPr txBox="1"/>
      </xdr:nvSpPr>
      <xdr:spPr>
        <a:xfrm>
          <a:off x="12547111" y="62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30983</xdr:rowOff>
    </xdr:from>
    <xdr:to>
      <xdr:col>85</xdr:col>
      <xdr:colOff>177800</xdr:colOff>
      <xdr:row>39</xdr:row>
      <xdr:rowOff>132583</xdr:rowOff>
    </xdr:to>
    <xdr:sp macro="" textlink="">
      <xdr:nvSpPr>
        <xdr:cNvPr id="532" name="楕円 531"/>
        <xdr:cNvSpPr/>
      </xdr:nvSpPr>
      <xdr:spPr>
        <a:xfrm>
          <a:off x="16268700" y="671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117360</xdr:rowOff>
    </xdr:from>
    <xdr:ext cx="534377" cy="259045"/>
    <xdr:sp macro="" textlink="">
      <xdr:nvSpPr>
        <xdr:cNvPr id="533" name="消防費該当値テキスト"/>
        <xdr:cNvSpPr txBox="1"/>
      </xdr:nvSpPr>
      <xdr:spPr>
        <a:xfrm>
          <a:off x="16370300" y="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54381</xdr:rowOff>
    </xdr:from>
    <xdr:to>
      <xdr:col>81</xdr:col>
      <xdr:colOff>101600</xdr:colOff>
      <xdr:row>39</xdr:row>
      <xdr:rowOff>155981</xdr:rowOff>
    </xdr:to>
    <xdr:sp macro="" textlink="">
      <xdr:nvSpPr>
        <xdr:cNvPr id="534" name="楕円 533"/>
        <xdr:cNvSpPr/>
      </xdr:nvSpPr>
      <xdr:spPr>
        <a:xfrm>
          <a:off x="15430500" y="674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147108</xdr:rowOff>
    </xdr:from>
    <xdr:ext cx="534377" cy="259045"/>
    <xdr:sp macro="" textlink="">
      <xdr:nvSpPr>
        <xdr:cNvPr id="535" name="テキスト ボックス 534"/>
        <xdr:cNvSpPr txBox="1"/>
      </xdr:nvSpPr>
      <xdr:spPr>
        <a:xfrm>
          <a:off x="15214111" y="683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29889</xdr:rowOff>
    </xdr:from>
    <xdr:to>
      <xdr:col>76</xdr:col>
      <xdr:colOff>165100</xdr:colOff>
      <xdr:row>39</xdr:row>
      <xdr:rowOff>131489</xdr:rowOff>
    </xdr:to>
    <xdr:sp macro="" textlink="">
      <xdr:nvSpPr>
        <xdr:cNvPr id="536" name="楕円 535"/>
        <xdr:cNvSpPr/>
      </xdr:nvSpPr>
      <xdr:spPr>
        <a:xfrm>
          <a:off x="14541500" y="67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122616</xdr:rowOff>
    </xdr:from>
    <xdr:ext cx="534377" cy="259045"/>
    <xdr:sp macro="" textlink="">
      <xdr:nvSpPr>
        <xdr:cNvPr id="537" name="テキスト ボックス 536"/>
        <xdr:cNvSpPr txBox="1"/>
      </xdr:nvSpPr>
      <xdr:spPr>
        <a:xfrm>
          <a:off x="14325111" y="68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94142</xdr:rowOff>
    </xdr:from>
    <xdr:to>
      <xdr:col>72</xdr:col>
      <xdr:colOff>38100</xdr:colOff>
      <xdr:row>40</xdr:row>
      <xdr:rowOff>24292</xdr:rowOff>
    </xdr:to>
    <xdr:sp macro="" textlink="">
      <xdr:nvSpPr>
        <xdr:cNvPr id="538" name="楕円 537"/>
        <xdr:cNvSpPr/>
      </xdr:nvSpPr>
      <xdr:spPr>
        <a:xfrm>
          <a:off x="13652500" y="678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40</xdr:row>
      <xdr:rowOff>15419</xdr:rowOff>
    </xdr:from>
    <xdr:ext cx="534377" cy="259045"/>
    <xdr:sp macro="" textlink="">
      <xdr:nvSpPr>
        <xdr:cNvPr id="539" name="テキスト ボックス 538"/>
        <xdr:cNvSpPr txBox="1"/>
      </xdr:nvSpPr>
      <xdr:spPr>
        <a:xfrm>
          <a:off x="13436111" y="687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96705</xdr:rowOff>
    </xdr:from>
    <xdr:to>
      <xdr:col>67</xdr:col>
      <xdr:colOff>101600</xdr:colOff>
      <xdr:row>40</xdr:row>
      <xdr:rowOff>26855</xdr:rowOff>
    </xdr:to>
    <xdr:sp macro="" textlink="">
      <xdr:nvSpPr>
        <xdr:cNvPr id="540" name="楕円 539"/>
        <xdr:cNvSpPr/>
      </xdr:nvSpPr>
      <xdr:spPr>
        <a:xfrm>
          <a:off x="12763500" y="678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40</xdr:row>
      <xdr:rowOff>17982</xdr:rowOff>
    </xdr:from>
    <xdr:ext cx="534377" cy="259045"/>
    <xdr:sp macro="" textlink="">
      <xdr:nvSpPr>
        <xdr:cNvPr id="541" name="テキスト ボックス 540"/>
        <xdr:cNvSpPr txBox="1"/>
      </xdr:nvSpPr>
      <xdr:spPr>
        <a:xfrm>
          <a:off x="12547111" y="68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5" name="直線コネクタ 564"/>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6" name="教育費最小値テキスト"/>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7" name="直線コネクタ 566"/>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68" name="教育費最大値テキスト"/>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69" name="直線コネクタ 568"/>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129112</xdr:rowOff>
    </xdr:from>
    <xdr:to>
      <xdr:col>85</xdr:col>
      <xdr:colOff>127000</xdr:colOff>
      <xdr:row>57</xdr:row>
      <xdr:rowOff>147492</xdr:rowOff>
    </xdr:to>
    <xdr:cxnSp macro="">
      <xdr:nvCxnSpPr>
        <xdr:cNvPr id="570" name="直線コネクタ 569"/>
        <xdr:cNvCxnSpPr/>
      </xdr:nvCxnSpPr>
      <xdr:spPr>
        <a:xfrm flipV="1">
          <a:off x="15481300" y="9901762"/>
          <a:ext cx="8382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14035</xdr:rowOff>
    </xdr:from>
    <xdr:ext cx="534377" cy="259045"/>
    <xdr:sp macro="" textlink="">
      <xdr:nvSpPr>
        <xdr:cNvPr id="571" name="教育費平均値テキスト"/>
        <xdr:cNvSpPr txBox="1"/>
      </xdr:nvSpPr>
      <xdr:spPr>
        <a:xfrm>
          <a:off x="16370300" y="9615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2" name="フローチャート: 判断 571"/>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147492</xdr:rowOff>
    </xdr:from>
    <xdr:to>
      <xdr:col>81</xdr:col>
      <xdr:colOff>50800</xdr:colOff>
      <xdr:row>57</xdr:row>
      <xdr:rowOff>152303</xdr:rowOff>
    </xdr:to>
    <xdr:cxnSp macro="">
      <xdr:nvCxnSpPr>
        <xdr:cNvPr id="573" name="直線コネクタ 572"/>
        <xdr:cNvCxnSpPr/>
      </xdr:nvCxnSpPr>
      <xdr:spPr>
        <a:xfrm flipV="1">
          <a:off x="14592300" y="9920142"/>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4" name="フローチャート: 判断 573"/>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114707</xdr:rowOff>
    </xdr:from>
    <xdr:ext cx="534377" cy="259045"/>
    <xdr:sp macro="" textlink="">
      <xdr:nvSpPr>
        <xdr:cNvPr id="575" name="テキスト ボックス 574"/>
        <xdr:cNvSpPr txBox="1"/>
      </xdr:nvSpPr>
      <xdr:spPr>
        <a:xfrm>
          <a:off x="15214111" y="954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151366</xdr:rowOff>
    </xdr:from>
    <xdr:to>
      <xdr:col>76</xdr:col>
      <xdr:colOff>114300</xdr:colOff>
      <xdr:row>57</xdr:row>
      <xdr:rowOff>152303</xdr:rowOff>
    </xdr:to>
    <xdr:cxnSp macro="">
      <xdr:nvCxnSpPr>
        <xdr:cNvPr id="576" name="直線コネクタ 575"/>
        <xdr:cNvCxnSpPr/>
      </xdr:nvCxnSpPr>
      <xdr:spPr>
        <a:xfrm>
          <a:off x="13703300" y="9924016"/>
          <a:ext cx="8890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7" name="フローチャート: 判断 576"/>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78" name="テキスト ボックス 577"/>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108191</xdr:rowOff>
    </xdr:from>
    <xdr:to>
      <xdr:col>71</xdr:col>
      <xdr:colOff>177800</xdr:colOff>
      <xdr:row>57</xdr:row>
      <xdr:rowOff>151366</xdr:rowOff>
    </xdr:to>
    <xdr:cxnSp macro="">
      <xdr:nvCxnSpPr>
        <xdr:cNvPr id="579" name="直線コネクタ 578"/>
        <xdr:cNvCxnSpPr/>
      </xdr:nvCxnSpPr>
      <xdr:spPr>
        <a:xfrm>
          <a:off x="12814300" y="9880841"/>
          <a:ext cx="889000" cy="4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0" name="フローチャート: 判断 579"/>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1" name="テキスト ボックス 580"/>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16094</xdr:rowOff>
    </xdr:from>
    <xdr:to>
      <xdr:col>67</xdr:col>
      <xdr:colOff>101600</xdr:colOff>
      <xdr:row>57</xdr:row>
      <xdr:rowOff>117694</xdr:rowOff>
    </xdr:to>
    <xdr:sp macro="" textlink="">
      <xdr:nvSpPr>
        <xdr:cNvPr id="582" name="フローチャート: 判断 581"/>
        <xdr:cNvSpPr/>
      </xdr:nvSpPr>
      <xdr:spPr>
        <a:xfrm>
          <a:off x="127635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134221</xdr:rowOff>
    </xdr:from>
    <xdr:ext cx="534377" cy="259045"/>
    <xdr:sp macro="" textlink="">
      <xdr:nvSpPr>
        <xdr:cNvPr id="583" name="テキスト ボックス 582"/>
        <xdr:cNvSpPr txBox="1"/>
      </xdr:nvSpPr>
      <xdr:spPr>
        <a:xfrm>
          <a:off x="12547111" y="956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78312</xdr:rowOff>
    </xdr:from>
    <xdr:to>
      <xdr:col>85</xdr:col>
      <xdr:colOff>177800</xdr:colOff>
      <xdr:row>58</xdr:row>
      <xdr:rowOff>8462</xdr:rowOff>
    </xdr:to>
    <xdr:sp macro="" textlink="">
      <xdr:nvSpPr>
        <xdr:cNvPr id="589" name="楕円 588"/>
        <xdr:cNvSpPr/>
      </xdr:nvSpPr>
      <xdr:spPr>
        <a:xfrm>
          <a:off x="16268700" y="985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164689</xdr:rowOff>
    </xdr:from>
    <xdr:ext cx="534377" cy="259045"/>
    <xdr:sp macro="" textlink="">
      <xdr:nvSpPr>
        <xdr:cNvPr id="590" name="教育費該当値テキスト"/>
        <xdr:cNvSpPr txBox="1"/>
      </xdr:nvSpPr>
      <xdr:spPr>
        <a:xfrm>
          <a:off x="16370300" y="97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96692</xdr:rowOff>
    </xdr:from>
    <xdr:to>
      <xdr:col>81</xdr:col>
      <xdr:colOff>101600</xdr:colOff>
      <xdr:row>58</xdr:row>
      <xdr:rowOff>26842</xdr:rowOff>
    </xdr:to>
    <xdr:sp macro="" textlink="">
      <xdr:nvSpPr>
        <xdr:cNvPr id="591" name="楕円 590"/>
        <xdr:cNvSpPr/>
      </xdr:nvSpPr>
      <xdr:spPr>
        <a:xfrm>
          <a:off x="15430500" y="98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17969</xdr:rowOff>
    </xdr:from>
    <xdr:ext cx="534377" cy="259045"/>
    <xdr:sp macro="" textlink="">
      <xdr:nvSpPr>
        <xdr:cNvPr id="592" name="テキスト ボックス 591"/>
        <xdr:cNvSpPr txBox="1"/>
      </xdr:nvSpPr>
      <xdr:spPr>
        <a:xfrm>
          <a:off x="15214111" y="99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101503</xdr:rowOff>
    </xdr:from>
    <xdr:to>
      <xdr:col>76</xdr:col>
      <xdr:colOff>165100</xdr:colOff>
      <xdr:row>58</xdr:row>
      <xdr:rowOff>31653</xdr:rowOff>
    </xdr:to>
    <xdr:sp macro="" textlink="">
      <xdr:nvSpPr>
        <xdr:cNvPr id="593" name="楕円 592"/>
        <xdr:cNvSpPr/>
      </xdr:nvSpPr>
      <xdr:spPr>
        <a:xfrm>
          <a:off x="14541500" y="987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22780</xdr:rowOff>
    </xdr:from>
    <xdr:ext cx="534377" cy="259045"/>
    <xdr:sp macro="" textlink="">
      <xdr:nvSpPr>
        <xdr:cNvPr id="594" name="テキスト ボックス 593"/>
        <xdr:cNvSpPr txBox="1"/>
      </xdr:nvSpPr>
      <xdr:spPr>
        <a:xfrm>
          <a:off x="14325111" y="996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100566</xdr:rowOff>
    </xdr:from>
    <xdr:to>
      <xdr:col>72</xdr:col>
      <xdr:colOff>38100</xdr:colOff>
      <xdr:row>58</xdr:row>
      <xdr:rowOff>30716</xdr:rowOff>
    </xdr:to>
    <xdr:sp macro="" textlink="">
      <xdr:nvSpPr>
        <xdr:cNvPr id="595" name="楕円 594"/>
        <xdr:cNvSpPr/>
      </xdr:nvSpPr>
      <xdr:spPr>
        <a:xfrm>
          <a:off x="13652500" y="98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21843</xdr:rowOff>
    </xdr:from>
    <xdr:ext cx="534377" cy="259045"/>
    <xdr:sp macro="" textlink="">
      <xdr:nvSpPr>
        <xdr:cNvPr id="596" name="テキスト ボックス 595"/>
        <xdr:cNvSpPr txBox="1"/>
      </xdr:nvSpPr>
      <xdr:spPr>
        <a:xfrm>
          <a:off x="13436111" y="996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57391</xdr:rowOff>
    </xdr:from>
    <xdr:to>
      <xdr:col>67</xdr:col>
      <xdr:colOff>101600</xdr:colOff>
      <xdr:row>57</xdr:row>
      <xdr:rowOff>158991</xdr:rowOff>
    </xdr:to>
    <xdr:sp macro="" textlink="">
      <xdr:nvSpPr>
        <xdr:cNvPr id="597" name="楕円 596"/>
        <xdr:cNvSpPr/>
      </xdr:nvSpPr>
      <xdr:spPr>
        <a:xfrm>
          <a:off x="12763500" y="983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150118</xdr:rowOff>
    </xdr:from>
    <xdr:ext cx="534377" cy="259045"/>
    <xdr:sp macro="" textlink="">
      <xdr:nvSpPr>
        <xdr:cNvPr id="598" name="テキスト ボックス 597"/>
        <xdr:cNvSpPr txBox="1"/>
      </xdr:nvSpPr>
      <xdr:spPr>
        <a:xfrm>
          <a:off x="12547111" y="992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8" name="テキスト ボックス 61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4" name="直線コネクタ 623"/>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7" name="災害復旧費最大値テキスト"/>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28" name="直線コネクタ 627"/>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81886</xdr:rowOff>
    </xdr:from>
    <xdr:to>
      <xdr:col>85</xdr:col>
      <xdr:colOff>127000</xdr:colOff>
      <xdr:row>79</xdr:row>
      <xdr:rowOff>85860</xdr:rowOff>
    </xdr:to>
    <xdr:cxnSp macro="">
      <xdr:nvCxnSpPr>
        <xdr:cNvPr id="629" name="直線コネクタ 628"/>
        <xdr:cNvCxnSpPr/>
      </xdr:nvCxnSpPr>
      <xdr:spPr>
        <a:xfrm>
          <a:off x="15481300" y="13626436"/>
          <a:ext cx="8382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0" name="災害復旧費平均値テキスト"/>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1" name="フローチャート: 判断 630"/>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81886</xdr:rowOff>
    </xdr:from>
    <xdr:to>
      <xdr:col>81</xdr:col>
      <xdr:colOff>50800</xdr:colOff>
      <xdr:row>79</xdr:row>
      <xdr:rowOff>90508</xdr:rowOff>
    </xdr:to>
    <xdr:cxnSp macro="">
      <xdr:nvCxnSpPr>
        <xdr:cNvPr id="632" name="直線コネクタ 631"/>
        <xdr:cNvCxnSpPr/>
      </xdr:nvCxnSpPr>
      <xdr:spPr>
        <a:xfrm flipV="1">
          <a:off x="14592300" y="13626436"/>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3" name="フローチャート: 判断 632"/>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4" name="テキスト ボックス 633"/>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71512</xdr:rowOff>
    </xdr:from>
    <xdr:to>
      <xdr:col>76</xdr:col>
      <xdr:colOff>114300</xdr:colOff>
      <xdr:row>79</xdr:row>
      <xdr:rowOff>90508</xdr:rowOff>
    </xdr:to>
    <xdr:cxnSp macro="">
      <xdr:nvCxnSpPr>
        <xdr:cNvPr id="635" name="直線コネクタ 634"/>
        <xdr:cNvCxnSpPr/>
      </xdr:nvCxnSpPr>
      <xdr:spPr>
        <a:xfrm>
          <a:off x="13703300" y="13616062"/>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6" name="フローチャート: 判断 635"/>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56402</xdr:rowOff>
    </xdr:from>
    <xdr:ext cx="534377" cy="259045"/>
    <xdr:sp macro="" textlink="">
      <xdr:nvSpPr>
        <xdr:cNvPr id="637" name="テキスト ボックス 636"/>
        <xdr:cNvSpPr txBox="1"/>
      </xdr:nvSpPr>
      <xdr:spPr>
        <a:xfrm>
          <a:off x="14325111" y="1325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71512</xdr:rowOff>
    </xdr:from>
    <xdr:to>
      <xdr:col>71</xdr:col>
      <xdr:colOff>177800</xdr:colOff>
      <xdr:row>79</xdr:row>
      <xdr:rowOff>75464</xdr:rowOff>
    </xdr:to>
    <xdr:cxnSp macro="">
      <xdr:nvCxnSpPr>
        <xdr:cNvPr id="638" name="直線コネクタ 637"/>
        <xdr:cNvCxnSpPr/>
      </xdr:nvCxnSpPr>
      <xdr:spPr>
        <a:xfrm flipV="1">
          <a:off x="12814300" y="13616062"/>
          <a:ext cx="889000" cy="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39" name="フローチャート: 判断 638"/>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22939</xdr:rowOff>
    </xdr:from>
    <xdr:ext cx="534377" cy="259045"/>
    <xdr:sp macro="" textlink="">
      <xdr:nvSpPr>
        <xdr:cNvPr id="640" name="テキスト ボックス 639"/>
        <xdr:cNvSpPr txBox="1"/>
      </xdr:nvSpPr>
      <xdr:spPr>
        <a:xfrm>
          <a:off x="13436111" y="1322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81705</xdr:rowOff>
    </xdr:from>
    <xdr:to>
      <xdr:col>67</xdr:col>
      <xdr:colOff>101600</xdr:colOff>
      <xdr:row>79</xdr:row>
      <xdr:rowOff>11855</xdr:rowOff>
    </xdr:to>
    <xdr:sp macro="" textlink="">
      <xdr:nvSpPr>
        <xdr:cNvPr id="641" name="フローチャート: 判断 640"/>
        <xdr:cNvSpPr/>
      </xdr:nvSpPr>
      <xdr:spPr>
        <a:xfrm>
          <a:off x="12763500" y="1345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28382</xdr:rowOff>
    </xdr:from>
    <xdr:ext cx="534377" cy="259045"/>
    <xdr:sp macro="" textlink="">
      <xdr:nvSpPr>
        <xdr:cNvPr id="642" name="テキスト ボックス 641"/>
        <xdr:cNvSpPr txBox="1"/>
      </xdr:nvSpPr>
      <xdr:spPr>
        <a:xfrm>
          <a:off x="12547111" y="1323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35060</xdr:rowOff>
    </xdr:from>
    <xdr:to>
      <xdr:col>85</xdr:col>
      <xdr:colOff>177800</xdr:colOff>
      <xdr:row>79</xdr:row>
      <xdr:rowOff>136660</xdr:rowOff>
    </xdr:to>
    <xdr:sp macro="" textlink="">
      <xdr:nvSpPr>
        <xdr:cNvPr id="648" name="楕円 647"/>
        <xdr:cNvSpPr/>
      </xdr:nvSpPr>
      <xdr:spPr>
        <a:xfrm>
          <a:off x="16268700" y="1357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121437</xdr:rowOff>
    </xdr:from>
    <xdr:ext cx="469744" cy="259045"/>
    <xdr:sp macro="" textlink="">
      <xdr:nvSpPr>
        <xdr:cNvPr id="649" name="災害復旧費該当値テキスト"/>
        <xdr:cNvSpPr txBox="1"/>
      </xdr:nvSpPr>
      <xdr:spPr>
        <a:xfrm>
          <a:off x="16370300" y="1349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31086</xdr:rowOff>
    </xdr:from>
    <xdr:to>
      <xdr:col>81</xdr:col>
      <xdr:colOff>101600</xdr:colOff>
      <xdr:row>79</xdr:row>
      <xdr:rowOff>132686</xdr:rowOff>
    </xdr:to>
    <xdr:sp macro="" textlink="">
      <xdr:nvSpPr>
        <xdr:cNvPr id="650" name="楕円 649"/>
        <xdr:cNvSpPr/>
      </xdr:nvSpPr>
      <xdr:spPr>
        <a:xfrm>
          <a:off x="15430500" y="1357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123813</xdr:rowOff>
    </xdr:from>
    <xdr:ext cx="469744" cy="259045"/>
    <xdr:sp macro="" textlink="">
      <xdr:nvSpPr>
        <xdr:cNvPr id="651" name="テキスト ボックス 650"/>
        <xdr:cNvSpPr txBox="1"/>
      </xdr:nvSpPr>
      <xdr:spPr>
        <a:xfrm>
          <a:off x="15246428" y="1366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39708</xdr:rowOff>
    </xdr:from>
    <xdr:to>
      <xdr:col>76</xdr:col>
      <xdr:colOff>165100</xdr:colOff>
      <xdr:row>79</xdr:row>
      <xdr:rowOff>141308</xdr:rowOff>
    </xdr:to>
    <xdr:sp macro="" textlink="">
      <xdr:nvSpPr>
        <xdr:cNvPr id="652" name="楕円 651"/>
        <xdr:cNvSpPr/>
      </xdr:nvSpPr>
      <xdr:spPr>
        <a:xfrm>
          <a:off x="14541500" y="1358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132435</xdr:rowOff>
    </xdr:from>
    <xdr:ext cx="378565" cy="259045"/>
    <xdr:sp macro="" textlink="">
      <xdr:nvSpPr>
        <xdr:cNvPr id="653" name="テキスト ボックス 652"/>
        <xdr:cNvSpPr txBox="1"/>
      </xdr:nvSpPr>
      <xdr:spPr>
        <a:xfrm>
          <a:off x="14403017" y="13676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20712</xdr:rowOff>
    </xdr:from>
    <xdr:to>
      <xdr:col>72</xdr:col>
      <xdr:colOff>38100</xdr:colOff>
      <xdr:row>79</xdr:row>
      <xdr:rowOff>122312</xdr:rowOff>
    </xdr:to>
    <xdr:sp macro="" textlink="">
      <xdr:nvSpPr>
        <xdr:cNvPr id="654" name="楕円 653"/>
        <xdr:cNvSpPr/>
      </xdr:nvSpPr>
      <xdr:spPr>
        <a:xfrm>
          <a:off x="13652500" y="1356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113439</xdr:rowOff>
    </xdr:from>
    <xdr:ext cx="469744" cy="259045"/>
    <xdr:sp macro="" textlink="">
      <xdr:nvSpPr>
        <xdr:cNvPr id="655" name="テキスト ボックス 654"/>
        <xdr:cNvSpPr txBox="1"/>
      </xdr:nvSpPr>
      <xdr:spPr>
        <a:xfrm>
          <a:off x="13468428" y="1365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24664</xdr:rowOff>
    </xdr:from>
    <xdr:to>
      <xdr:col>67</xdr:col>
      <xdr:colOff>101600</xdr:colOff>
      <xdr:row>79</xdr:row>
      <xdr:rowOff>126264</xdr:rowOff>
    </xdr:to>
    <xdr:sp macro="" textlink="">
      <xdr:nvSpPr>
        <xdr:cNvPr id="656" name="楕円 655"/>
        <xdr:cNvSpPr/>
      </xdr:nvSpPr>
      <xdr:spPr>
        <a:xfrm>
          <a:off x="12763500" y="1356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117391</xdr:rowOff>
    </xdr:from>
    <xdr:ext cx="469744" cy="259045"/>
    <xdr:sp macro="" textlink="">
      <xdr:nvSpPr>
        <xdr:cNvPr id="657" name="テキスト ボックス 656"/>
        <xdr:cNvSpPr txBox="1"/>
      </xdr:nvSpPr>
      <xdr:spPr>
        <a:xfrm>
          <a:off x="12579428" y="1366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1" name="直線コネクタ 680"/>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2" name="公債費最小値テキスト"/>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3" name="直線コネクタ 682"/>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4" name="公債費最大値テキスト"/>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5" name="直線コネクタ 684"/>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83426</xdr:rowOff>
    </xdr:from>
    <xdr:to>
      <xdr:col>85</xdr:col>
      <xdr:colOff>127000</xdr:colOff>
      <xdr:row>98</xdr:row>
      <xdr:rowOff>98254</xdr:rowOff>
    </xdr:to>
    <xdr:cxnSp macro="">
      <xdr:nvCxnSpPr>
        <xdr:cNvPr id="686" name="直線コネクタ 685"/>
        <xdr:cNvCxnSpPr/>
      </xdr:nvCxnSpPr>
      <xdr:spPr>
        <a:xfrm>
          <a:off x="15481300" y="16885526"/>
          <a:ext cx="838200" cy="1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19335</xdr:rowOff>
    </xdr:from>
    <xdr:ext cx="534377" cy="259045"/>
    <xdr:sp macro="" textlink="">
      <xdr:nvSpPr>
        <xdr:cNvPr id="687" name="公債費平均値テキスト"/>
        <xdr:cNvSpPr txBox="1"/>
      </xdr:nvSpPr>
      <xdr:spPr>
        <a:xfrm>
          <a:off x="16370300" y="1647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88" name="フローチャート: 判断 687"/>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74763</xdr:rowOff>
    </xdr:from>
    <xdr:to>
      <xdr:col>81</xdr:col>
      <xdr:colOff>50800</xdr:colOff>
      <xdr:row>98</xdr:row>
      <xdr:rowOff>83426</xdr:rowOff>
    </xdr:to>
    <xdr:cxnSp macro="">
      <xdr:nvCxnSpPr>
        <xdr:cNvPr id="689" name="直線コネクタ 688"/>
        <xdr:cNvCxnSpPr/>
      </xdr:nvCxnSpPr>
      <xdr:spPr>
        <a:xfrm>
          <a:off x="14592300" y="16876863"/>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0" name="フローチャート: 判断 689"/>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122559</xdr:rowOff>
    </xdr:from>
    <xdr:ext cx="534377" cy="259045"/>
    <xdr:sp macro="" textlink="">
      <xdr:nvSpPr>
        <xdr:cNvPr id="691" name="テキスト ボックス 690"/>
        <xdr:cNvSpPr txBox="1"/>
      </xdr:nvSpPr>
      <xdr:spPr>
        <a:xfrm>
          <a:off x="15214111" y="1641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69386</xdr:rowOff>
    </xdr:from>
    <xdr:to>
      <xdr:col>76</xdr:col>
      <xdr:colOff>114300</xdr:colOff>
      <xdr:row>98</xdr:row>
      <xdr:rowOff>74763</xdr:rowOff>
    </xdr:to>
    <xdr:cxnSp macro="">
      <xdr:nvCxnSpPr>
        <xdr:cNvPr id="692" name="直線コネクタ 691"/>
        <xdr:cNvCxnSpPr/>
      </xdr:nvCxnSpPr>
      <xdr:spPr>
        <a:xfrm>
          <a:off x="13703300" y="16871486"/>
          <a:ext cx="889000" cy="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3" name="フローチャート: 判断 692"/>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134904</xdr:rowOff>
    </xdr:from>
    <xdr:ext cx="534377" cy="259045"/>
    <xdr:sp macro="" textlink="">
      <xdr:nvSpPr>
        <xdr:cNvPr id="694" name="テキスト ボックス 693"/>
        <xdr:cNvSpPr txBox="1"/>
      </xdr:nvSpPr>
      <xdr:spPr>
        <a:xfrm>
          <a:off x="14325111" y="1642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63861</xdr:rowOff>
    </xdr:from>
    <xdr:to>
      <xdr:col>71</xdr:col>
      <xdr:colOff>177800</xdr:colOff>
      <xdr:row>98</xdr:row>
      <xdr:rowOff>69386</xdr:rowOff>
    </xdr:to>
    <xdr:cxnSp macro="">
      <xdr:nvCxnSpPr>
        <xdr:cNvPr id="695" name="直線コネクタ 694"/>
        <xdr:cNvCxnSpPr/>
      </xdr:nvCxnSpPr>
      <xdr:spPr>
        <a:xfrm>
          <a:off x="12814300" y="16865961"/>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6" name="フローチャート: 判断 695"/>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6662</xdr:rowOff>
    </xdr:from>
    <xdr:ext cx="534377" cy="259045"/>
    <xdr:sp macro="" textlink="">
      <xdr:nvSpPr>
        <xdr:cNvPr id="697" name="テキスト ボックス 696"/>
        <xdr:cNvSpPr txBox="1"/>
      </xdr:nvSpPr>
      <xdr:spPr>
        <a:xfrm>
          <a:off x="13436111" y="1646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63697</xdr:rowOff>
    </xdr:from>
    <xdr:to>
      <xdr:col>67</xdr:col>
      <xdr:colOff>101600</xdr:colOff>
      <xdr:row>97</xdr:row>
      <xdr:rowOff>165297</xdr:rowOff>
    </xdr:to>
    <xdr:sp macro="" textlink="">
      <xdr:nvSpPr>
        <xdr:cNvPr id="698" name="フローチャート: 判断 697"/>
        <xdr:cNvSpPr/>
      </xdr:nvSpPr>
      <xdr:spPr>
        <a:xfrm>
          <a:off x="12763500" y="16694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10374</xdr:rowOff>
    </xdr:from>
    <xdr:ext cx="534377" cy="259045"/>
    <xdr:sp macro="" textlink="">
      <xdr:nvSpPr>
        <xdr:cNvPr id="699" name="テキスト ボックス 698"/>
        <xdr:cNvSpPr txBox="1"/>
      </xdr:nvSpPr>
      <xdr:spPr>
        <a:xfrm>
          <a:off x="12547111" y="16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47454</xdr:rowOff>
    </xdr:from>
    <xdr:to>
      <xdr:col>85</xdr:col>
      <xdr:colOff>177800</xdr:colOff>
      <xdr:row>98</xdr:row>
      <xdr:rowOff>149054</xdr:rowOff>
    </xdr:to>
    <xdr:sp macro="" textlink="">
      <xdr:nvSpPr>
        <xdr:cNvPr id="705" name="楕円 704"/>
        <xdr:cNvSpPr/>
      </xdr:nvSpPr>
      <xdr:spPr>
        <a:xfrm>
          <a:off x="16268700" y="1684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133831</xdr:rowOff>
    </xdr:from>
    <xdr:ext cx="534377" cy="259045"/>
    <xdr:sp macro="" textlink="">
      <xdr:nvSpPr>
        <xdr:cNvPr id="706" name="公債費該当値テキスト"/>
        <xdr:cNvSpPr txBox="1"/>
      </xdr:nvSpPr>
      <xdr:spPr>
        <a:xfrm>
          <a:off x="16370300" y="1676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32626</xdr:rowOff>
    </xdr:from>
    <xdr:to>
      <xdr:col>81</xdr:col>
      <xdr:colOff>101600</xdr:colOff>
      <xdr:row>98</xdr:row>
      <xdr:rowOff>134226</xdr:rowOff>
    </xdr:to>
    <xdr:sp macro="" textlink="">
      <xdr:nvSpPr>
        <xdr:cNvPr id="707" name="楕円 706"/>
        <xdr:cNvSpPr/>
      </xdr:nvSpPr>
      <xdr:spPr>
        <a:xfrm>
          <a:off x="15430500" y="168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125353</xdr:rowOff>
    </xdr:from>
    <xdr:ext cx="534377" cy="259045"/>
    <xdr:sp macro="" textlink="">
      <xdr:nvSpPr>
        <xdr:cNvPr id="708" name="テキスト ボックス 707"/>
        <xdr:cNvSpPr txBox="1"/>
      </xdr:nvSpPr>
      <xdr:spPr>
        <a:xfrm>
          <a:off x="15214111" y="16927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23963</xdr:rowOff>
    </xdr:from>
    <xdr:to>
      <xdr:col>76</xdr:col>
      <xdr:colOff>165100</xdr:colOff>
      <xdr:row>98</xdr:row>
      <xdr:rowOff>125563</xdr:rowOff>
    </xdr:to>
    <xdr:sp macro="" textlink="">
      <xdr:nvSpPr>
        <xdr:cNvPr id="709" name="楕円 708"/>
        <xdr:cNvSpPr/>
      </xdr:nvSpPr>
      <xdr:spPr>
        <a:xfrm>
          <a:off x="14541500" y="1682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116690</xdr:rowOff>
    </xdr:from>
    <xdr:ext cx="534377" cy="259045"/>
    <xdr:sp macro="" textlink="">
      <xdr:nvSpPr>
        <xdr:cNvPr id="710" name="テキスト ボックス 709"/>
        <xdr:cNvSpPr txBox="1"/>
      </xdr:nvSpPr>
      <xdr:spPr>
        <a:xfrm>
          <a:off x="14325111" y="1691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18586</xdr:rowOff>
    </xdr:from>
    <xdr:to>
      <xdr:col>72</xdr:col>
      <xdr:colOff>38100</xdr:colOff>
      <xdr:row>98</xdr:row>
      <xdr:rowOff>120186</xdr:rowOff>
    </xdr:to>
    <xdr:sp macro="" textlink="">
      <xdr:nvSpPr>
        <xdr:cNvPr id="711" name="楕円 710"/>
        <xdr:cNvSpPr/>
      </xdr:nvSpPr>
      <xdr:spPr>
        <a:xfrm>
          <a:off x="13652500" y="1682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111313</xdr:rowOff>
    </xdr:from>
    <xdr:ext cx="534377" cy="259045"/>
    <xdr:sp macro="" textlink="">
      <xdr:nvSpPr>
        <xdr:cNvPr id="712" name="テキスト ボックス 711"/>
        <xdr:cNvSpPr txBox="1"/>
      </xdr:nvSpPr>
      <xdr:spPr>
        <a:xfrm>
          <a:off x="13436111" y="1691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13061</xdr:rowOff>
    </xdr:from>
    <xdr:to>
      <xdr:col>67</xdr:col>
      <xdr:colOff>101600</xdr:colOff>
      <xdr:row>98</xdr:row>
      <xdr:rowOff>114661</xdr:rowOff>
    </xdr:to>
    <xdr:sp macro="" textlink="">
      <xdr:nvSpPr>
        <xdr:cNvPr id="713" name="楕円 712"/>
        <xdr:cNvSpPr/>
      </xdr:nvSpPr>
      <xdr:spPr>
        <a:xfrm>
          <a:off x="12763500" y="1681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105788</xdr:rowOff>
    </xdr:from>
    <xdr:ext cx="534377" cy="259045"/>
    <xdr:sp macro="" textlink="">
      <xdr:nvSpPr>
        <xdr:cNvPr id="714" name="テキスト ボックス 713"/>
        <xdr:cNvSpPr txBox="1"/>
      </xdr:nvSpPr>
      <xdr:spPr>
        <a:xfrm>
          <a:off x="12547111" y="1690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6" name="直線コネクタ 735"/>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7" name="諸支出金最小値テキスト"/>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39" name="諸支出金最大値テキスト"/>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0" name="直線コネクタ 739"/>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2" name="諸支出金平均値テキスト"/>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3" name="フローチャート: 判断 742"/>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5" name="フローチャート: 判断 744"/>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6" name="テキスト ボックス 745"/>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48" name="フローチャート: 判断 747"/>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5356</xdr:rowOff>
    </xdr:from>
    <xdr:ext cx="378565" cy="259045"/>
    <xdr:sp macro="" textlink="">
      <xdr:nvSpPr>
        <xdr:cNvPr id="749" name="テキスト ボックス 748"/>
        <xdr:cNvSpPr txBox="1"/>
      </xdr:nvSpPr>
      <xdr:spPr>
        <a:xfrm>
          <a:off x="20245017" y="6349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1" name="フローチャート: 判断 750"/>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2" name="テキスト ボックス 751"/>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73218</xdr:rowOff>
    </xdr:from>
    <xdr:to>
      <xdr:col>98</xdr:col>
      <xdr:colOff>38100</xdr:colOff>
      <xdr:row>39</xdr:row>
      <xdr:rowOff>3368</xdr:rowOff>
    </xdr:to>
    <xdr:sp macro="" textlink="">
      <xdr:nvSpPr>
        <xdr:cNvPr id="753" name="フローチャート: 判断 752"/>
        <xdr:cNvSpPr/>
      </xdr:nvSpPr>
      <xdr:spPr>
        <a:xfrm>
          <a:off x="18605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19895</xdr:rowOff>
    </xdr:from>
    <xdr:ext cx="378565" cy="259045"/>
    <xdr:sp macro="" textlink="">
      <xdr:nvSpPr>
        <xdr:cNvPr id="754" name="テキスト ボックス 753"/>
        <xdr:cNvSpPr txBox="1"/>
      </xdr:nvSpPr>
      <xdr:spPr>
        <a:xfrm>
          <a:off x="18467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1" name="諸支出金該当値テキスト"/>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近年大きく変動している費目が総務費となるが、平成２７年度よりふるさと納税が多くなされたことに伴い、事務的経費等に多額の支出を要している。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また総務費については、令和２年度より中心市街地活性化事業を着手したことにより、今後も支出が増加することが考えられる。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民生費については令和元年度より増加傾向にあるが、特定教育・保育施設型給費や給付金等により増加している。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財政調整基金残高は、積立額が取り崩し額を１２０百万円上回ったため、標準財政規模比は前年度から３．５ポイント増加し、２６．２６％となった。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実質収支額が１４５百万円減少したたことにより、標準財政規模比は前年度から５．３１ポイント減少し、６．８０％となった。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佐賀県上峰町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現在、全ての会計において黒字の状態であるが、令和２年度より中心市街地活性化事業を着手したことにより一般会計の財政状況が悪化しつつあるが、歳入面においては、前年度に比べ約３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５０８百万円減少となり、歳出面においても、３</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４５０百万円減少となり黒字となった。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Q103" sqref="BQ103:DZ103"/>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19832970</v>
      </c>
      <c r="BO4" s="407"/>
      <c r="BP4" s="407"/>
      <c r="BQ4" s="407"/>
      <c r="BR4" s="407"/>
      <c r="BS4" s="407"/>
      <c r="BT4" s="407"/>
      <c r="BU4" s="408"/>
      <c r="BV4" s="406">
        <v>23340963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6.8</v>
      </c>
      <c r="CU4" s="413"/>
      <c r="CV4" s="413"/>
      <c r="CW4" s="413"/>
      <c r="CX4" s="413"/>
      <c r="CY4" s="413"/>
      <c r="CZ4" s="413"/>
      <c r="DA4" s="414"/>
      <c r="DB4" s="412">
        <v>12.1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19397586</v>
      </c>
      <c r="BO5" s="444"/>
      <c r="BP5" s="444"/>
      <c r="BQ5" s="444"/>
      <c r="BR5" s="444"/>
      <c r="BS5" s="444"/>
      <c r="BT5" s="444"/>
      <c r="BU5" s="445"/>
      <c r="BV5" s="443">
        <v>22847150</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91</v>
      </c>
      <c r="CU5" s="441"/>
      <c r="CV5" s="441"/>
      <c r="CW5" s="441"/>
      <c r="CX5" s="441"/>
      <c r="CY5" s="441"/>
      <c r="CZ5" s="441"/>
      <c r="DA5" s="442"/>
      <c r="DB5" s="440">
        <v>94.7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435384</v>
      </c>
      <c r="BO6" s="444"/>
      <c r="BP6" s="444"/>
      <c r="BQ6" s="444"/>
      <c r="BR6" s="444"/>
      <c r="BS6" s="444"/>
      <c r="BT6" s="444"/>
      <c r="BU6" s="445"/>
      <c r="BV6" s="443">
        <v>493813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91.8</v>
      </c>
      <c r="CU6" s="481"/>
      <c r="CV6" s="481"/>
      <c r="CW6" s="481"/>
      <c r="CX6" s="481"/>
      <c r="CY6" s="481"/>
      <c r="CZ6" s="481"/>
      <c r="DA6" s="482"/>
      <c r="DB6" s="480">
        <v>96.7</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236835</v>
      </c>
      <c r="BO7" s="444"/>
      <c r="BP7" s="444"/>
      <c r="BQ7" s="444"/>
      <c r="BR7" s="444"/>
      <c r="BS7" s="444"/>
      <c r="BT7" s="444"/>
      <c r="BU7" s="445"/>
      <c r="BV7" s="443">
        <v>149797</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2919663</v>
      </c>
      <c r="CU7" s="444"/>
      <c r="CV7" s="444"/>
      <c r="CW7" s="444"/>
      <c r="CX7" s="444"/>
      <c r="CY7" s="444"/>
      <c r="CZ7" s="444"/>
      <c r="DA7" s="445"/>
      <c r="DB7" s="443">
        <v>2841260</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198549</v>
      </c>
      <c r="BO8" s="444"/>
      <c r="BP8" s="444"/>
      <c r="BQ8" s="444"/>
      <c r="BR8" s="444"/>
      <c r="BS8" s="444"/>
      <c r="BT8" s="444"/>
      <c r="BU8" s="445"/>
      <c r="BV8" s="443">
        <v>344016</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0.52</v>
      </c>
      <c r="CU8" s="484"/>
      <c r="CV8" s="484"/>
      <c r="CW8" s="484"/>
      <c r="CX8" s="484"/>
      <c r="CY8" s="484"/>
      <c r="CZ8" s="484"/>
      <c r="DA8" s="485"/>
      <c r="DB8" s="483">
        <v>0.55000000000000004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9286</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-145467</v>
      </c>
      <c r="BO9" s="444"/>
      <c r="BP9" s="444"/>
      <c r="BQ9" s="444"/>
      <c r="BR9" s="444"/>
      <c r="BS9" s="444"/>
      <c r="BT9" s="444"/>
      <c r="BU9" s="445"/>
      <c r="BV9" s="443">
        <v>163682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7</v>
      </c>
      <c r="CU9" s="441"/>
      <c r="CV9" s="441"/>
      <c r="CW9" s="441"/>
      <c r="CX9" s="441"/>
      <c r="CY9" s="441"/>
      <c r="CZ9" s="441"/>
      <c r="DA9" s="442"/>
      <c r="DB9" s="440">
        <v>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9283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326528</v>
      </c>
      <c r="BO10" s="444"/>
      <c r="BP10" s="444"/>
      <c r="BQ10" s="444"/>
      <c r="BR10" s="444"/>
      <c r="BS10" s="444"/>
      <c r="BT10" s="444"/>
      <c r="BU10" s="445"/>
      <c r="BV10" s="443">
        <v>119735</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9818</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127</v>
      </c>
      <c r="AV12" s="476"/>
      <c r="AW12" s="476"/>
      <c r="AX12" s="476"/>
      <c r="AY12" s="477" t="s">
        <v>128</v>
      </c>
      <c r="AZ12" s="478"/>
      <c r="BA12" s="478"/>
      <c r="BB12" s="478"/>
      <c r="BC12" s="478"/>
      <c r="BD12" s="478"/>
      <c r="BE12" s="478"/>
      <c r="BF12" s="478"/>
      <c r="BG12" s="478"/>
      <c r="BH12" s="478"/>
      <c r="BI12" s="478"/>
      <c r="BJ12" s="478"/>
      <c r="BK12" s="478"/>
      <c r="BL12" s="478"/>
      <c r="BM12" s="479"/>
      <c r="BN12" s="443">
        <v>206496</v>
      </c>
      <c r="BO12" s="444"/>
      <c r="BP12" s="444"/>
      <c r="BQ12" s="444"/>
      <c r="BR12" s="444"/>
      <c r="BS12" s="444"/>
      <c r="BT12" s="444"/>
      <c r="BU12" s="445"/>
      <c r="BV12" s="443">
        <v>180911</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9701</v>
      </c>
      <c r="S13" s="528"/>
      <c r="T13" s="528"/>
      <c r="U13" s="528"/>
      <c r="V13" s="529"/>
      <c r="W13" s="459" t="s">
        <v>131</v>
      </c>
      <c r="X13" s="460"/>
      <c r="Y13" s="460"/>
      <c r="Z13" s="460"/>
      <c r="AA13" s="460"/>
      <c r="AB13" s="450"/>
      <c r="AC13" s="494">
        <v>165</v>
      </c>
      <c r="AD13" s="495"/>
      <c r="AE13" s="495"/>
      <c r="AF13" s="495"/>
      <c r="AG13" s="537"/>
      <c r="AH13" s="494">
        <v>222</v>
      </c>
      <c r="AI13" s="495"/>
      <c r="AJ13" s="495"/>
      <c r="AK13" s="495"/>
      <c r="AL13" s="496"/>
      <c r="AM13" s="472" t="s">
        <v>132</v>
      </c>
      <c r="AN13" s="473"/>
      <c r="AO13" s="473"/>
      <c r="AP13" s="473"/>
      <c r="AQ13" s="473"/>
      <c r="AR13" s="473"/>
      <c r="AS13" s="473"/>
      <c r="AT13" s="474"/>
      <c r="AU13" s="475" t="s">
        <v>127</v>
      </c>
      <c r="AV13" s="476"/>
      <c r="AW13" s="476"/>
      <c r="AX13" s="476"/>
      <c r="AY13" s="477" t="s">
        <v>133</v>
      </c>
      <c r="AZ13" s="478"/>
      <c r="BA13" s="478"/>
      <c r="BB13" s="478"/>
      <c r="BC13" s="478"/>
      <c r="BD13" s="478"/>
      <c r="BE13" s="478"/>
      <c r="BF13" s="478"/>
      <c r="BG13" s="478"/>
      <c r="BH13" s="478"/>
      <c r="BI13" s="478"/>
      <c r="BJ13" s="478"/>
      <c r="BK13" s="478"/>
      <c r="BL13" s="478"/>
      <c r="BM13" s="479"/>
      <c r="BN13" s="443">
        <v>-25435</v>
      </c>
      <c r="BO13" s="444"/>
      <c r="BP13" s="444"/>
      <c r="BQ13" s="444"/>
      <c r="BR13" s="444"/>
      <c r="BS13" s="444"/>
      <c r="BT13" s="444"/>
      <c r="BU13" s="445"/>
      <c r="BV13" s="443">
        <v>102506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9</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9789</v>
      </c>
      <c r="S14" s="528"/>
      <c r="T14" s="528"/>
      <c r="U14" s="528"/>
      <c r="V14" s="529"/>
      <c r="W14" s="433"/>
      <c r="X14" s="434"/>
      <c r="Y14" s="434"/>
      <c r="Z14" s="434"/>
      <c r="AA14" s="434"/>
      <c r="AB14" s="423"/>
      <c r="AC14" s="530">
        <v>3.9</v>
      </c>
      <c r="AD14" s="531"/>
      <c r="AE14" s="531"/>
      <c r="AF14" s="531"/>
      <c r="AG14" s="532"/>
      <c r="AH14" s="530">
        <v>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121</v>
      </c>
      <c r="CU14" s="542"/>
      <c r="CV14" s="542"/>
      <c r="CW14" s="542"/>
      <c r="CX14" s="542"/>
      <c r="CY14" s="542"/>
      <c r="CZ14" s="542"/>
      <c r="DA14" s="543"/>
      <c r="DB14" s="541" t="s">
        <v>121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9693</v>
      </c>
      <c r="S15" s="528"/>
      <c r="T15" s="528"/>
      <c r="U15" s="528"/>
      <c r="V15" s="529"/>
      <c r="W15" s="459" t="s">
        <v>137</v>
      </c>
      <c r="X15" s="460"/>
      <c r="Y15" s="460"/>
      <c r="Z15" s="460"/>
      <c r="AA15" s="460"/>
      <c r="AB15" s="450"/>
      <c r="AC15" s="494">
        <v>1252</v>
      </c>
      <c r="AD15" s="495"/>
      <c r="AE15" s="495"/>
      <c r="AF15" s="495"/>
      <c r="AG15" s="537"/>
      <c r="AH15" s="494">
        <v>1306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1312961</v>
      </c>
      <c r="BO15" s="407"/>
      <c r="BP15" s="407"/>
      <c r="BQ15" s="407"/>
      <c r="BR15" s="407"/>
      <c r="BS15" s="407"/>
      <c r="BT15" s="407"/>
      <c r="BU15" s="408"/>
      <c r="BV15" s="406">
        <v>1277575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29.6</v>
      </c>
      <c r="AD16" s="531"/>
      <c r="AE16" s="531"/>
      <c r="AF16" s="531"/>
      <c r="AG16" s="532"/>
      <c r="AH16" s="530">
        <v>29.4</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2547461</v>
      </c>
      <c r="BO16" s="444"/>
      <c r="BP16" s="444"/>
      <c r="BQ16" s="444"/>
      <c r="BR16" s="444"/>
      <c r="BS16" s="444"/>
      <c r="BT16" s="444"/>
      <c r="BU16" s="445"/>
      <c r="BV16" s="443">
        <v>2441895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2808</v>
      </c>
      <c r="AD17" s="495"/>
      <c r="AE17" s="495"/>
      <c r="AF17" s="495"/>
      <c r="AG17" s="537"/>
      <c r="AH17" s="494">
        <v>2910</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1657839</v>
      </c>
      <c r="BO17" s="444"/>
      <c r="BP17" s="444"/>
      <c r="BQ17" s="444"/>
      <c r="BR17" s="444"/>
      <c r="BS17" s="444"/>
      <c r="BT17" s="444"/>
      <c r="BU17" s="445"/>
      <c r="BV17" s="443">
        <v>1615406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12.8</v>
      </c>
      <c r="M18" s="567"/>
      <c r="N18" s="567"/>
      <c r="O18" s="567"/>
      <c r="P18" s="567"/>
      <c r="Q18" s="567"/>
      <c r="R18" s="568"/>
      <c r="S18" s="568"/>
      <c r="T18" s="568"/>
      <c r="U18" s="568"/>
      <c r="V18" s="569"/>
      <c r="W18" s="461"/>
      <c r="X18" s="462"/>
      <c r="Y18" s="462"/>
      <c r="Z18" s="462"/>
      <c r="AA18" s="462"/>
      <c r="AB18" s="453"/>
      <c r="AC18" s="570">
        <v>66.5</v>
      </c>
      <c r="AD18" s="571"/>
      <c r="AE18" s="571"/>
      <c r="AF18" s="571"/>
      <c r="AG18" s="572"/>
      <c r="AH18" s="570">
        <v>65.599999999999994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2752693</v>
      </c>
      <c r="BO18" s="444"/>
      <c r="BP18" s="444"/>
      <c r="BQ18" s="444"/>
      <c r="BR18" s="444"/>
      <c r="BS18" s="444"/>
      <c r="BT18" s="444"/>
      <c r="BU18" s="445"/>
      <c r="BV18" s="443">
        <v>2766710</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725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3960664</v>
      </c>
      <c r="BO19" s="444"/>
      <c r="BP19" s="444"/>
      <c r="BQ19" s="444"/>
      <c r="BR19" s="444"/>
      <c r="BS19" s="444"/>
      <c r="BT19" s="444"/>
      <c r="BU19" s="445"/>
      <c r="BV19" s="443">
        <v>3872398</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3598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2646066</v>
      </c>
      <c r="BO22" s="407"/>
      <c r="BP22" s="407"/>
      <c r="BQ22" s="407"/>
      <c r="BR22" s="407"/>
      <c r="BS22" s="407"/>
      <c r="BT22" s="407"/>
      <c r="BU22" s="408"/>
      <c r="BV22" s="406">
        <v>2786190</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2306353</v>
      </c>
      <c r="BO23" s="444"/>
      <c r="BP23" s="444"/>
      <c r="BQ23" s="444"/>
      <c r="BR23" s="444"/>
      <c r="BS23" s="444"/>
      <c r="BT23" s="444"/>
      <c r="BU23" s="445"/>
      <c r="BV23" s="443">
        <v>2421860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7090</v>
      </c>
      <c r="R24" s="495"/>
      <c r="S24" s="495"/>
      <c r="T24" s="495"/>
      <c r="U24" s="495"/>
      <c r="V24" s="537"/>
      <c r="W24" s="589"/>
      <c r="X24" s="590"/>
      <c r="Y24" s="591"/>
      <c r="Z24" s="493" t="s">
        <v>162</v>
      </c>
      <c r="AA24" s="473"/>
      <c r="AB24" s="473"/>
      <c r="AC24" s="473"/>
      <c r="AD24" s="473"/>
      <c r="AE24" s="473"/>
      <c r="AF24" s="473"/>
      <c r="AG24" s="474"/>
      <c r="AH24" s="494">
        <v>81</v>
      </c>
      <c r="AI24" s="495"/>
      <c r="AJ24" s="495"/>
      <c r="AK24" s="495"/>
      <c r="AL24" s="537"/>
      <c r="AM24" s="494">
        <v>232551</v>
      </c>
      <c r="AN24" s="495"/>
      <c r="AO24" s="495"/>
      <c r="AP24" s="495"/>
      <c r="AQ24" s="495"/>
      <c r="AR24" s="537"/>
      <c r="AS24" s="494">
        <v>2871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686723</v>
      </c>
      <c r="BO24" s="444"/>
      <c r="BP24" s="444"/>
      <c r="BQ24" s="444"/>
      <c r="BR24" s="444"/>
      <c r="BS24" s="444"/>
      <c r="BT24" s="444"/>
      <c r="BU24" s="445"/>
      <c r="BV24" s="443">
        <v>651476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5890</v>
      </c>
      <c r="R25" s="495"/>
      <c r="S25" s="495"/>
      <c r="T25" s="495"/>
      <c r="U25" s="495"/>
      <c r="V25" s="537"/>
      <c r="W25" s="589"/>
      <c r="X25" s="590"/>
      <c r="Y25" s="591"/>
      <c r="Z25" s="493" t="s">
        <v>165</v>
      </c>
      <c r="AA25" s="473"/>
      <c r="AB25" s="473"/>
      <c r="AC25" s="473"/>
      <c r="AD25" s="473"/>
      <c r="AE25" s="473"/>
      <c r="AF25" s="473"/>
      <c r="AG25" s="474"/>
      <c r="AH25" s="494" t="s">
        <v>121</v>
      </c>
      <c r="AI25" s="495"/>
      <c r="AJ25" s="495"/>
      <c r="AK25" s="495"/>
      <c r="AL25" s="537"/>
      <c r="AM25" s="494" t="s">
        <v>121</v>
      </c>
      <c r="AN25" s="495"/>
      <c r="AO25" s="495"/>
      <c r="AP25" s="495"/>
      <c r="AQ25" s="495"/>
      <c r="AR25" s="537"/>
      <c r="AS25" s="494" t="s">
        <v>121</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1010988</v>
      </c>
      <c r="BO25" s="407"/>
      <c r="BP25" s="407"/>
      <c r="BQ25" s="407"/>
      <c r="BR25" s="407"/>
      <c r="BS25" s="407"/>
      <c r="BT25" s="407"/>
      <c r="BU25" s="408"/>
      <c r="BV25" s="406">
        <v>339255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5000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10940</v>
      </c>
      <c r="AN26" s="495"/>
      <c r="AO26" s="495"/>
      <c r="AP26" s="495"/>
      <c r="AQ26" s="495"/>
      <c r="AR26" s="537"/>
      <c r="AS26" s="494">
        <v>2735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3290</v>
      </c>
      <c r="R27" s="495"/>
      <c r="S27" s="495"/>
      <c r="T27" s="495"/>
      <c r="U27" s="495"/>
      <c r="V27" s="537"/>
      <c r="W27" s="589"/>
      <c r="X27" s="590"/>
      <c r="Y27" s="591"/>
      <c r="Z27" s="493" t="s">
        <v>171</v>
      </c>
      <c r="AA27" s="473"/>
      <c r="AB27" s="473"/>
      <c r="AC27" s="473"/>
      <c r="AD27" s="473"/>
      <c r="AE27" s="473"/>
      <c r="AF27" s="473"/>
      <c r="AG27" s="474"/>
      <c r="AH27" s="494" t="s">
        <v>121</v>
      </c>
      <c r="AI27" s="495"/>
      <c r="AJ27" s="495"/>
      <c r="AK27" s="495"/>
      <c r="AL27" s="537"/>
      <c r="AM27" s="494" t="s">
        <v>121</v>
      </c>
      <c r="AN27" s="495"/>
      <c r="AO27" s="495"/>
      <c r="AP27" s="495"/>
      <c r="AQ27" s="495"/>
      <c r="AR27" s="537"/>
      <c r="AS27" s="494" t="s">
        <v>121</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156304</v>
      </c>
      <c r="BO27" s="563"/>
      <c r="BP27" s="563"/>
      <c r="BQ27" s="563"/>
      <c r="BR27" s="563"/>
      <c r="BS27" s="563"/>
      <c r="BT27" s="563"/>
      <c r="BU27" s="564"/>
      <c r="BV27" s="562">
        <v>156304</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2660</v>
      </c>
      <c r="R28" s="495"/>
      <c r="S28" s="495"/>
      <c r="T28" s="495"/>
      <c r="U28" s="495"/>
      <c r="V28" s="537"/>
      <c r="W28" s="589"/>
      <c r="X28" s="590"/>
      <c r="Y28" s="591"/>
      <c r="Z28" s="493" t="s">
        <v>174</v>
      </c>
      <c r="AA28" s="473"/>
      <c r="AB28" s="473"/>
      <c r="AC28" s="473"/>
      <c r="AD28" s="473"/>
      <c r="AE28" s="473"/>
      <c r="AF28" s="473"/>
      <c r="AG28" s="474"/>
      <c r="AH28" s="494" t="s">
        <v>121</v>
      </c>
      <c r="AI28" s="495"/>
      <c r="AJ28" s="495"/>
      <c r="AK28" s="495"/>
      <c r="AL28" s="537"/>
      <c r="AM28" s="494" t="s">
        <v>121</v>
      </c>
      <c r="AN28" s="495"/>
      <c r="AO28" s="495"/>
      <c r="AP28" s="495"/>
      <c r="AQ28" s="495"/>
      <c r="AR28" s="537"/>
      <c r="AS28" s="494" t="s">
        <v>121</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766618</v>
      </c>
      <c r="BO28" s="407"/>
      <c r="BP28" s="407"/>
      <c r="BQ28" s="407"/>
      <c r="BR28" s="407"/>
      <c r="BS28" s="407"/>
      <c r="BT28" s="407"/>
      <c r="BU28" s="408"/>
      <c r="BV28" s="406">
        <v>646586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8</v>
      </c>
      <c r="M29" s="495"/>
      <c r="N29" s="495"/>
      <c r="O29" s="495"/>
      <c r="P29" s="537"/>
      <c r="Q29" s="494">
        <v>2460</v>
      </c>
      <c r="R29" s="495"/>
      <c r="S29" s="495"/>
      <c r="T29" s="495"/>
      <c r="U29" s="495"/>
      <c r="V29" s="537"/>
      <c r="W29" s="592"/>
      <c r="X29" s="593"/>
      <c r="Y29" s="594"/>
      <c r="Z29" s="493" t="s">
        <v>177</v>
      </c>
      <c r="AA29" s="473"/>
      <c r="AB29" s="473"/>
      <c r="AC29" s="473"/>
      <c r="AD29" s="473"/>
      <c r="AE29" s="473"/>
      <c r="AF29" s="473"/>
      <c r="AG29" s="474"/>
      <c r="AH29" s="494">
        <v>81</v>
      </c>
      <c r="AI29" s="495"/>
      <c r="AJ29" s="495"/>
      <c r="AK29" s="495"/>
      <c r="AL29" s="537"/>
      <c r="AM29" s="494">
        <v>232551</v>
      </c>
      <c r="AN29" s="495"/>
      <c r="AO29" s="495"/>
      <c r="AP29" s="495"/>
      <c r="AQ29" s="495"/>
      <c r="AR29" s="537"/>
      <c r="AS29" s="494">
        <v>2871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253832</v>
      </c>
      <c r="BO29" s="444"/>
      <c r="BP29" s="444"/>
      <c r="BQ29" s="444"/>
      <c r="BR29" s="444"/>
      <c r="BS29" s="444"/>
      <c r="BT29" s="444"/>
      <c r="BU29" s="445"/>
      <c r="BV29" s="443">
        <v>263780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3121947</v>
      </c>
      <c r="BO30" s="563"/>
      <c r="BP30" s="563"/>
      <c r="BQ30" s="563"/>
      <c r="BR30" s="563"/>
      <c r="BS30" s="563"/>
      <c r="BT30" s="563"/>
      <c r="BU30" s="564"/>
      <c r="BV30" s="562">
        <v>4165093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t="str">
        <f>IF(AO34="","",MAX(C34:D43,U34:V43)+1)</f>
        <v/>
      </c>
      <c r="AN34" s="633"/>
      <c r="AO34" s="634"/>
      <c r="AP34" s="634"/>
      <c r="AQ34" s="634"/>
      <c r="AR34" s="634"/>
      <c r="AS34" s="634"/>
      <c r="AT34" s="634"/>
      <c r="AU34" s="634"/>
      <c r="AV34" s="634"/>
      <c r="AW34" s="634"/>
      <c r="AX34" s="634"/>
      <c r="AY34" s="634"/>
      <c r="AZ34" s="634"/>
      <c r="BA34" s="634"/>
      <c r="BB34" s="634"/>
      <c r="BC34" s="634"/>
      <c r="BD34" s="181"/>
      <c r="BE34" s="633">
        <f>IF(BG34="","",MAX(C34:D43,U34:V43,AM34:AN43)+1)</f>
        <v>5</v>
      </c>
      <c r="BF34" s="633"/>
      <c r="BG34" s="634" t="str">
        <f>IF('各会計、関係団体の財政状況及び健全化判断比率'!B30="","",'各会計、関係団体の財政状況及び健全化判断比率'!B30)</f>
        <v>農業集落排水特別会計</v>
      </c>
      <c r="BH34" s="634"/>
      <c r="BI34" s="634"/>
      <c r="BJ34" s="634"/>
      <c r="BK34" s="634"/>
      <c r="BL34" s="634"/>
      <c r="BM34" s="634"/>
      <c r="BN34" s="634"/>
      <c r="BO34" s="634"/>
      <c r="BP34" s="634"/>
      <c r="BQ34" s="634"/>
      <c r="BR34" s="634"/>
      <c r="BS34" s="634"/>
      <c r="BT34" s="634"/>
      <c r="BU34" s="634"/>
      <c r="BV34" s="181"/>
      <c r="BW34" s="633">
        <f>IF(BY34="","",MAX(C34:D43,U34:V43,AM34:AN43,BE34:BF43)+1)</f>
        <v>6</v>
      </c>
      <c r="BX34" s="633"/>
      <c r="BY34" s="634" t="str">
        <f>IF('各会計、関係団体の財政状況及び健全化判断比率'!B68="","",'各会計、関係団体の財政状況及び健全化判断比率'!B68)</f>
        <v>鳥栖・三養基地区消防事務組合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三養基西部土地開発公社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7</v>
      </c>
      <c r="BX35" s="633"/>
      <c r="BY35" s="634" t="str">
        <f>IF('各会計、関係団体の財政状況及び健全化判断比率'!B69="","",'各会計、関係団体の財政状況及び健全化判断比率'!B69)</f>
        <v>鳥栖地区広域市町村圏組合</v>
      </c>
      <c r="BZ35" s="634"/>
      <c r="CA35" s="634"/>
      <c r="CB35" s="634"/>
      <c r="CC35" s="634"/>
      <c r="CD35" s="634"/>
      <c r="CE35" s="634"/>
      <c r="CF35" s="634"/>
      <c r="CG35" s="634"/>
      <c r="CH35" s="634"/>
      <c r="CI35" s="634"/>
      <c r="CJ35" s="634"/>
      <c r="CK35" s="634"/>
      <c r="CL35" s="634"/>
      <c r="CM35" s="634"/>
      <c r="CN35" s="181"/>
      <c r="CO35" s="633">
        <f t="shared" ref="CO35:CO43" si="3">IF(CQ35="","",CO34+1)</f>
        <v>17</v>
      </c>
      <c r="CP35" s="633"/>
      <c r="CQ35" s="634" t="str">
        <f>IF('各会計、関係団体の財政状況及び健全化判断比率'!BS8="","",'各会計、関係団体の財政状況及び健全化判断比率'!BS8)</f>
        <v>合同会社　つばきまちづくりプロジェクト</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t="str">
        <f t="shared" ref="U36:U43" si="4">IF(W36="","",U35+1)</f>
        <v/>
      </c>
      <c r="V36" s="633"/>
      <c r="W36" s="634"/>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8</v>
      </c>
      <c r="BX36" s="633"/>
      <c r="BY36" s="634" t="str">
        <f>IF('各会計、関係団体の財政状況及び健全化判断比率'!B70="","",'各会計、関係団体の財政状況及び健全化判断比率'!B70)</f>
        <v>三養基西部葬祭組合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9</v>
      </c>
      <c r="BX37" s="633"/>
      <c r="BY37" s="634" t="str">
        <f>IF('各会計、関係団体の財政状況及び健全化判断比率'!B71="","",'各会計、関係団体の財政状況及び健全化判断比率'!B71)</f>
        <v>三神地区環境事務組合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10</v>
      </c>
      <c r="BX38" s="633"/>
      <c r="BY38" s="634" t="str">
        <f>IF('各会計、関係団体の財政状況及び健全化判断比率'!B72="","",'各会計、関係団体の財政状況及び健全化判断比率'!B72)</f>
        <v>鳥栖・三養基西部環境施設組合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11</v>
      </c>
      <c r="BX39" s="633"/>
      <c r="BY39" s="634" t="str">
        <f>IF('各会計、関係団体の財政状況及び健全化判断比率'!B73="","",'各会計、関係団体の財政状況及び健全化判断比率'!B73)</f>
        <v>佐賀県後期高齢者医療広域連合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12</v>
      </c>
      <c r="BX40" s="633"/>
      <c r="BY40" s="634" t="str">
        <f>IF('各会計、関係団体の財政状況及び健全化判断比率'!B74="","",'各会計、関係団体の財政状況及び健全化判断比率'!B74)</f>
        <v>佐賀県市町村総合事務組合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13</v>
      </c>
      <c r="BX41" s="633"/>
      <c r="BY41" s="634" t="str">
        <f>IF('各会計、関係団体の財政状況及び健全化判断比率'!B75="","",'各会計、関係団体の財政状況及び健全化判断比率'!B75)</f>
        <v>佐賀県東部環境施設組合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14</v>
      </c>
      <c r="BX42" s="633"/>
      <c r="BY42" s="634" t="str">
        <f>IF('各会計、関係団体の財政状況及び健全化判断比率'!B76="","",'各会計、関係団体の財政状況及び健全化判断比率'!B76)</f>
        <v>鳥栖地区広域市町村圏組合（介護）</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15</v>
      </c>
      <c r="BX43" s="633"/>
      <c r="BY43" s="634" t="str">
        <f>IF('各会計、関係団体の財政状況及び健全化判断比率'!B77="","",'各会計、関係団体の財政状況及び健全化判断比率'!B77)</f>
        <v>佐賀県後期高齢者医療広域連合（医療)</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9XzGWletDmzbJYgurbCddx4Bs3+LoQX2VUvTNMXZ9iuTUW+QOtQK8s0Q+fMnDJw/FCKCcEI7s3dC+3Ed+iKmTA==" saltValue="lt5xx4DC8qBPUUfQJI+f9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DQ8" sqref="DQ8:DU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87" t="s">
        <v>530</v>
      </c>
      <c r="D34" s="1187"/>
      <c r="E34" s="1188"/>
      <c r="F34" s="32">
        <v>8.3800000000000008</v>
      </c>
      <c r="G34" s="33">
        <v>7.57</v>
      </c>
      <c r="H34" s="33">
        <v>6.21</v>
      </c>
      <c r="I34" s="33">
        <v>12.04</v>
      </c>
      <c r="J34" s="34">
        <v>6.73</v>
      </c>
      <c r="K34" s="22"/>
      <c r="L34" s="22"/>
      <c r="M34" s="22"/>
      <c r="N34" s="22"/>
      <c r="O34" s="22"/>
      <c r="P34" s="22"/>
    </row>
    <row r="35" spans="1:16" ht="39" customHeight="1" x14ac:dyDescent="0.15">
      <c r="A35" s="22"/>
      <c r="B35" s="35"/>
      <c r="C35" s="1181" t="s">
        <v>531</v>
      </c>
      <c r="D35" s="1182"/>
      <c r="E35" s="1183"/>
      <c r="F35" s="36">
        <v>4.84</v>
      </c>
      <c r="G35" s="37">
        <v>3.16</v>
      </c>
      <c r="H35" s="37">
        <v>3.29</v>
      </c>
      <c r="I35" s="37">
        <v>3.73</v>
      </c>
      <c r="J35" s="38">
        <v>3.18</v>
      </c>
      <c r="K35" s="22"/>
      <c r="L35" s="22"/>
      <c r="M35" s="22"/>
      <c r="N35" s="22"/>
      <c r="O35" s="22"/>
      <c r="P35" s="22"/>
    </row>
    <row r="36" spans="1:16" ht="39" customHeight="1" x14ac:dyDescent="0.15">
      <c r="A36" s="22"/>
      <c r="B36" s="35"/>
      <c r="C36" s="1181" t="s">
        <v>532</v>
      </c>
      <c r="D36" s="1182"/>
      <c r="E36" s="1183"/>
      <c r="F36" s="36">
        <v>0.34</v>
      </c>
      <c r="G36" s="37">
        <v>0.9</v>
      </c>
      <c r="H36" s="37">
        <v>1.43</v>
      </c>
      <c r="I36" s="37">
        <v>1.61</v>
      </c>
      <c r="J36" s="38">
        <v>2.4900000000000002</v>
      </c>
      <c r="K36" s="22"/>
      <c r="L36" s="22"/>
      <c r="M36" s="22"/>
      <c r="N36" s="22"/>
      <c r="O36" s="22"/>
      <c r="P36" s="22"/>
    </row>
    <row r="37" spans="1:16" ht="39" customHeight="1" x14ac:dyDescent="0.15">
      <c r="A37" s="22"/>
      <c r="B37" s="35"/>
      <c r="C37" s="1181" t="s">
        <v>533</v>
      </c>
      <c r="D37" s="1182"/>
      <c r="E37" s="1183"/>
      <c r="F37" s="36">
        <v>0.03</v>
      </c>
      <c r="G37" s="37">
        <v>0.02</v>
      </c>
      <c r="H37" s="37">
        <v>0.03</v>
      </c>
      <c r="I37" s="37">
        <v>0.03</v>
      </c>
      <c r="J37" s="38">
        <v>0.17</v>
      </c>
      <c r="K37" s="22"/>
      <c r="L37" s="22"/>
      <c r="M37" s="22"/>
      <c r="N37" s="22"/>
      <c r="O37" s="22"/>
      <c r="P37" s="22"/>
    </row>
    <row r="38" spans="1:16" ht="39" customHeight="1" x14ac:dyDescent="0.15">
      <c r="A38" s="22"/>
      <c r="B38" s="35"/>
      <c r="C38" s="1181" t="s">
        <v>534</v>
      </c>
      <c r="D38" s="1182"/>
      <c r="E38" s="1183"/>
      <c r="F38" s="36">
        <v>0.06</v>
      </c>
      <c r="G38" s="37">
        <v>0.06</v>
      </c>
      <c r="H38" s="37">
        <v>0.06</v>
      </c>
      <c r="I38" s="37">
        <v>0.06</v>
      </c>
      <c r="J38" s="38">
        <v>0.06</v>
      </c>
      <c r="K38" s="22"/>
      <c r="L38" s="22"/>
      <c r="M38" s="22"/>
      <c r="N38" s="22"/>
      <c r="O38" s="22"/>
      <c r="P38" s="22"/>
    </row>
    <row r="39" spans="1:16" ht="39" customHeight="1" x14ac:dyDescent="0.15">
      <c r="A39" s="22"/>
      <c r="B39" s="35"/>
      <c r="C39" s="1181"/>
      <c r="D39" s="1182"/>
      <c r="E39" s="1183"/>
      <c r="F39" s="36"/>
      <c r="G39" s="37"/>
      <c r="H39" s="37"/>
      <c r="I39" s="37"/>
      <c r="J39" s="38"/>
      <c r="K39" s="22"/>
      <c r="L39" s="22"/>
      <c r="M39" s="22"/>
      <c r="N39" s="22"/>
      <c r="O39" s="22"/>
      <c r="P39" s="22"/>
    </row>
    <row r="40" spans="1:16" ht="39" customHeight="1" x14ac:dyDescent="0.15">
      <c r="A40" s="22"/>
      <c r="B40" s="35"/>
      <c r="C40" s="1181"/>
      <c r="D40" s="1182"/>
      <c r="E40" s="1183"/>
      <c r="F40" s="36"/>
      <c r="G40" s="37"/>
      <c r="H40" s="37"/>
      <c r="I40" s="37"/>
      <c r="J40" s="38"/>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535</v>
      </c>
      <c r="D42" s="1182"/>
      <c r="E42" s="1183"/>
      <c r="F42" s="36" t="s">
        <v>484</v>
      </c>
      <c r="G42" s="37" t="s">
        <v>484</v>
      </c>
      <c r="H42" s="37" t="s">
        <v>484</v>
      </c>
      <c r="I42" s="37" t="s">
        <v>484</v>
      </c>
      <c r="J42" s="38" t="s">
        <v>484</v>
      </c>
      <c r="K42" s="22"/>
      <c r="L42" s="22"/>
      <c r="M42" s="22"/>
      <c r="N42" s="22"/>
      <c r="O42" s="22"/>
      <c r="P42" s="22"/>
    </row>
    <row r="43" spans="1:16" ht="39" customHeight="1" thickBot="1" x14ac:dyDescent="0.2">
      <c r="A43" s="22"/>
      <c r="B43" s="40"/>
      <c r="C43" s="1184" t="s">
        <v>536</v>
      </c>
      <c r="D43" s="1185"/>
      <c r="E43" s="1186"/>
      <c r="F43" s="41" t="s">
        <v>484</v>
      </c>
      <c r="G43" s="42" t="s">
        <v>484</v>
      </c>
      <c r="H43" s="42" t="s">
        <v>484</v>
      </c>
      <c r="I43" s="42" t="s">
        <v>484</v>
      </c>
      <c r="J43" s="43" t="s">
        <v>484</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qOGNjrzYy1n5c1eQRBaRoT/B/9yUpOY7rOFuNbf0zW0uCKxU0i3BXDx+aigoSbcRsjTTxJm4ItxbjsuDZ8e7Q==" saltValue="hYvfvC98XIQazklZs2EN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55" zoomScaleNormal="55" zoomScaleSheetLayoutView="55" workbookViewId="0">
      <selection activeCell="D60" sqref="D60:J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384</v>
      </c>
      <c r="L45" s="60">
        <v>371</v>
      </c>
      <c r="M45" s="60">
        <v>360</v>
      </c>
      <c r="N45" s="60">
        <v>340</v>
      </c>
      <c r="O45" s="61">
        <v>303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484</v>
      </c>
      <c r="L46" s="64" t="s">
        <v>484</v>
      </c>
      <c r="M46" s="64" t="s">
        <v>484</v>
      </c>
      <c r="N46" s="64" t="s">
        <v>484</v>
      </c>
      <c r="O46" s="65" t="s">
        <v>484</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484</v>
      </c>
      <c r="L47" s="64" t="s">
        <v>484</v>
      </c>
      <c r="M47" s="64" t="s">
        <v>484</v>
      </c>
      <c r="N47" s="64" t="s">
        <v>484</v>
      </c>
      <c r="O47" s="65" t="s">
        <v>484</v>
      </c>
      <c r="P47" s="48"/>
      <c r="Q47" s="48"/>
      <c r="R47" s="48"/>
      <c r="S47" s="48"/>
      <c r="T47" s="48"/>
      <c r="U47" s="48"/>
    </row>
    <row r="48" spans="1:21" ht="30.75" customHeight="1" x14ac:dyDescent="0.15">
      <c r="A48" s="48"/>
      <c r="B48" s="1191"/>
      <c r="C48" s="1192"/>
      <c r="D48" s="62"/>
      <c r="E48" s="1197" t="s">
        <v>13</v>
      </c>
      <c r="F48" s="1197"/>
      <c r="G48" s="1197"/>
      <c r="H48" s="1197"/>
      <c r="I48" s="1197"/>
      <c r="J48" s="1198"/>
      <c r="K48" s="63">
        <v>254</v>
      </c>
      <c r="L48" s="64">
        <v>250</v>
      </c>
      <c r="M48" s="64">
        <v>265</v>
      </c>
      <c r="N48" s="64">
        <v>245</v>
      </c>
      <c r="O48" s="65">
        <v>214</v>
      </c>
      <c r="P48" s="48"/>
      <c r="Q48" s="48"/>
      <c r="R48" s="48"/>
      <c r="S48" s="48"/>
      <c r="T48" s="48"/>
      <c r="U48" s="48"/>
    </row>
    <row r="49" spans="1:21" ht="30.75" customHeight="1" x14ac:dyDescent="0.15">
      <c r="A49" s="48"/>
      <c r="B49" s="1191"/>
      <c r="C49" s="1192"/>
      <c r="D49" s="62"/>
      <c r="E49" s="1197" t="s">
        <v>14</v>
      </c>
      <c r="F49" s="1197"/>
      <c r="G49" s="1197"/>
      <c r="H49" s="1197"/>
      <c r="I49" s="1197"/>
      <c r="J49" s="1198"/>
      <c r="K49" s="63">
        <v>9</v>
      </c>
      <c r="L49" s="64">
        <v>10</v>
      </c>
      <c r="M49" s="64">
        <v>10</v>
      </c>
      <c r="N49" s="64">
        <v>9</v>
      </c>
      <c r="O49" s="65">
        <v>10</v>
      </c>
      <c r="P49" s="48"/>
      <c r="Q49" s="48"/>
      <c r="R49" s="48"/>
      <c r="S49" s="48"/>
      <c r="T49" s="48"/>
      <c r="U49" s="48"/>
    </row>
    <row r="50" spans="1:21" ht="30.75" customHeight="1" x14ac:dyDescent="0.15">
      <c r="A50" s="48"/>
      <c r="B50" s="1191"/>
      <c r="C50" s="1192"/>
      <c r="D50" s="62"/>
      <c r="E50" s="1197" t="s">
        <v>15</v>
      </c>
      <c r="F50" s="1197"/>
      <c r="G50" s="1197"/>
      <c r="H50" s="1197"/>
      <c r="I50" s="1197"/>
      <c r="J50" s="1198"/>
      <c r="K50" s="63">
        <v>31</v>
      </c>
      <c r="L50" s="64">
        <v>26</v>
      </c>
      <c r="M50" s="64">
        <v>25</v>
      </c>
      <c r="N50" s="64">
        <v>21</v>
      </c>
      <c r="O50" s="65">
        <v>21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484</v>
      </c>
      <c r="L51" s="64" t="s">
        <v>484</v>
      </c>
      <c r="M51" s="64" t="s">
        <v>484</v>
      </c>
      <c r="N51" s="64" t="s">
        <v>484</v>
      </c>
      <c r="O51" s="65" t="s">
        <v>484</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443</v>
      </c>
      <c r="L52" s="64">
        <v>432</v>
      </c>
      <c r="M52" s="64">
        <v>429</v>
      </c>
      <c r="N52" s="64">
        <v>419</v>
      </c>
      <c r="O52" s="65">
        <v>410</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235</v>
      </c>
      <c r="L53" s="69">
        <v>225</v>
      </c>
      <c r="M53" s="69">
        <v>231</v>
      </c>
      <c r="N53" s="69">
        <v>196</v>
      </c>
      <c r="O53" s="70">
        <v>138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537</v>
      </c>
      <c r="L57" s="81" t="s">
        <v>538</v>
      </c>
      <c r="M57" s="81" t="s">
        <v>539</v>
      </c>
      <c r="N57" s="81" t="s">
        <v>540</v>
      </c>
      <c r="O57" s="82" t="s">
        <v>541</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H4z2ypBd+uUWH90GefUg5y61mtPEvX4w2gxvFp8PupmL/xC+nMp4vP5YQre0SYkW4te2bfSe5jLMupEiC9nrg==" saltValue="VcVNZq1M8k22yW2bSyPLV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55" zoomScaleNormal="55" zoomScaleSheetLayoutView="100" workbookViewId="0">
      <selection activeCell="DQ8" sqref="DQ8:DU8"/>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20" t="s">
        <v>30</v>
      </c>
      <c r="C41" s="1221"/>
      <c r="D41" s="105"/>
      <c r="E41" s="1226" t="s">
        <v>31</v>
      </c>
      <c r="F41" s="1226"/>
      <c r="G41" s="1226"/>
      <c r="H41" s="1227"/>
      <c r="I41" s="355">
        <v>3174</v>
      </c>
      <c r="J41" s="356">
        <v>3040</v>
      </c>
      <c r="K41" s="356">
        <v>2978</v>
      </c>
      <c r="L41" s="356">
        <v>2786</v>
      </c>
      <c r="M41" s="357">
        <v>2646</v>
      </c>
    </row>
    <row r="42" spans="2:13" ht="27.75" customHeight="1" x14ac:dyDescent="0.15">
      <c r="B42" s="1222"/>
      <c r="C42" s="1223"/>
      <c r="D42" s="106"/>
      <c r="E42" s="1228" t="s">
        <v>32</v>
      </c>
      <c r="F42" s="1228"/>
      <c r="G42" s="1228"/>
      <c r="H42" s="1229"/>
      <c r="I42" s="358">
        <v>136</v>
      </c>
      <c r="J42" s="359">
        <v>108</v>
      </c>
      <c r="K42" s="359">
        <v>84</v>
      </c>
      <c r="L42" s="359">
        <v>60</v>
      </c>
      <c r="M42" s="360">
        <v>42</v>
      </c>
    </row>
    <row r="43" spans="2:13" ht="27.75" customHeight="1" x14ac:dyDescent="0.15">
      <c r="B43" s="1222"/>
      <c r="C43" s="1223"/>
      <c r="D43" s="106"/>
      <c r="E43" s="1228" t="s">
        <v>33</v>
      </c>
      <c r="F43" s="1228"/>
      <c r="G43" s="1228"/>
      <c r="H43" s="1229"/>
      <c r="I43" s="358">
        <v>2655</v>
      </c>
      <c r="J43" s="359">
        <v>2537</v>
      </c>
      <c r="K43" s="359">
        <v>2493</v>
      </c>
      <c r="L43" s="359">
        <v>2342</v>
      </c>
      <c r="M43" s="360">
        <v>2152</v>
      </c>
    </row>
    <row r="44" spans="2:13" ht="27.75" customHeight="1" x14ac:dyDescent="0.15">
      <c r="B44" s="1222"/>
      <c r="C44" s="1223"/>
      <c r="D44" s="106"/>
      <c r="E44" s="1228" t="s">
        <v>34</v>
      </c>
      <c r="F44" s="1228"/>
      <c r="G44" s="1228"/>
      <c r="H44" s="1229"/>
      <c r="I44" s="358">
        <v>227</v>
      </c>
      <c r="J44" s="359">
        <v>216</v>
      </c>
      <c r="K44" s="359">
        <v>215</v>
      </c>
      <c r="L44" s="359">
        <v>627</v>
      </c>
      <c r="M44" s="360">
        <v>1208</v>
      </c>
    </row>
    <row r="45" spans="2:13" ht="27.75" customHeight="1" x14ac:dyDescent="0.15">
      <c r="B45" s="1222"/>
      <c r="C45" s="1223"/>
      <c r="D45" s="106"/>
      <c r="E45" s="1228" t="s">
        <v>35</v>
      </c>
      <c r="F45" s="1228"/>
      <c r="G45" s="1228"/>
      <c r="H45" s="1229"/>
      <c r="I45" s="358">
        <v>169</v>
      </c>
      <c r="J45" s="359">
        <v>128</v>
      </c>
      <c r="K45" s="359">
        <v>78</v>
      </c>
      <c r="L45" s="359">
        <v>91</v>
      </c>
      <c r="M45" s="360">
        <v>58</v>
      </c>
    </row>
    <row r="46" spans="2:13" ht="27.75" customHeight="1" x14ac:dyDescent="0.15">
      <c r="B46" s="1222"/>
      <c r="C46" s="1223"/>
      <c r="D46" s="107"/>
      <c r="E46" s="1228" t="s">
        <v>36</v>
      </c>
      <c r="F46" s="1228"/>
      <c r="G46" s="1228"/>
      <c r="H46" s="1229"/>
      <c r="I46" s="358" t="s">
        <v>484</v>
      </c>
      <c r="J46" s="359" t="s">
        <v>484</v>
      </c>
      <c r="K46" s="359" t="s">
        <v>484</v>
      </c>
      <c r="L46" s="359" t="s">
        <v>484</v>
      </c>
      <c r="M46" s="360" t="s">
        <v>484</v>
      </c>
    </row>
    <row r="47" spans="2:13" ht="27.75" customHeight="1" x14ac:dyDescent="0.15">
      <c r="B47" s="1222"/>
      <c r="C47" s="1223"/>
      <c r="D47" s="108"/>
      <c r="E47" s="1230" t="s">
        <v>37</v>
      </c>
      <c r="F47" s="1231"/>
      <c r="G47" s="1231"/>
      <c r="H47" s="1232"/>
      <c r="I47" s="358" t="s">
        <v>484</v>
      </c>
      <c r="J47" s="359" t="s">
        <v>484</v>
      </c>
      <c r="K47" s="359" t="s">
        <v>484</v>
      </c>
      <c r="L47" s="359" t="s">
        <v>484</v>
      </c>
      <c r="M47" s="360" t="s">
        <v>484</v>
      </c>
    </row>
    <row r="48" spans="2:13" ht="27.75" customHeight="1" x14ac:dyDescent="0.15">
      <c r="B48" s="1222"/>
      <c r="C48" s="1223"/>
      <c r="D48" s="106"/>
      <c r="E48" s="1228" t="s">
        <v>38</v>
      </c>
      <c r="F48" s="1228"/>
      <c r="G48" s="1228"/>
      <c r="H48" s="1229"/>
      <c r="I48" s="358" t="s">
        <v>484</v>
      </c>
      <c r="J48" s="359" t="s">
        <v>484</v>
      </c>
      <c r="K48" s="359" t="s">
        <v>484</v>
      </c>
      <c r="L48" s="359" t="s">
        <v>484</v>
      </c>
      <c r="M48" s="360" t="s">
        <v>484</v>
      </c>
    </row>
    <row r="49" spans="2:13" ht="27.75" customHeight="1" x14ac:dyDescent="0.15">
      <c r="B49" s="1224"/>
      <c r="C49" s="1225"/>
      <c r="D49" s="106"/>
      <c r="E49" s="1228" t="s">
        <v>39</v>
      </c>
      <c r="F49" s="1228"/>
      <c r="G49" s="1228"/>
      <c r="H49" s="1229"/>
      <c r="I49" s="358" t="s">
        <v>484</v>
      </c>
      <c r="J49" s="359" t="s">
        <v>484</v>
      </c>
      <c r="K49" s="359" t="s">
        <v>484</v>
      </c>
      <c r="L49" s="359" t="s">
        <v>484</v>
      </c>
      <c r="M49" s="360" t="s">
        <v>484</v>
      </c>
    </row>
    <row r="50" spans="2:13" ht="27.75" customHeight="1" x14ac:dyDescent="0.15">
      <c r="B50" s="1233" t="s">
        <v>40</v>
      </c>
      <c r="C50" s="1234"/>
      <c r="D50" s="109"/>
      <c r="E50" s="1228" t="s">
        <v>41</v>
      </c>
      <c r="F50" s="1228"/>
      <c r="G50" s="1228"/>
      <c r="H50" s="1229"/>
      <c r="I50" s="358">
        <v>5503</v>
      </c>
      <c r="J50" s="359">
        <v>6334</v>
      </c>
      <c r="K50" s="359">
        <v>5880</v>
      </c>
      <c r="L50" s="359">
        <v>5160</v>
      </c>
      <c r="M50" s="360">
        <v>4227</v>
      </c>
    </row>
    <row r="51" spans="2:13" ht="27.75" customHeight="1" x14ac:dyDescent="0.15">
      <c r="B51" s="1222"/>
      <c r="C51" s="1223"/>
      <c r="D51" s="106"/>
      <c r="E51" s="1228" t="s">
        <v>42</v>
      </c>
      <c r="F51" s="1228"/>
      <c r="G51" s="1228"/>
      <c r="H51" s="1229"/>
      <c r="I51" s="358">
        <v>225</v>
      </c>
      <c r="J51" s="359">
        <v>177</v>
      </c>
      <c r="K51" s="359">
        <v>133</v>
      </c>
      <c r="L51" s="359">
        <v>97</v>
      </c>
      <c r="M51" s="360">
        <v>66</v>
      </c>
    </row>
    <row r="52" spans="2:13" ht="27.75" customHeight="1" x14ac:dyDescent="0.15">
      <c r="B52" s="1224"/>
      <c r="C52" s="1225"/>
      <c r="D52" s="106"/>
      <c r="E52" s="1228" t="s">
        <v>43</v>
      </c>
      <c r="F52" s="1228"/>
      <c r="G52" s="1228"/>
      <c r="H52" s="1229"/>
      <c r="I52" s="358">
        <v>4667</v>
      </c>
      <c r="J52" s="359">
        <v>4504</v>
      </c>
      <c r="K52" s="359">
        <v>4355</v>
      </c>
      <c r="L52" s="359">
        <v>4026</v>
      </c>
      <c r="M52" s="360">
        <v>3921</v>
      </c>
    </row>
    <row r="53" spans="2:13" ht="27.75" customHeight="1" thickBot="1" x14ac:dyDescent="0.2">
      <c r="B53" s="1235" t="s">
        <v>19</v>
      </c>
      <c r="C53" s="1236"/>
      <c r="D53" s="110"/>
      <c r="E53" s="1237" t="s">
        <v>44</v>
      </c>
      <c r="F53" s="1237"/>
      <c r="G53" s="1237"/>
      <c r="H53" s="1238"/>
      <c r="I53" s="361">
        <v>-4034</v>
      </c>
      <c r="J53" s="362">
        <v>-4985</v>
      </c>
      <c r="K53" s="362">
        <v>-4521</v>
      </c>
      <c r="L53" s="362">
        <v>-3377</v>
      </c>
      <c r="M53" s="363">
        <v>-2109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dTc+t9j8+kAzp+Oat333oMwQ4O1yropn9ozCCAOveo9hyUsaPU1v7Rx6bwtPOg8SYHUs3wxrmXYO8Ig4SkveFQ==" saltValue="eW1xtYjtit9h0Vr5w5Iq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DQ8" sqref="DQ8:DU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47" t="s">
        <v>46</v>
      </c>
      <c r="D55" s="1247"/>
      <c r="E55" s="1248"/>
      <c r="F55" s="122">
        <v>708</v>
      </c>
      <c r="G55" s="122">
        <v>647</v>
      </c>
      <c r="H55" s="123">
        <v>767</v>
      </c>
    </row>
    <row r="56" spans="2:8" ht="52.5" customHeight="1" x14ac:dyDescent="0.15">
      <c r="B56" s="124"/>
      <c r="C56" s="1249" t="s">
        <v>47</v>
      </c>
      <c r="D56" s="1249"/>
      <c r="E56" s="1250"/>
      <c r="F56" s="125">
        <v>270</v>
      </c>
      <c r="G56" s="125">
        <v>264</v>
      </c>
      <c r="H56" s="126">
        <v>254</v>
      </c>
    </row>
    <row r="57" spans="2:8" ht="53.25" customHeight="1" x14ac:dyDescent="0.15">
      <c r="B57" s="124"/>
      <c r="C57" s="1251" t="s">
        <v>48</v>
      </c>
      <c r="D57" s="1251"/>
      <c r="E57" s="1252"/>
      <c r="F57" s="127">
        <v>4818</v>
      </c>
      <c r="G57" s="127">
        <v>4165</v>
      </c>
      <c r="H57" s="128">
        <v>3122</v>
      </c>
    </row>
    <row r="58" spans="2:8" ht="45.75" customHeight="1" x14ac:dyDescent="0.15">
      <c r="B58" s="129"/>
      <c r="C58" s="1239" t="s">
        <v>542</v>
      </c>
      <c r="D58" s="1240"/>
      <c r="E58" s="1241"/>
      <c r="F58" s="130">
        <v>4436</v>
      </c>
      <c r="G58" s="130">
        <v>3799</v>
      </c>
      <c r="H58" s="131">
        <v>2775</v>
      </c>
    </row>
    <row r="59" spans="2:8" ht="45.75" customHeight="1" x14ac:dyDescent="0.15">
      <c r="B59" s="129"/>
      <c r="C59" s="1239" t="s">
        <v>543</v>
      </c>
      <c r="D59" s="1240"/>
      <c r="E59" s="1241"/>
      <c r="F59" s="130">
        <v>332</v>
      </c>
      <c r="G59" s="130">
        <v>307</v>
      </c>
      <c r="H59" s="131">
        <v>291</v>
      </c>
    </row>
    <row r="60" spans="2:8" ht="45.75" customHeight="1" x14ac:dyDescent="0.15">
      <c r="B60" s="129"/>
      <c r="C60" s="1239" t="s">
        <v>544</v>
      </c>
      <c r="D60" s="1240"/>
      <c r="E60" s="1241"/>
      <c r="F60" s="130">
        <v>28</v>
      </c>
      <c r="G60" s="130">
        <v>35</v>
      </c>
      <c r="H60" s="131">
        <v>30</v>
      </c>
    </row>
    <row r="61" spans="2:8" ht="45.75" customHeight="1" x14ac:dyDescent="0.15">
      <c r="B61" s="129"/>
      <c r="C61" s="1239" t="s">
        <v>545</v>
      </c>
      <c r="D61" s="1240"/>
      <c r="E61" s="1241"/>
      <c r="F61" s="130">
        <v>17</v>
      </c>
      <c r="G61" s="130">
        <v>17</v>
      </c>
      <c r="H61" s="131">
        <v>17</v>
      </c>
    </row>
    <row r="62" spans="2:8" ht="45.75" customHeight="1" thickBot="1" x14ac:dyDescent="0.2">
      <c r="B62" s="132"/>
      <c r="C62" s="1242" t="s">
        <v>546</v>
      </c>
      <c r="D62" s="1243"/>
      <c r="E62" s="1244"/>
      <c r="F62" s="133">
        <v>4</v>
      </c>
      <c r="G62" s="133">
        <v>4</v>
      </c>
      <c r="H62" s="134">
        <v>4</v>
      </c>
    </row>
    <row r="63" spans="2:8" ht="52.5" customHeight="1" thickBot="1" x14ac:dyDescent="0.2">
      <c r="B63" s="135"/>
      <c r="C63" s="1245" t="s">
        <v>49</v>
      </c>
      <c r="D63" s="1245"/>
      <c r="E63" s="1246"/>
      <c r="F63" s="136">
        <v>5795</v>
      </c>
      <c r="G63" s="136">
        <v>5075</v>
      </c>
      <c r="H63" s="137">
        <v>4142</v>
      </c>
    </row>
    <row r="64" spans="2:8" x14ac:dyDescent="0.15"/>
  </sheetData>
  <sheetProtection algorithmName="SHA-512" hashValue="fLD3B8xtL4nceNG3E8RIF/j6TxwlJLblByKelFP6VybAThefnmZwmFL1vVaYWvFDb3jBgcm0r4qZq8S0kb2aRg==" saltValue="QbFmR+AxEo6obp7+a1t5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25" zoomScaleNormal="100" zoomScaleSheetLayoutView="55" workbookViewId="0">
      <selection activeCell="BP53" sqref="BP53:BW54"/>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564</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565</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566</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567</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523</v>
      </c>
      <c r="BQ50" s="1266"/>
      <c r="BR50" s="1266"/>
      <c r="BS50" s="1266"/>
      <c r="BT50" s="1266"/>
      <c r="BU50" s="1266"/>
      <c r="BV50" s="1266"/>
      <c r="BW50" s="1266"/>
      <c r="BX50" s="1266" t="s">
        <v>524</v>
      </c>
      <c r="BY50" s="1266"/>
      <c r="BZ50" s="1266"/>
      <c r="CA50" s="1266"/>
      <c r="CB50" s="1266"/>
      <c r="CC50" s="1266"/>
      <c r="CD50" s="1266"/>
      <c r="CE50" s="1266"/>
      <c r="CF50" s="1266" t="s">
        <v>525</v>
      </c>
      <c r="CG50" s="1266"/>
      <c r="CH50" s="1266"/>
      <c r="CI50" s="1266"/>
      <c r="CJ50" s="1266"/>
      <c r="CK50" s="1266"/>
      <c r="CL50" s="1266"/>
      <c r="CM50" s="1266"/>
      <c r="CN50" s="1266" t="s">
        <v>526</v>
      </c>
      <c r="CO50" s="1266"/>
      <c r="CP50" s="1266"/>
      <c r="CQ50" s="1266"/>
      <c r="CR50" s="1266"/>
      <c r="CS50" s="1266"/>
      <c r="CT50" s="1266"/>
      <c r="CU50" s="1266"/>
      <c r="CV50" s="1266" t="s">
        <v>527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568</v>
      </c>
      <c r="AO51" s="1269"/>
      <c r="AP51" s="1269"/>
      <c r="AQ51" s="1269"/>
      <c r="AR51" s="1269"/>
      <c r="AS51" s="1269"/>
      <c r="AT51" s="1269"/>
      <c r="AU51" s="1269"/>
      <c r="AV51" s="1269"/>
      <c r="AW51" s="1269"/>
      <c r="AX51" s="1269"/>
      <c r="AY51" s="1269"/>
      <c r="AZ51" s="1269"/>
      <c r="BA51" s="1269"/>
      <c r="BB51" s="1269" t="s">
        <v>569</v>
      </c>
      <c r="BC51" s="1269"/>
      <c r="BD51" s="1269"/>
      <c r="BE51" s="1269"/>
      <c r="BF51" s="1269"/>
      <c r="BG51" s="1269"/>
      <c r="BH51" s="1269"/>
      <c r="BI51" s="1269"/>
      <c r="BJ51" s="1269"/>
      <c r="BK51" s="1269"/>
      <c r="BL51" s="1269"/>
      <c r="BM51" s="1269"/>
      <c r="BN51" s="1269"/>
      <c r="BO51" s="1269"/>
      <c r="BP51" s="1267"/>
      <c r="BQ51" s="1267"/>
      <c r="BR51" s="1267"/>
      <c r="BS51" s="1267"/>
      <c r="BT51" s="1267"/>
      <c r="BU51" s="1267"/>
      <c r="BV51" s="1267"/>
      <c r="BW51" s="1267"/>
      <c r="BX51" s="1267"/>
      <c r="BY51" s="1267"/>
      <c r="BZ51" s="1267"/>
      <c r="CA51" s="1267"/>
      <c r="CB51" s="1267"/>
      <c r="CC51" s="1267"/>
      <c r="CD51" s="1267"/>
      <c r="CE51" s="1267"/>
      <c r="CF51" s="1267"/>
      <c r="CG51" s="1267"/>
      <c r="CH51" s="1267"/>
      <c r="CI51" s="1267"/>
      <c r="CJ51" s="1267"/>
      <c r="CK51" s="1267"/>
      <c r="CL51" s="1267"/>
      <c r="CM51" s="1267"/>
      <c r="CN51" s="1267"/>
      <c r="CO51" s="1267"/>
      <c r="CP51" s="1267"/>
      <c r="CQ51" s="1267"/>
      <c r="CR51" s="1267"/>
      <c r="CS51" s="1267"/>
      <c r="CT51" s="1267"/>
      <c r="CU51" s="1267"/>
      <c r="CV51" s="1267"/>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570</v>
      </c>
      <c r="BC53" s="1269"/>
      <c r="BD53" s="1269"/>
      <c r="BE53" s="1269"/>
      <c r="BF53" s="1269"/>
      <c r="BG53" s="1269"/>
      <c r="BH53" s="1269"/>
      <c r="BI53" s="1269"/>
      <c r="BJ53" s="1269"/>
      <c r="BK53" s="1269"/>
      <c r="BL53" s="1269"/>
      <c r="BM53" s="1269"/>
      <c r="BN53" s="1269"/>
      <c r="BO53" s="1269"/>
      <c r="BP53" s="1267">
        <v>63.1</v>
      </c>
      <c r="BQ53" s="1267"/>
      <c r="BR53" s="1267"/>
      <c r="BS53" s="1267"/>
      <c r="BT53" s="1267"/>
      <c r="BU53" s="1267"/>
      <c r="BV53" s="1267"/>
      <c r="BW53" s="1267"/>
      <c r="BX53" s="1267">
        <v>64.099999999999994</v>
      </c>
      <c r="BY53" s="1267"/>
      <c r="BZ53" s="1267"/>
      <c r="CA53" s="1267"/>
      <c r="CB53" s="1267"/>
      <c r="CC53" s="1267"/>
      <c r="CD53" s="1267"/>
      <c r="CE53" s="1267"/>
      <c r="CF53" s="1267">
        <v>64</v>
      </c>
      <c r="CG53" s="1267"/>
      <c r="CH53" s="1267"/>
      <c r="CI53" s="1267"/>
      <c r="CJ53" s="1267"/>
      <c r="CK53" s="1267"/>
      <c r="CL53" s="1267"/>
      <c r="CM53" s="1267"/>
      <c r="CN53" s="1267">
        <v>62</v>
      </c>
      <c r="CO53" s="1267"/>
      <c r="CP53" s="1267"/>
      <c r="CQ53" s="1267"/>
      <c r="CR53" s="1267"/>
      <c r="CS53" s="1267"/>
      <c r="CT53" s="1267"/>
      <c r="CU53" s="1267"/>
      <c r="CV53" s="1267">
        <v>61.5</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571</v>
      </c>
      <c r="AO55" s="1266"/>
      <c r="AP55" s="1266"/>
      <c r="AQ55" s="1266"/>
      <c r="AR55" s="1266"/>
      <c r="AS55" s="1266"/>
      <c r="AT55" s="1266"/>
      <c r="AU55" s="1266"/>
      <c r="AV55" s="1266"/>
      <c r="AW55" s="1266"/>
      <c r="AX55" s="1266"/>
      <c r="AY55" s="1266"/>
      <c r="AZ55" s="1266"/>
      <c r="BA55" s="1266"/>
      <c r="BB55" s="1269" t="s">
        <v>569</v>
      </c>
      <c r="BC55" s="1269"/>
      <c r="BD55" s="1269"/>
      <c r="BE55" s="1269"/>
      <c r="BF55" s="1269"/>
      <c r="BG55" s="1269"/>
      <c r="BH55" s="1269"/>
      <c r="BI55" s="1269"/>
      <c r="BJ55" s="1269"/>
      <c r="BK55" s="1269"/>
      <c r="BL55" s="1269"/>
      <c r="BM55" s="1269"/>
      <c r="BN55" s="1269"/>
      <c r="BO55" s="1269"/>
      <c r="BP55" s="1267">
        <v>3</v>
      </c>
      <c r="BQ55" s="1267"/>
      <c r="BR55" s="1267"/>
      <c r="BS55" s="1267"/>
      <c r="BT55" s="1267"/>
      <c r="BU55" s="1267"/>
      <c r="BV55" s="1267"/>
      <c r="BW55" s="1267"/>
      <c r="BX55" s="1267">
        <v>3.4</v>
      </c>
      <c r="BY55" s="1267"/>
      <c r="BZ55" s="1267"/>
      <c r="CA55" s="1267"/>
      <c r="CB55" s="1267"/>
      <c r="CC55" s="1267"/>
      <c r="CD55" s="1267"/>
      <c r="CE55" s="1267"/>
      <c r="CF55" s="1267">
        <v>0</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570</v>
      </c>
      <c r="BC57" s="1269"/>
      <c r="BD57" s="1269"/>
      <c r="BE57" s="1269"/>
      <c r="BF57" s="1269"/>
      <c r="BG57" s="1269"/>
      <c r="BH57" s="1269"/>
      <c r="BI57" s="1269"/>
      <c r="BJ57" s="1269"/>
      <c r="BK57" s="1269"/>
      <c r="BL57" s="1269"/>
      <c r="BM57" s="1269"/>
      <c r="BN57" s="1269"/>
      <c r="BO57" s="1269"/>
      <c r="BP57" s="1267">
        <v>63.3</v>
      </c>
      <c r="BQ57" s="1267"/>
      <c r="BR57" s="1267"/>
      <c r="BS57" s="1267"/>
      <c r="BT57" s="1267"/>
      <c r="BU57" s="1267"/>
      <c r="BV57" s="1267"/>
      <c r="BW57" s="1267"/>
      <c r="BX57" s="1267">
        <v>62.8</v>
      </c>
      <c r="BY57" s="1267"/>
      <c r="BZ57" s="1267"/>
      <c r="CA57" s="1267"/>
      <c r="CB57" s="1267"/>
      <c r="CC57" s="1267"/>
      <c r="CD57" s="1267"/>
      <c r="CE57" s="1267"/>
      <c r="CF57" s="1267">
        <v>62.7</v>
      </c>
      <c r="CG57" s="1267"/>
      <c r="CH57" s="1267"/>
      <c r="CI57" s="1267"/>
      <c r="CJ57" s="1267"/>
      <c r="CK57" s="1267"/>
      <c r="CL57" s="1267"/>
      <c r="CM57" s="1267"/>
      <c r="CN57" s="1267">
        <v>63.1</v>
      </c>
      <c r="CO57" s="1267"/>
      <c r="CP57" s="1267"/>
      <c r="CQ57" s="1267"/>
      <c r="CR57" s="1267"/>
      <c r="CS57" s="1267"/>
      <c r="CT57" s="1267"/>
      <c r="CU57" s="1267"/>
      <c r="CV57" s="1267">
        <v>63.8</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572</v>
      </c>
    </row>
    <row r="64" spans="1:109" x14ac:dyDescent="0.15">
      <c r="B64" s="372"/>
      <c r="G64" s="379"/>
      <c r="I64" s="392"/>
      <c r="J64" s="392"/>
      <c r="K64" s="392"/>
      <c r="L64" s="392"/>
      <c r="M64" s="392"/>
      <c r="N64" s="393"/>
      <c r="AM64" s="379"/>
      <c r="AN64" s="379" t="s">
        <v>565</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574</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567</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523</v>
      </c>
      <c r="BQ72" s="1266"/>
      <c r="BR72" s="1266"/>
      <c r="BS72" s="1266"/>
      <c r="BT72" s="1266"/>
      <c r="BU72" s="1266"/>
      <c r="BV72" s="1266"/>
      <c r="BW72" s="1266"/>
      <c r="BX72" s="1266" t="s">
        <v>524</v>
      </c>
      <c r="BY72" s="1266"/>
      <c r="BZ72" s="1266"/>
      <c r="CA72" s="1266"/>
      <c r="CB72" s="1266"/>
      <c r="CC72" s="1266"/>
      <c r="CD72" s="1266"/>
      <c r="CE72" s="1266"/>
      <c r="CF72" s="1266" t="s">
        <v>525</v>
      </c>
      <c r="CG72" s="1266"/>
      <c r="CH72" s="1266"/>
      <c r="CI72" s="1266"/>
      <c r="CJ72" s="1266"/>
      <c r="CK72" s="1266"/>
      <c r="CL72" s="1266"/>
      <c r="CM72" s="1266"/>
      <c r="CN72" s="1266" t="s">
        <v>526</v>
      </c>
      <c r="CO72" s="1266"/>
      <c r="CP72" s="1266"/>
      <c r="CQ72" s="1266"/>
      <c r="CR72" s="1266"/>
      <c r="CS72" s="1266"/>
      <c r="CT72" s="1266"/>
      <c r="CU72" s="1266"/>
      <c r="CV72" s="1266" t="s">
        <v>527</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568</v>
      </c>
      <c r="AO73" s="1269"/>
      <c r="AP73" s="1269"/>
      <c r="AQ73" s="1269"/>
      <c r="AR73" s="1269"/>
      <c r="AS73" s="1269"/>
      <c r="AT73" s="1269"/>
      <c r="AU73" s="1269"/>
      <c r="AV73" s="1269"/>
      <c r="AW73" s="1269"/>
      <c r="AX73" s="1269"/>
      <c r="AY73" s="1269"/>
      <c r="AZ73" s="1269"/>
      <c r="BA73" s="1269"/>
      <c r="BB73" s="1269" t="s">
        <v>569</v>
      </c>
      <c r="BC73" s="1269"/>
      <c r="BD73" s="1269"/>
      <c r="BE73" s="1269"/>
      <c r="BF73" s="1269"/>
      <c r="BG73" s="1269"/>
      <c r="BH73" s="1269"/>
      <c r="BI73" s="1269"/>
      <c r="BJ73" s="1269"/>
      <c r="BK73" s="1269"/>
      <c r="BL73" s="1269"/>
      <c r="BM73" s="1269"/>
      <c r="BN73" s="1269"/>
      <c r="BO73" s="1269"/>
      <c r="BP73" s="1267"/>
      <c r="BQ73" s="1267"/>
      <c r="BR73" s="1267"/>
      <c r="BS73" s="1267"/>
      <c r="BT73" s="1267"/>
      <c r="BU73" s="1267"/>
      <c r="BV73" s="1267"/>
      <c r="BW73" s="1267"/>
      <c r="BX73" s="1267"/>
      <c r="BY73" s="1267"/>
      <c r="BZ73" s="1267"/>
      <c r="CA73" s="1267"/>
      <c r="CB73" s="1267"/>
      <c r="CC73" s="1267"/>
      <c r="CD73" s="1267"/>
      <c r="CE73" s="1267"/>
      <c r="CF73" s="1267"/>
      <c r="CG73" s="1267"/>
      <c r="CH73" s="1267"/>
      <c r="CI73" s="1267"/>
      <c r="CJ73" s="1267"/>
      <c r="CK73" s="1267"/>
      <c r="CL73" s="1267"/>
      <c r="CM73" s="1267"/>
      <c r="CN73" s="1267"/>
      <c r="CO73" s="1267"/>
      <c r="CP73" s="1267"/>
      <c r="CQ73" s="1267"/>
      <c r="CR73" s="1267"/>
      <c r="CS73" s="1267"/>
      <c r="CT73" s="1267"/>
      <c r="CU73" s="1267"/>
      <c r="CV73" s="1267"/>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573</v>
      </c>
      <c r="BC75" s="1269"/>
      <c r="BD75" s="1269"/>
      <c r="BE75" s="1269"/>
      <c r="BF75" s="1269"/>
      <c r="BG75" s="1269"/>
      <c r="BH75" s="1269"/>
      <c r="BI75" s="1269"/>
      <c r="BJ75" s="1269"/>
      <c r="BK75" s="1269"/>
      <c r="BL75" s="1269"/>
      <c r="BM75" s="1269"/>
      <c r="BN75" s="1269"/>
      <c r="BO75" s="1269"/>
      <c r="BP75" s="1267">
        <v>12</v>
      </c>
      <c r="BQ75" s="1267"/>
      <c r="BR75" s="1267"/>
      <c r="BS75" s="1267"/>
      <c r="BT75" s="1267"/>
      <c r="BU75" s="1267"/>
      <c r="BV75" s="1267"/>
      <c r="BW75" s="1267"/>
      <c r="BX75" s="1267">
        <v>10.9</v>
      </c>
      <c r="BY75" s="1267"/>
      <c r="BZ75" s="1267"/>
      <c r="CA75" s="1267"/>
      <c r="CB75" s="1267"/>
      <c r="CC75" s="1267"/>
      <c r="CD75" s="1267"/>
      <c r="CE75" s="1267"/>
      <c r="CF75" s="1267">
        <v>10</v>
      </c>
      <c r="CG75" s="1267"/>
      <c r="CH75" s="1267"/>
      <c r="CI75" s="1267"/>
      <c r="CJ75" s="1267"/>
      <c r="CK75" s="1267"/>
      <c r="CL75" s="1267"/>
      <c r="CM75" s="1267"/>
      <c r="CN75" s="1267">
        <v>9</v>
      </c>
      <c r="CO75" s="1267"/>
      <c r="CP75" s="1267"/>
      <c r="CQ75" s="1267"/>
      <c r="CR75" s="1267"/>
      <c r="CS75" s="1267"/>
      <c r="CT75" s="1267"/>
      <c r="CU75" s="1267"/>
      <c r="CV75" s="1267">
        <v>7.5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571</v>
      </c>
      <c r="AO77" s="1266"/>
      <c r="AP77" s="1266"/>
      <c r="AQ77" s="1266"/>
      <c r="AR77" s="1266"/>
      <c r="AS77" s="1266"/>
      <c r="AT77" s="1266"/>
      <c r="AU77" s="1266"/>
      <c r="AV77" s="1266"/>
      <c r="AW77" s="1266"/>
      <c r="AX77" s="1266"/>
      <c r="AY77" s="1266"/>
      <c r="AZ77" s="1266"/>
      <c r="BA77" s="1266"/>
      <c r="BB77" s="1269" t="s">
        <v>569</v>
      </c>
      <c r="BC77" s="1269"/>
      <c r="BD77" s="1269"/>
      <c r="BE77" s="1269"/>
      <c r="BF77" s="1269"/>
      <c r="BG77" s="1269"/>
      <c r="BH77" s="1269"/>
      <c r="BI77" s="1269"/>
      <c r="BJ77" s="1269"/>
      <c r="BK77" s="1269"/>
      <c r="BL77" s="1269"/>
      <c r="BM77" s="1269"/>
      <c r="BN77" s="1269"/>
      <c r="BO77" s="1269"/>
      <c r="BP77" s="1267">
        <v>3</v>
      </c>
      <c r="BQ77" s="1267"/>
      <c r="BR77" s="1267"/>
      <c r="BS77" s="1267"/>
      <c r="BT77" s="1267"/>
      <c r="BU77" s="1267"/>
      <c r="BV77" s="1267"/>
      <c r="BW77" s="1267"/>
      <c r="BX77" s="1267">
        <v>3.4</v>
      </c>
      <c r="BY77" s="1267"/>
      <c r="BZ77" s="1267"/>
      <c r="CA77" s="1267"/>
      <c r="CB77" s="1267"/>
      <c r="CC77" s="1267"/>
      <c r="CD77" s="1267"/>
      <c r="CE77" s="1267"/>
      <c r="CF77" s="1267">
        <v>0</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573</v>
      </c>
      <c r="BC79" s="1269"/>
      <c r="BD79" s="1269"/>
      <c r="BE79" s="1269"/>
      <c r="BF79" s="1269"/>
      <c r="BG79" s="1269"/>
      <c r="BH79" s="1269"/>
      <c r="BI79" s="1269"/>
      <c r="BJ79" s="1269"/>
      <c r="BK79" s="1269"/>
      <c r="BL79" s="1269"/>
      <c r="BM79" s="1269"/>
      <c r="BN79" s="1269"/>
      <c r="BO79" s="1269"/>
      <c r="BP79" s="1267">
        <v>8.8000000000000007</v>
      </c>
      <c r="BQ79" s="1267"/>
      <c r="BR79" s="1267"/>
      <c r="BS79" s="1267"/>
      <c r="BT79" s="1267"/>
      <c r="BU79" s="1267"/>
      <c r="BV79" s="1267"/>
      <c r="BW79" s="1267"/>
      <c r="BX79" s="1267">
        <v>8.8000000000000007</v>
      </c>
      <c r="BY79" s="1267"/>
      <c r="BZ79" s="1267"/>
      <c r="CA79" s="1267"/>
      <c r="CB79" s="1267"/>
      <c r="CC79" s="1267"/>
      <c r="CD79" s="1267"/>
      <c r="CE79" s="1267"/>
      <c r="CF79" s="1267">
        <v>8.3000000000000007</v>
      </c>
      <c r="CG79" s="1267"/>
      <c r="CH79" s="1267"/>
      <c r="CI79" s="1267"/>
      <c r="CJ79" s="1267"/>
      <c r="CK79" s="1267"/>
      <c r="CL79" s="1267"/>
      <c r="CM79" s="1267"/>
      <c r="CN79" s="1267">
        <v>8.1</v>
      </c>
      <c r="CO79" s="1267"/>
      <c r="CP79" s="1267"/>
      <c r="CQ79" s="1267"/>
      <c r="CR79" s="1267"/>
      <c r="CS79" s="1267"/>
      <c r="CT79" s="1267"/>
      <c r="CU79" s="1267"/>
      <c r="CV79" s="1267">
        <v>8.1999999999999993</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jocaI7AjmjeuQmyr90cX5nXhMqZNc/ydyYf0yDJI7uXSNhCdc8Qbp4KL8gt0e6lFtArPtD9NSPoaHl885ctQXg==" saltValue="zWOm5fc/kHhKo96e73wtw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5" zoomScaleNormal="85" zoomScaleSheetLayoutView="70" workbookViewId="0">
      <selection activeCell="AK39" sqref="AK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VxUCpn1b7UcSzjghGk6Prunh4offHVRrtBeRB23yuChxgRZafb4NxBV/2y8S5TLlgnxmdlFJyzujNiBuwQTmww==" saltValue="tdrxX6JK21HeetiANMgk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7" zoomScale="85" zoomScaleNormal="85" zoomScaleSheetLayoutView="55" workbookViewId="0">
      <selection activeCell="AK39" sqref="AK3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EgJEHFqTmfurT2KfC2LH4VsbzFQSlFMcu2fcY2lQbPVOZqkzjy8ZJapffBVuy1X77gxGgOLjEpsWdBcZnrAxMg==" saltValue="5PuwIjgmq+OsqlAIuDf61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56138</v>
      </c>
      <c r="E3" s="156"/>
      <c r="F3" s="157">
        <v>145139</v>
      </c>
      <c r="G3" s="158"/>
      <c r="H3" s="159"/>
    </row>
    <row r="4" spans="1:8" x14ac:dyDescent="0.15">
      <c r="A4" s="160"/>
      <c r="B4" s="161"/>
      <c r="C4" s="162"/>
      <c r="D4" s="163">
        <v>44510</v>
      </c>
      <c r="E4" s="164"/>
      <c r="F4" s="165">
        <v>83762</v>
      </c>
      <c r="G4" s="166"/>
      <c r="H4" s="167"/>
    </row>
    <row r="5" spans="1:8" x14ac:dyDescent="0.15">
      <c r="A5" s="148" t="s">
        <v>517</v>
      </c>
      <c r="B5" s="153"/>
      <c r="C5" s="154"/>
      <c r="D5" s="155">
        <v>38686</v>
      </c>
      <c r="E5" s="156"/>
      <c r="F5" s="157">
        <v>125391</v>
      </c>
      <c r="G5" s="158"/>
      <c r="H5" s="159"/>
    </row>
    <row r="6" spans="1:8" x14ac:dyDescent="0.15">
      <c r="A6" s="160"/>
      <c r="B6" s="161"/>
      <c r="C6" s="162"/>
      <c r="D6" s="163">
        <v>32186</v>
      </c>
      <c r="E6" s="164"/>
      <c r="F6" s="165">
        <v>68516</v>
      </c>
      <c r="G6" s="166"/>
      <c r="H6" s="167"/>
    </row>
    <row r="7" spans="1:8" x14ac:dyDescent="0.15">
      <c r="A7" s="148" t="s">
        <v>518</v>
      </c>
      <c r="B7" s="153"/>
      <c r="C7" s="154"/>
      <c r="D7" s="155">
        <v>41208</v>
      </c>
      <c r="E7" s="156"/>
      <c r="F7" s="157">
        <v>138402</v>
      </c>
      <c r="G7" s="158"/>
      <c r="H7" s="159"/>
    </row>
    <row r="8" spans="1:8" x14ac:dyDescent="0.15">
      <c r="A8" s="160"/>
      <c r="B8" s="161"/>
      <c r="C8" s="162"/>
      <c r="D8" s="163">
        <v>24813</v>
      </c>
      <c r="E8" s="164"/>
      <c r="F8" s="165">
        <v>70652</v>
      </c>
      <c r="G8" s="166"/>
      <c r="H8" s="167"/>
    </row>
    <row r="9" spans="1:8" x14ac:dyDescent="0.15">
      <c r="A9" s="148" t="s">
        <v>519</v>
      </c>
      <c r="B9" s="153"/>
      <c r="C9" s="154"/>
      <c r="D9" s="155">
        <v>55497</v>
      </c>
      <c r="E9" s="156"/>
      <c r="F9" s="157">
        <v>146367</v>
      </c>
      <c r="G9" s="158"/>
      <c r="H9" s="159"/>
    </row>
    <row r="10" spans="1:8" x14ac:dyDescent="0.15">
      <c r="A10" s="160"/>
      <c r="B10" s="161"/>
      <c r="C10" s="162"/>
      <c r="D10" s="163">
        <v>32020</v>
      </c>
      <c r="E10" s="164"/>
      <c r="F10" s="165">
        <v>79441</v>
      </c>
      <c r="G10" s="166"/>
      <c r="H10" s="167"/>
    </row>
    <row r="11" spans="1:8" x14ac:dyDescent="0.15">
      <c r="A11" s="148" t="s">
        <v>520</v>
      </c>
      <c r="B11" s="153"/>
      <c r="C11" s="154"/>
      <c r="D11" s="155">
        <v>39377</v>
      </c>
      <c r="E11" s="156"/>
      <c r="F11" s="157">
        <v>165181</v>
      </c>
      <c r="G11" s="158"/>
      <c r="H11" s="159"/>
    </row>
    <row r="12" spans="1:8" x14ac:dyDescent="0.15">
      <c r="A12" s="160"/>
      <c r="B12" s="161"/>
      <c r="C12" s="168"/>
      <c r="D12" s="163">
        <v>32839</v>
      </c>
      <c r="E12" s="164"/>
      <c r="F12" s="165">
        <v>82246</v>
      </c>
      <c r="G12" s="166"/>
      <c r="H12" s="167"/>
    </row>
    <row r="13" spans="1:8" x14ac:dyDescent="0.15">
      <c r="A13" s="148"/>
      <c r="B13" s="153"/>
      <c r="C13" s="169"/>
      <c r="D13" s="170">
        <v>46181</v>
      </c>
      <c r="E13" s="171"/>
      <c r="F13" s="172">
        <v>144096</v>
      </c>
      <c r="G13" s="173"/>
      <c r="H13" s="159"/>
    </row>
    <row r="14" spans="1:8" x14ac:dyDescent="0.15">
      <c r="A14" s="160"/>
      <c r="B14" s="161"/>
      <c r="C14" s="162"/>
      <c r="D14" s="163">
        <v>33274</v>
      </c>
      <c r="E14" s="164"/>
      <c r="F14" s="165">
        <v>76923</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8.4499999999999993</v>
      </c>
      <c r="C19" s="174">
        <f>ROUND(VALUE(SUBSTITUTE(実質収支比率等に係る経年分析!G$48,"▲","-")),2)</f>
        <v>7.64</v>
      </c>
      <c r="D19" s="174">
        <f>ROUND(VALUE(SUBSTITUTE(実質収支比率等に係る経年分析!H$48,"▲","-")),2)</f>
        <v>6.28</v>
      </c>
      <c r="E19" s="174">
        <f>ROUND(VALUE(SUBSTITUTE(実質収支比率等に係る経年分析!I$48,"▲","-")),2)</f>
        <v>12.11</v>
      </c>
      <c r="F19" s="174">
        <f>ROUND(VALUE(SUBSTITUTE(実質収支比率等に係る経年分析!J$48,"▲","-")),2)</f>
        <v>6.8</v>
      </c>
    </row>
    <row r="20" spans="1:11" x14ac:dyDescent="0.15">
      <c r="A20" s="174" t="s">
        <v>53</v>
      </c>
      <c r="B20" s="174">
        <f>ROUND(VALUE(SUBSTITUTE(実質収支比率等に係る経年分析!F$47,"▲","-")),2)</f>
        <v>20.97</v>
      </c>
      <c r="C20" s="174">
        <f>ROUND(VALUE(SUBSTITUTE(実質収支比率等に係る経年分析!G$47,"▲","-")),2)</f>
        <v>14.51</v>
      </c>
      <c r="D20" s="174">
        <f>ROUND(VALUE(SUBSTITUTE(実質収支比率等に係る経年分析!H$47,"▲","-")),2)</f>
        <v>24.65</v>
      </c>
      <c r="E20" s="174">
        <f>ROUND(VALUE(SUBSTITUTE(実質収支比率等に係る経年分析!I$47,"▲","-")),2)</f>
        <v>22.76</v>
      </c>
      <c r="F20" s="174">
        <f>ROUND(VALUE(SUBSTITUTE(実質収支比率等に係る経年分析!J$47,"▲","-")),2)</f>
        <v>26.26</v>
      </c>
    </row>
    <row r="21" spans="1:11" x14ac:dyDescent="0.15">
      <c r="A21" s="174" t="s">
        <v>54</v>
      </c>
      <c r="B21" s="174">
        <f>IF(ISNUMBER(VALUE(SUBSTITUTE(実質収支比率等に係る経年分析!F$49,"▲","-"))),ROUND(VALUE(SUBSTITUTE(実質収支比率等に係る経年分析!F$49,"▲","-")),2),NA())</f>
        <v>0.36</v>
      </c>
      <c r="C21" s="174">
        <f>IF(ISNUMBER(VALUE(SUBSTITUTE(実質収支比率等に係る経年分析!G$49,"▲","-"))),ROUND(VALUE(SUBSTITUTE(実質収支比率等に係る経年分析!G$49,"▲","-")),2),NA())</f>
        <v>-5.78</v>
      </c>
      <c r="D21" s="174">
        <f>IF(ISNUMBER(VALUE(SUBSTITUTE(実質収支比率等に係る経年分析!H$49,"▲","-"))),ROUND(VALUE(SUBSTITUTE(実質収支比率等に係る経年分析!H$49,"▲","-")),2),NA())</f>
        <v>10.29</v>
      </c>
      <c r="E21" s="174">
        <f>IF(ISNUMBER(VALUE(SUBSTITUTE(実質収支比率等に係る経年分析!I$49,"▲","-"))),ROUND(VALUE(SUBSTITUTE(実質収支比率等に係る経年分析!I$49,"▲","-")),2),NA())</f>
        <v>3.61</v>
      </c>
      <c r="F21" s="174">
        <f>IF(ISNUMBER(VALUE(SUBSTITUTE(実質収支比率等に係る経年分析!J$49,"▲","-"))),ROUND(VALUE(SUBSTITUTE(実質収支比率等に係る経年分析!J$49,"▲","-")),2),NA())</f>
        <v>-0.87</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土地取得特別会計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0.06</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0.17</v>
      </c>
    </row>
    <row r="34" spans="1:16" x14ac:dyDescent="0.15">
      <c r="A34" s="175" t="str">
        <f>IF(連結実質赤字比率に係る赤字・黒字の構成分析!C$36="",NA(),連結実質赤字比率に係る赤字・黒字の構成分析!C$36)</f>
        <v>農業集落排水特別会計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1.61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2.4900000000000002</v>
      </c>
    </row>
    <row r="35" spans="1:16" x14ac:dyDescent="0.15">
      <c r="A35" s="175" t="str">
        <f>IF(連結実質赤字比率に係る赤字・黒字の構成分析!C$35="",NA(),連結実質赤字比率に係る赤字・黒字の構成分析!C$35)</f>
        <v>国民健康保険特別会計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3.16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3.73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3.18</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8.3800000000000008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7.57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6.73</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443</v>
      </c>
      <c r="E42" s="176"/>
      <c r="F42" s="176"/>
      <c r="G42" s="176">
        <f>'実質公債費比率（分子）の構造'!L$52</f>
        <v>432</v>
      </c>
      <c r="H42" s="176"/>
      <c r="I42" s="176"/>
      <c r="J42" s="176">
        <f>'実質公債費比率（分子）の構造'!M$52</f>
        <v>429</v>
      </c>
      <c r="K42" s="176"/>
      <c r="L42" s="176"/>
      <c r="M42" s="176">
        <f>'実質公債費比率（分子）の構造'!N$52</f>
        <v>419</v>
      </c>
      <c r="N42" s="176"/>
      <c r="O42" s="176"/>
      <c r="P42" s="176">
        <f>'実質公債費比率（分子）の構造'!O$52</f>
        <v>410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31</v>
      </c>
      <c r="C44" s="176"/>
      <c r="D44" s="176"/>
      <c r="E44" s="176">
        <f>'実質公債費比率（分子）の構造'!L$50</f>
        <v>26</v>
      </c>
      <c r="F44" s="176"/>
      <c r="G44" s="176"/>
      <c r="H44" s="176">
        <f>'実質公債費比率（分子）の構造'!M$50</f>
        <v>25</v>
      </c>
      <c r="I44" s="176"/>
      <c r="J44" s="176"/>
      <c r="K44" s="176">
        <f>'実質公債費比率（分子）の構造'!N$50</f>
        <v>21</v>
      </c>
      <c r="L44" s="176"/>
      <c r="M44" s="176"/>
      <c r="N44" s="176">
        <f>'実質公債費比率（分子）の構造'!O$50</f>
        <v>21</v>
      </c>
      <c r="O44" s="176"/>
      <c r="P44" s="176"/>
    </row>
    <row r="45" spans="1:16" x14ac:dyDescent="0.15">
      <c r="A45" s="176" t="s">
        <v>63</v>
      </c>
      <c r="B45" s="176">
        <f>'実質公債費比率（分子）の構造'!K$49</f>
        <v>9</v>
      </c>
      <c r="C45" s="176"/>
      <c r="D45" s="176"/>
      <c r="E45" s="176">
        <f>'実質公債費比率（分子）の構造'!L$49</f>
        <v>10</v>
      </c>
      <c r="F45" s="176"/>
      <c r="G45" s="176"/>
      <c r="H45" s="176">
        <f>'実質公債費比率（分子）の構造'!M$49</f>
        <v>10</v>
      </c>
      <c r="I45" s="176"/>
      <c r="J45" s="176"/>
      <c r="K45" s="176">
        <f>'実質公債費比率（分子）の構造'!N$49</f>
        <v>9</v>
      </c>
      <c r="L45" s="176"/>
      <c r="M45" s="176"/>
      <c r="N45" s="176">
        <f>'実質公債費比率（分子）の構造'!O$49</f>
        <v>10</v>
      </c>
      <c r="O45" s="176"/>
      <c r="P45" s="176"/>
    </row>
    <row r="46" spans="1:16" x14ac:dyDescent="0.15">
      <c r="A46" s="176" t="s">
        <v>64</v>
      </c>
      <c r="B46" s="176">
        <f>'実質公債費比率（分子）の構造'!K$48</f>
        <v>254</v>
      </c>
      <c r="C46" s="176"/>
      <c r="D46" s="176"/>
      <c r="E46" s="176">
        <f>'実質公債費比率（分子）の構造'!L$48</f>
        <v>250</v>
      </c>
      <c r="F46" s="176"/>
      <c r="G46" s="176"/>
      <c r="H46" s="176">
        <f>'実質公債費比率（分子）の構造'!M$48</f>
        <v>265</v>
      </c>
      <c r="I46" s="176"/>
      <c r="J46" s="176"/>
      <c r="K46" s="176">
        <f>'実質公債費比率（分子）の構造'!N$48</f>
        <v>245</v>
      </c>
      <c r="L46" s="176"/>
      <c r="M46" s="176"/>
      <c r="N46" s="176">
        <f>'実質公債費比率（分子）の構造'!O$48</f>
        <v>214</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384</v>
      </c>
      <c r="C49" s="176"/>
      <c r="D49" s="176"/>
      <c r="E49" s="176">
        <f>'実質公債費比率（分子）の構造'!L$45</f>
        <v>371</v>
      </c>
      <c r="F49" s="176"/>
      <c r="G49" s="176"/>
      <c r="H49" s="176">
        <f>'実質公債費比率（分子）の構造'!M$45</f>
        <v>360</v>
      </c>
      <c r="I49" s="176"/>
      <c r="J49" s="176"/>
      <c r="K49" s="176">
        <f>'実質公債費比率（分子）の構造'!N$45</f>
        <v>340</v>
      </c>
      <c r="L49" s="176"/>
      <c r="M49" s="176"/>
      <c r="N49" s="176">
        <f>'実質公債費比率（分子）の構造'!O$45</f>
        <v>303</v>
      </c>
      <c r="O49" s="176"/>
      <c r="P49" s="176"/>
    </row>
    <row r="50" spans="1:16" x14ac:dyDescent="0.15">
      <c r="A50" s="176" t="s">
        <v>67</v>
      </c>
      <c r="B50" s="176" t="e">
        <f>NA()</f>
        <v>#N/A</v>
      </c>
      <c r="C50" s="176">
        <f>IF(ISNUMBER('実質公債費比率（分子）の構造'!K$53),'実質公債費比率（分子）の構造'!K$53,NA())</f>
        <v>235</v>
      </c>
      <c r="D50" s="176" t="e">
        <f>NA()</f>
        <v>#N/A</v>
      </c>
      <c r="E50" s="176" t="e">
        <f>NA()</f>
        <v>#N/A</v>
      </c>
      <c r="F50" s="176">
        <f>IF(ISNUMBER('実質公債費比率（分子）の構造'!L$53),'実質公債費比率（分子）の構造'!L$53,NA())</f>
        <v>225</v>
      </c>
      <c r="G50" s="176" t="e">
        <f>NA()</f>
        <v>#N/A</v>
      </c>
      <c r="H50" s="176" t="e">
        <f>NA()</f>
        <v>#N/A</v>
      </c>
      <c r="I50" s="176">
        <f>IF(ISNUMBER('実質公債費比率（分子）の構造'!M$53),'実質公債費比率（分子）の構造'!M$53,NA())</f>
        <v>231</v>
      </c>
      <c r="J50" s="176" t="e">
        <f>NA()</f>
        <v>#N/A</v>
      </c>
      <c r="K50" s="176" t="e">
        <f>NA()</f>
        <v>#N/A</v>
      </c>
      <c r="L50" s="176">
        <f>IF(ISNUMBER('実質公債費比率（分子）の構造'!N$53),'実質公債費比率（分子）の構造'!N$53,NA())</f>
        <v>196</v>
      </c>
      <c r="M50" s="176" t="e">
        <f>NA()</f>
        <v>#N/A</v>
      </c>
      <c r="N50" s="176" t="e">
        <f>NA()</f>
        <v>#N/A</v>
      </c>
      <c r="O50" s="176">
        <f>IF(ISNUMBER('実質公債費比率（分子）の構造'!O$53),'実質公債費比率（分子）の構造'!O$53,NA())</f>
        <v>138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4667</v>
      </c>
      <c r="E56" s="175"/>
      <c r="F56" s="175"/>
      <c r="G56" s="175">
        <f>'将来負担比率（分子）の構造'!J$52</f>
        <v>4504</v>
      </c>
      <c r="H56" s="175"/>
      <c r="I56" s="175"/>
      <c r="J56" s="175">
        <f>'将来負担比率（分子）の構造'!K$52</f>
        <v>4355</v>
      </c>
      <c r="K56" s="175"/>
      <c r="L56" s="175"/>
      <c r="M56" s="175">
        <f>'将来負担比率（分子）の構造'!L$52</f>
        <v>4026</v>
      </c>
      <c r="N56" s="175"/>
      <c r="O56" s="175"/>
      <c r="P56" s="175">
        <f>'将来負担比率（分子）の構造'!M$52</f>
        <v>3921</v>
      </c>
    </row>
    <row r="57" spans="1:16" x14ac:dyDescent="0.15">
      <c r="A57" s="175" t="s">
        <v>42</v>
      </c>
      <c r="B57" s="175"/>
      <c r="C57" s="175"/>
      <c r="D57" s="175">
        <f>'将来負担比率（分子）の構造'!I$51</f>
        <v>225</v>
      </c>
      <c r="E57" s="175"/>
      <c r="F57" s="175"/>
      <c r="G57" s="175">
        <f>'将来負担比率（分子）の構造'!J$51</f>
        <v>177</v>
      </c>
      <c r="H57" s="175"/>
      <c r="I57" s="175"/>
      <c r="J57" s="175">
        <f>'将来負担比率（分子）の構造'!K$51</f>
        <v>133</v>
      </c>
      <c r="K57" s="175"/>
      <c r="L57" s="175"/>
      <c r="M57" s="175">
        <f>'将来負担比率（分子）の構造'!L$51</f>
        <v>97</v>
      </c>
      <c r="N57" s="175"/>
      <c r="O57" s="175"/>
      <c r="P57" s="175">
        <f>'将来負担比率（分子）の構造'!M$51</f>
        <v>66</v>
      </c>
    </row>
    <row r="58" spans="1:16" x14ac:dyDescent="0.15">
      <c r="A58" s="175" t="s">
        <v>41</v>
      </c>
      <c r="B58" s="175"/>
      <c r="C58" s="175"/>
      <c r="D58" s="175">
        <f>'将来負担比率（分子）の構造'!I$50</f>
        <v>5503</v>
      </c>
      <c r="E58" s="175"/>
      <c r="F58" s="175"/>
      <c r="G58" s="175">
        <f>'将来負担比率（分子）の構造'!J$50</f>
        <v>6334</v>
      </c>
      <c r="H58" s="175"/>
      <c r="I58" s="175"/>
      <c r="J58" s="175">
        <f>'将来負担比率（分子）の構造'!K$50</f>
        <v>5880</v>
      </c>
      <c r="K58" s="175"/>
      <c r="L58" s="175"/>
      <c r="M58" s="175">
        <f>'将来負担比率（分子）の構造'!L$50</f>
        <v>5160</v>
      </c>
      <c r="N58" s="175"/>
      <c r="O58" s="175"/>
      <c r="P58" s="175">
        <f>'将来負担比率（分子）の構造'!M$50</f>
        <v>4227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169</v>
      </c>
      <c r="C62" s="175"/>
      <c r="D62" s="175"/>
      <c r="E62" s="175">
        <f>'将来負担比率（分子）の構造'!J$45</f>
        <v>128</v>
      </c>
      <c r="F62" s="175"/>
      <c r="G62" s="175"/>
      <c r="H62" s="175">
        <f>'将来負担比率（分子）の構造'!K$45</f>
        <v>78</v>
      </c>
      <c r="I62" s="175"/>
      <c r="J62" s="175"/>
      <c r="K62" s="175">
        <f>'将来負担比率（分子）の構造'!L$45</f>
        <v>91</v>
      </c>
      <c r="L62" s="175"/>
      <c r="M62" s="175"/>
      <c r="N62" s="175">
        <f>'将来負担比率（分子）の構造'!M$45</f>
        <v>58</v>
      </c>
      <c r="O62" s="175"/>
      <c r="P62" s="175"/>
    </row>
    <row r="63" spans="1:16" x14ac:dyDescent="0.15">
      <c r="A63" s="175" t="s">
        <v>34</v>
      </c>
      <c r="B63" s="175">
        <f>'将来負担比率（分子）の構造'!I$44</f>
        <v>227</v>
      </c>
      <c r="C63" s="175"/>
      <c r="D63" s="175"/>
      <c r="E63" s="175">
        <f>'将来負担比率（分子）の構造'!J$44</f>
        <v>216</v>
      </c>
      <c r="F63" s="175"/>
      <c r="G63" s="175"/>
      <c r="H63" s="175">
        <f>'将来負担比率（分子）の構造'!K$44</f>
        <v>215</v>
      </c>
      <c r="I63" s="175"/>
      <c r="J63" s="175"/>
      <c r="K63" s="175">
        <f>'将来負担比率（分子）の構造'!L$44</f>
        <v>627</v>
      </c>
      <c r="L63" s="175"/>
      <c r="M63" s="175"/>
      <c r="N63" s="175">
        <f>'将来負担比率（分子）の構造'!M$44</f>
        <v>1208</v>
      </c>
      <c r="O63" s="175"/>
      <c r="P63" s="175"/>
    </row>
    <row r="64" spans="1:16" x14ac:dyDescent="0.15">
      <c r="A64" s="175" t="s">
        <v>33</v>
      </c>
      <c r="B64" s="175">
        <f>'将来負担比率（分子）の構造'!I$43</f>
        <v>2655</v>
      </c>
      <c r="C64" s="175"/>
      <c r="D64" s="175"/>
      <c r="E64" s="175">
        <f>'将来負担比率（分子）の構造'!J$43</f>
        <v>2537</v>
      </c>
      <c r="F64" s="175"/>
      <c r="G64" s="175"/>
      <c r="H64" s="175">
        <f>'将来負担比率（分子）の構造'!K$43</f>
        <v>2493</v>
      </c>
      <c r="I64" s="175"/>
      <c r="J64" s="175"/>
      <c r="K64" s="175">
        <f>'将来負担比率（分子）の構造'!L$43</f>
        <v>2342</v>
      </c>
      <c r="L64" s="175"/>
      <c r="M64" s="175"/>
      <c r="N64" s="175">
        <f>'将来負担比率（分子）の構造'!M$43</f>
        <v>2152</v>
      </c>
      <c r="O64" s="175"/>
      <c r="P64" s="175"/>
    </row>
    <row r="65" spans="1:16" x14ac:dyDescent="0.15">
      <c r="A65" s="175" t="s">
        <v>32</v>
      </c>
      <c r="B65" s="175">
        <f>'将来負担比率（分子）の構造'!I$42</f>
        <v>136</v>
      </c>
      <c r="C65" s="175"/>
      <c r="D65" s="175"/>
      <c r="E65" s="175">
        <f>'将来負担比率（分子）の構造'!J$42</f>
        <v>108</v>
      </c>
      <c r="F65" s="175"/>
      <c r="G65" s="175"/>
      <c r="H65" s="175">
        <f>'将来負担比率（分子）の構造'!K$42</f>
        <v>84</v>
      </c>
      <c r="I65" s="175"/>
      <c r="J65" s="175"/>
      <c r="K65" s="175">
        <f>'将来負担比率（分子）の構造'!L$42</f>
        <v>60</v>
      </c>
      <c r="L65" s="175"/>
      <c r="M65" s="175"/>
      <c r="N65" s="175">
        <f>'将来負担比率（分子）の構造'!M$42</f>
        <v>42</v>
      </c>
      <c r="O65" s="175"/>
      <c r="P65" s="175"/>
    </row>
    <row r="66" spans="1:16" x14ac:dyDescent="0.15">
      <c r="A66" s="175" t="s">
        <v>31</v>
      </c>
      <c r="B66" s="175">
        <f>'将来負担比率（分子）の構造'!I$41</f>
        <v>3174</v>
      </c>
      <c r="C66" s="175"/>
      <c r="D66" s="175"/>
      <c r="E66" s="175">
        <f>'将来負担比率（分子）の構造'!J$41</f>
        <v>3040</v>
      </c>
      <c r="F66" s="175"/>
      <c r="G66" s="175"/>
      <c r="H66" s="175">
        <f>'将来負担比率（分子）の構造'!K$41</f>
        <v>2978</v>
      </c>
      <c r="I66" s="175"/>
      <c r="J66" s="175"/>
      <c r="K66" s="175">
        <f>'将来負担比率（分子）の構造'!L$41</f>
        <v>2786</v>
      </c>
      <c r="L66" s="175"/>
      <c r="M66" s="175"/>
      <c r="N66" s="175">
        <f>'将来負担比率（分子）の構造'!M$41</f>
        <v>2646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708</v>
      </c>
      <c r="C72" s="179">
        <f>基金残高に係る経年分析!G55</f>
        <v>647</v>
      </c>
      <c r="D72" s="179">
        <f>基金残高に係る経年分析!H55</f>
        <v>767</v>
      </c>
    </row>
    <row r="73" spans="1:16" x14ac:dyDescent="0.15">
      <c r="A73" s="178" t="s">
        <v>74</v>
      </c>
      <c r="B73" s="179">
        <f>基金残高に係る経年分析!F56</f>
        <v>270</v>
      </c>
      <c r="C73" s="179">
        <f>基金残高に係る経年分析!G56</f>
        <v>264</v>
      </c>
      <c r="D73" s="179">
        <f>基金残高に係る経年分析!H56</f>
        <v>254</v>
      </c>
    </row>
    <row r="74" spans="1:16" x14ac:dyDescent="0.15">
      <c r="A74" s="178" t="s">
        <v>75</v>
      </c>
      <c r="B74" s="179">
        <f>基金残高に係る経年分析!F57</f>
        <v>4818</v>
      </c>
      <c r="C74" s="179">
        <f>基金残高に係る経年分析!G57</f>
        <v>4165</v>
      </c>
      <c r="D74" s="179">
        <f>基金残高に係る経年分析!H57</f>
        <v>3122</v>
      </c>
    </row>
  </sheetData>
  <sheetProtection algorithmName="SHA-512" hashValue="gQ/VXJ9QHm/KTjKx2G5OsezfJu910W1XKfupeBPz6S4PO89DRfFOm0LfMsWvUBS1prbrKMgpyl7mf7XJHFb3cQ==" saltValue="W2+C6WWILiQVjMA4v+iL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election activeCell="AP19" sqref="AP19:BF19"/>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1435149</v>
      </c>
      <c r="S5" s="649"/>
      <c r="T5" s="649"/>
      <c r="U5" s="649"/>
      <c r="V5" s="649"/>
      <c r="W5" s="649"/>
      <c r="X5" s="649"/>
      <c r="Y5" s="650"/>
      <c r="Z5" s="651">
        <v>7.2</v>
      </c>
      <c r="AA5" s="651"/>
      <c r="AB5" s="651"/>
      <c r="AC5" s="651"/>
      <c r="AD5" s="652">
        <v>1435149</v>
      </c>
      <c r="AE5" s="652"/>
      <c r="AF5" s="652"/>
      <c r="AG5" s="652"/>
      <c r="AH5" s="652"/>
      <c r="AI5" s="652"/>
      <c r="AJ5" s="652"/>
      <c r="AK5" s="652"/>
      <c r="AL5" s="653">
        <v>47.9</v>
      </c>
      <c r="AM5" s="654"/>
      <c r="AN5" s="654"/>
      <c r="AO5" s="655"/>
      <c r="AP5" s="645" t="s">
        <v>216</v>
      </c>
      <c r="AQ5" s="646"/>
      <c r="AR5" s="646"/>
      <c r="AS5" s="646"/>
      <c r="AT5" s="646"/>
      <c r="AU5" s="646"/>
      <c r="AV5" s="646"/>
      <c r="AW5" s="646"/>
      <c r="AX5" s="646"/>
      <c r="AY5" s="646"/>
      <c r="AZ5" s="646"/>
      <c r="BA5" s="646"/>
      <c r="BB5" s="646"/>
      <c r="BC5" s="646"/>
      <c r="BD5" s="646"/>
      <c r="BE5" s="646"/>
      <c r="BF5" s="647"/>
      <c r="BG5" s="659">
        <v>1434659</v>
      </c>
      <c r="BH5" s="660"/>
      <c r="BI5" s="660"/>
      <c r="BJ5" s="660"/>
      <c r="BK5" s="660"/>
      <c r="BL5" s="660"/>
      <c r="BM5" s="660"/>
      <c r="BN5" s="661"/>
      <c r="BO5" s="662">
        <v>100</v>
      </c>
      <c r="BP5" s="662"/>
      <c r="BQ5" s="662"/>
      <c r="BR5" s="662"/>
      <c r="BS5" s="663" t="s">
        <v>121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31664</v>
      </c>
      <c r="S6" s="660"/>
      <c r="T6" s="660"/>
      <c r="U6" s="660"/>
      <c r="V6" s="660"/>
      <c r="W6" s="660"/>
      <c r="X6" s="660"/>
      <c r="Y6" s="661"/>
      <c r="Z6" s="662">
        <v>0.2</v>
      </c>
      <c r="AA6" s="662"/>
      <c r="AB6" s="662"/>
      <c r="AC6" s="662"/>
      <c r="AD6" s="663">
        <v>31664</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1434659</v>
      </c>
      <c r="BH6" s="660"/>
      <c r="BI6" s="660"/>
      <c r="BJ6" s="660"/>
      <c r="BK6" s="660"/>
      <c r="BL6" s="660"/>
      <c r="BM6" s="660"/>
      <c r="BN6" s="661"/>
      <c r="BO6" s="662">
        <v>100</v>
      </c>
      <c r="BP6" s="662"/>
      <c r="BQ6" s="662"/>
      <c r="BR6" s="662"/>
      <c r="BS6" s="663" t="s">
        <v>121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73001</v>
      </c>
      <c r="CS6" s="660"/>
      <c r="CT6" s="660"/>
      <c r="CU6" s="660"/>
      <c r="CV6" s="660"/>
      <c r="CW6" s="660"/>
      <c r="CX6" s="660"/>
      <c r="CY6" s="661"/>
      <c r="CZ6" s="653">
        <v>0.4</v>
      </c>
      <c r="DA6" s="654"/>
      <c r="DB6" s="654"/>
      <c r="DC6" s="670"/>
      <c r="DD6" s="668" t="s">
        <v>121</v>
      </c>
      <c r="DE6" s="660"/>
      <c r="DF6" s="660"/>
      <c r="DG6" s="660"/>
      <c r="DH6" s="660"/>
      <c r="DI6" s="660"/>
      <c r="DJ6" s="660"/>
      <c r="DK6" s="660"/>
      <c r="DL6" s="660"/>
      <c r="DM6" s="660"/>
      <c r="DN6" s="660"/>
      <c r="DO6" s="660"/>
      <c r="DP6" s="661"/>
      <c r="DQ6" s="668">
        <v>73001</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375</v>
      </c>
      <c r="S7" s="660"/>
      <c r="T7" s="660"/>
      <c r="U7" s="660"/>
      <c r="V7" s="660"/>
      <c r="W7" s="660"/>
      <c r="X7" s="660"/>
      <c r="Y7" s="661"/>
      <c r="Z7" s="662">
        <v>0</v>
      </c>
      <c r="AA7" s="662"/>
      <c r="AB7" s="662"/>
      <c r="AC7" s="662"/>
      <c r="AD7" s="663">
        <v>375</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567138</v>
      </c>
      <c r="BH7" s="660"/>
      <c r="BI7" s="660"/>
      <c r="BJ7" s="660"/>
      <c r="BK7" s="660"/>
      <c r="BL7" s="660"/>
      <c r="BM7" s="660"/>
      <c r="BN7" s="661"/>
      <c r="BO7" s="662">
        <v>39.5</v>
      </c>
      <c r="BP7" s="662"/>
      <c r="BQ7" s="662"/>
      <c r="BR7" s="662"/>
      <c r="BS7" s="663" t="s">
        <v>121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14752141</v>
      </c>
      <c r="CS7" s="660"/>
      <c r="CT7" s="660"/>
      <c r="CU7" s="660"/>
      <c r="CV7" s="660"/>
      <c r="CW7" s="660"/>
      <c r="CX7" s="660"/>
      <c r="CY7" s="661"/>
      <c r="CZ7" s="662">
        <v>76.099999999999994</v>
      </c>
      <c r="DA7" s="662"/>
      <c r="DB7" s="662"/>
      <c r="DC7" s="662"/>
      <c r="DD7" s="668">
        <v>84305</v>
      </c>
      <c r="DE7" s="660"/>
      <c r="DF7" s="660"/>
      <c r="DG7" s="660"/>
      <c r="DH7" s="660"/>
      <c r="DI7" s="660"/>
      <c r="DJ7" s="660"/>
      <c r="DK7" s="660"/>
      <c r="DL7" s="660"/>
      <c r="DM7" s="660"/>
      <c r="DN7" s="660"/>
      <c r="DO7" s="660"/>
      <c r="DP7" s="661"/>
      <c r="DQ7" s="668">
        <v>1007354</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4355</v>
      </c>
      <c r="S8" s="660"/>
      <c r="T8" s="660"/>
      <c r="U8" s="660"/>
      <c r="V8" s="660"/>
      <c r="W8" s="660"/>
      <c r="X8" s="660"/>
      <c r="Y8" s="661"/>
      <c r="Z8" s="662">
        <v>0</v>
      </c>
      <c r="AA8" s="662"/>
      <c r="AB8" s="662"/>
      <c r="AC8" s="662"/>
      <c r="AD8" s="663">
        <v>4355</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17729</v>
      </c>
      <c r="BH8" s="660"/>
      <c r="BI8" s="660"/>
      <c r="BJ8" s="660"/>
      <c r="BK8" s="660"/>
      <c r="BL8" s="660"/>
      <c r="BM8" s="660"/>
      <c r="BN8" s="661"/>
      <c r="BO8" s="662">
        <v>1.2</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2000997</v>
      </c>
      <c r="CS8" s="660"/>
      <c r="CT8" s="660"/>
      <c r="CU8" s="660"/>
      <c r="CV8" s="660"/>
      <c r="CW8" s="660"/>
      <c r="CX8" s="660"/>
      <c r="CY8" s="661"/>
      <c r="CZ8" s="662">
        <v>10.3</v>
      </c>
      <c r="DA8" s="662"/>
      <c r="DB8" s="662"/>
      <c r="DC8" s="662"/>
      <c r="DD8" s="668">
        <v>38702</v>
      </c>
      <c r="DE8" s="660"/>
      <c r="DF8" s="660"/>
      <c r="DG8" s="660"/>
      <c r="DH8" s="660"/>
      <c r="DI8" s="660"/>
      <c r="DJ8" s="660"/>
      <c r="DK8" s="660"/>
      <c r="DL8" s="660"/>
      <c r="DM8" s="660"/>
      <c r="DN8" s="660"/>
      <c r="DO8" s="660"/>
      <c r="DP8" s="661"/>
      <c r="DQ8" s="668">
        <v>671472</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4919</v>
      </c>
      <c r="S9" s="660"/>
      <c r="T9" s="660"/>
      <c r="U9" s="660"/>
      <c r="V9" s="660"/>
      <c r="W9" s="660"/>
      <c r="X9" s="660"/>
      <c r="Y9" s="661"/>
      <c r="Z9" s="662">
        <v>0</v>
      </c>
      <c r="AA9" s="662"/>
      <c r="AB9" s="662"/>
      <c r="AC9" s="662"/>
      <c r="AD9" s="663">
        <v>4919</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425122</v>
      </c>
      <c r="BH9" s="660"/>
      <c r="BI9" s="660"/>
      <c r="BJ9" s="660"/>
      <c r="BK9" s="660"/>
      <c r="BL9" s="660"/>
      <c r="BM9" s="660"/>
      <c r="BN9" s="661"/>
      <c r="BO9" s="662">
        <v>29.6</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592839</v>
      </c>
      <c r="CS9" s="660"/>
      <c r="CT9" s="660"/>
      <c r="CU9" s="660"/>
      <c r="CV9" s="660"/>
      <c r="CW9" s="660"/>
      <c r="CX9" s="660"/>
      <c r="CY9" s="661"/>
      <c r="CZ9" s="662">
        <v>3.1</v>
      </c>
      <c r="DA9" s="662"/>
      <c r="DB9" s="662"/>
      <c r="DC9" s="662"/>
      <c r="DD9" s="668" t="s">
        <v>121</v>
      </c>
      <c r="DE9" s="660"/>
      <c r="DF9" s="660"/>
      <c r="DG9" s="660"/>
      <c r="DH9" s="660"/>
      <c r="DI9" s="660"/>
      <c r="DJ9" s="660"/>
      <c r="DK9" s="660"/>
      <c r="DL9" s="660"/>
      <c r="DM9" s="660"/>
      <c r="DN9" s="660"/>
      <c r="DO9" s="660"/>
      <c r="DP9" s="661"/>
      <c r="DQ9" s="668">
        <v>450284</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33613</v>
      </c>
      <c r="BH10" s="660"/>
      <c r="BI10" s="660"/>
      <c r="BJ10" s="660"/>
      <c r="BK10" s="660"/>
      <c r="BL10" s="660"/>
      <c r="BM10" s="660"/>
      <c r="BN10" s="661"/>
      <c r="BO10" s="662">
        <v>2.2999999999999998</v>
      </c>
      <c r="BP10" s="662"/>
      <c r="BQ10" s="662"/>
      <c r="BR10" s="662"/>
      <c r="BS10" s="663" t="s">
        <v>121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121</v>
      </c>
      <c r="CS10" s="660"/>
      <c r="CT10" s="660"/>
      <c r="CU10" s="660"/>
      <c r="CV10" s="660"/>
      <c r="CW10" s="660"/>
      <c r="CX10" s="660"/>
      <c r="CY10" s="661"/>
      <c r="CZ10" s="662" t="s">
        <v>121</v>
      </c>
      <c r="DA10" s="662"/>
      <c r="DB10" s="662"/>
      <c r="DC10" s="662"/>
      <c r="DD10" s="668" t="s">
        <v>121</v>
      </c>
      <c r="DE10" s="660"/>
      <c r="DF10" s="660"/>
      <c r="DG10" s="660"/>
      <c r="DH10" s="660"/>
      <c r="DI10" s="660"/>
      <c r="DJ10" s="660"/>
      <c r="DK10" s="660"/>
      <c r="DL10" s="660"/>
      <c r="DM10" s="660"/>
      <c r="DN10" s="660"/>
      <c r="DO10" s="660"/>
      <c r="DP10" s="661"/>
      <c r="DQ10" s="668" t="s">
        <v>121</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227426</v>
      </c>
      <c r="S11" s="660"/>
      <c r="T11" s="660"/>
      <c r="U11" s="660"/>
      <c r="V11" s="660"/>
      <c r="W11" s="660"/>
      <c r="X11" s="660"/>
      <c r="Y11" s="661"/>
      <c r="Z11" s="664">
        <v>1.1000000000000001</v>
      </c>
      <c r="AA11" s="665"/>
      <c r="AB11" s="665"/>
      <c r="AC11" s="671"/>
      <c r="AD11" s="668">
        <v>227426</v>
      </c>
      <c r="AE11" s="660"/>
      <c r="AF11" s="660"/>
      <c r="AG11" s="660"/>
      <c r="AH11" s="660"/>
      <c r="AI11" s="660"/>
      <c r="AJ11" s="660"/>
      <c r="AK11" s="661"/>
      <c r="AL11" s="664">
        <v>7.6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90674</v>
      </c>
      <c r="BH11" s="660"/>
      <c r="BI11" s="660"/>
      <c r="BJ11" s="660"/>
      <c r="BK11" s="660"/>
      <c r="BL11" s="660"/>
      <c r="BM11" s="660"/>
      <c r="BN11" s="661"/>
      <c r="BO11" s="662">
        <v>6.3</v>
      </c>
      <c r="BP11" s="662"/>
      <c r="BQ11" s="662"/>
      <c r="BR11" s="662"/>
      <c r="BS11" s="663" t="s">
        <v>121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422479</v>
      </c>
      <c r="CS11" s="660"/>
      <c r="CT11" s="660"/>
      <c r="CU11" s="660"/>
      <c r="CV11" s="660"/>
      <c r="CW11" s="660"/>
      <c r="CX11" s="660"/>
      <c r="CY11" s="661"/>
      <c r="CZ11" s="662">
        <v>2.2000000000000002</v>
      </c>
      <c r="DA11" s="662"/>
      <c r="DB11" s="662"/>
      <c r="DC11" s="662"/>
      <c r="DD11" s="668">
        <v>73009</v>
      </c>
      <c r="DE11" s="660"/>
      <c r="DF11" s="660"/>
      <c r="DG11" s="660"/>
      <c r="DH11" s="660"/>
      <c r="DI11" s="660"/>
      <c r="DJ11" s="660"/>
      <c r="DK11" s="660"/>
      <c r="DL11" s="660"/>
      <c r="DM11" s="660"/>
      <c r="DN11" s="660"/>
      <c r="DO11" s="660"/>
      <c r="DP11" s="661"/>
      <c r="DQ11" s="668">
        <v>307719</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121</v>
      </c>
      <c r="S12" s="660"/>
      <c r="T12" s="660"/>
      <c r="U12" s="660"/>
      <c r="V12" s="660"/>
      <c r="W12" s="660"/>
      <c r="X12" s="660"/>
      <c r="Y12" s="661"/>
      <c r="Z12" s="662" t="s">
        <v>121</v>
      </c>
      <c r="AA12" s="662"/>
      <c r="AB12" s="662"/>
      <c r="AC12" s="662"/>
      <c r="AD12" s="663" t="s">
        <v>121</v>
      </c>
      <c r="AE12" s="663"/>
      <c r="AF12" s="663"/>
      <c r="AG12" s="663"/>
      <c r="AH12" s="663"/>
      <c r="AI12" s="663"/>
      <c r="AJ12" s="663"/>
      <c r="AK12" s="663"/>
      <c r="AL12" s="664" t="s">
        <v>121</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754497</v>
      </c>
      <c r="BH12" s="660"/>
      <c r="BI12" s="660"/>
      <c r="BJ12" s="660"/>
      <c r="BK12" s="660"/>
      <c r="BL12" s="660"/>
      <c r="BM12" s="660"/>
      <c r="BN12" s="661"/>
      <c r="BO12" s="662">
        <v>52.6</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123022</v>
      </c>
      <c r="CS12" s="660"/>
      <c r="CT12" s="660"/>
      <c r="CU12" s="660"/>
      <c r="CV12" s="660"/>
      <c r="CW12" s="660"/>
      <c r="CX12" s="660"/>
      <c r="CY12" s="661"/>
      <c r="CZ12" s="662">
        <v>0.6</v>
      </c>
      <c r="DA12" s="662"/>
      <c r="DB12" s="662"/>
      <c r="DC12" s="662"/>
      <c r="DD12" s="668" t="s">
        <v>121</v>
      </c>
      <c r="DE12" s="660"/>
      <c r="DF12" s="660"/>
      <c r="DG12" s="660"/>
      <c r="DH12" s="660"/>
      <c r="DI12" s="660"/>
      <c r="DJ12" s="660"/>
      <c r="DK12" s="660"/>
      <c r="DL12" s="660"/>
      <c r="DM12" s="660"/>
      <c r="DN12" s="660"/>
      <c r="DO12" s="660"/>
      <c r="DP12" s="661"/>
      <c r="DQ12" s="668">
        <v>41932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753939</v>
      </c>
      <c r="BH13" s="660"/>
      <c r="BI13" s="660"/>
      <c r="BJ13" s="660"/>
      <c r="BK13" s="660"/>
      <c r="BL13" s="660"/>
      <c r="BM13" s="660"/>
      <c r="BN13" s="661"/>
      <c r="BO13" s="662">
        <v>52.5</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246118</v>
      </c>
      <c r="CS13" s="660"/>
      <c r="CT13" s="660"/>
      <c r="CU13" s="660"/>
      <c r="CV13" s="660"/>
      <c r="CW13" s="660"/>
      <c r="CX13" s="660"/>
      <c r="CY13" s="661"/>
      <c r="CZ13" s="662">
        <v>1.3</v>
      </c>
      <c r="DA13" s="662"/>
      <c r="DB13" s="662"/>
      <c r="DC13" s="662"/>
      <c r="DD13" s="668">
        <v>122631</v>
      </c>
      <c r="DE13" s="660"/>
      <c r="DF13" s="660"/>
      <c r="DG13" s="660"/>
      <c r="DH13" s="660"/>
      <c r="DI13" s="660"/>
      <c r="DJ13" s="660"/>
      <c r="DK13" s="660"/>
      <c r="DL13" s="660"/>
      <c r="DM13" s="660"/>
      <c r="DN13" s="660"/>
      <c r="DO13" s="660"/>
      <c r="DP13" s="661"/>
      <c r="DQ13" s="668">
        <v>51208</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197</v>
      </c>
      <c r="S14" s="660"/>
      <c r="T14" s="660"/>
      <c r="U14" s="660"/>
      <c r="V14" s="660"/>
      <c r="W14" s="660"/>
      <c r="X14" s="660"/>
      <c r="Y14" s="661"/>
      <c r="Z14" s="662">
        <v>0</v>
      </c>
      <c r="AA14" s="662"/>
      <c r="AB14" s="662"/>
      <c r="AC14" s="662"/>
      <c r="AD14" s="663">
        <v>197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39427</v>
      </c>
      <c r="BH14" s="660"/>
      <c r="BI14" s="660"/>
      <c r="BJ14" s="660"/>
      <c r="BK14" s="660"/>
      <c r="BL14" s="660"/>
      <c r="BM14" s="660"/>
      <c r="BN14" s="661"/>
      <c r="BO14" s="662">
        <v>2.7</v>
      </c>
      <c r="BP14" s="662"/>
      <c r="BQ14" s="662"/>
      <c r="BR14" s="662"/>
      <c r="BS14" s="663" t="s">
        <v>121</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206635</v>
      </c>
      <c r="CS14" s="660"/>
      <c r="CT14" s="660"/>
      <c r="CU14" s="660"/>
      <c r="CV14" s="660"/>
      <c r="CW14" s="660"/>
      <c r="CX14" s="660"/>
      <c r="CY14" s="661"/>
      <c r="CZ14" s="662">
        <v>1.1000000000000001</v>
      </c>
      <c r="DA14" s="662"/>
      <c r="DB14" s="662"/>
      <c r="DC14" s="662"/>
      <c r="DD14" s="668">
        <v>2378</v>
      </c>
      <c r="DE14" s="660"/>
      <c r="DF14" s="660"/>
      <c r="DG14" s="660"/>
      <c r="DH14" s="660"/>
      <c r="DI14" s="660"/>
      <c r="DJ14" s="660"/>
      <c r="DK14" s="660"/>
      <c r="DL14" s="660"/>
      <c r="DM14" s="660"/>
      <c r="DN14" s="660"/>
      <c r="DO14" s="660"/>
      <c r="DP14" s="661"/>
      <c r="DQ14" s="668">
        <v>192995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73597</v>
      </c>
      <c r="BH15" s="660"/>
      <c r="BI15" s="660"/>
      <c r="BJ15" s="660"/>
      <c r="BK15" s="660"/>
      <c r="BL15" s="660"/>
      <c r="BM15" s="660"/>
      <c r="BN15" s="661"/>
      <c r="BO15" s="662">
        <v>5.0999999999999996</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665454</v>
      </c>
      <c r="CS15" s="660"/>
      <c r="CT15" s="660"/>
      <c r="CU15" s="660"/>
      <c r="CV15" s="660"/>
      <c r="CW15" s="660"/>
      <c r="CX15" s="660"/>
      <c r="CY15" s="661"/>
      <c r="CZ15" s="662">
        <v>3.4</v>
      </c>
      <c r="DA15" s="662"/>
      <c r="DB15" s="662"/>
      <c r="DC15" s="662"/>
      <c r="DD15" s="668">
        <v>65574</v>
      </c>
      <c r="DE15" s="660"/>
      <c r="DF15" s="660"/>
      <c r="DG15" s="660"/>
      <c r="DH15" s="660"/>
      <c r="DI15" s="660"/>
      <c r="DJ15" s="660"/>
      <c r="DK15" s="660"/>
      <c r="DL15" s="660"/>
      <c r="DM15" s="660"/>
      <c r="DN15" s="660"/>
      <c r="DO15" s="660"/>
      <c r="DP15" s="661"/>
      <c r="DQ15" s="668">
        <v>439019</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2721</v>
      </c>
      <c r="S16" s="660"/>
      <c r="T16" s="660"/>
      <c r="U16" s="660"/>
      <c r="V16" s="660"/>
      <c r="W16" s="660"/>
      <c r="X16" s="660"/>
      <c r="Y16" s="661"/>
      <c r="Z16" s="662">
        <v>0</v>
      </c>
      <c r="AA16" s="662"/>
      <c r="AB16" s="662"/>
      <c r="AC16" s="662"/>
      <c r="AD16" s="663">
        <v>2721</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11743</v>
      </c>
      <c r="CS16" s="660"/>
      <c r="CT16" s="660"/>
      <c r="CU16" s="660"/>
      <c r="CV16" s="660"/>
      <c r="CW16" s="660"/>
      <c r="CX16" s="660"/>
      <c r="CY16" s="661"/>
      <c r="CZ16" s="662">
        <v>0.1</v>
      </c>
      <c r="DA16" s="662"/>
      <c r="DB16" s="662"/>
      <c r="DC16" s="662"/>
      <c r="DD16" s="668" t="s">
        <v>121</v>
      </c>
      <c r="DE16" s="660"/>
      <c r="DF16" s="660"/>
      <c r="DG16" s="660"/>
      <c r="DH16" s="660"/>
      <c r="DI16" s="660"/>
      <c r="DJ16" s="660"/>
      <c r="DK16" s="660"/>
      <c r="DL16" s="660"/>
      <c r="DM16" s="660"/>
      <c r="DN16" s="660"/>
      <c r="DO16" s="660"/>
      <c r="DP16" s="661"/>
      <c r="DQ16" s="668">
        <v>11743</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19638</v>
      </c>
      <c r="S17" s="660"/>
      <c r="T17" s="660"/>
      <c r="U17" s="660"/>
      <c r="V17" s="660"/>
      <c r="W17" s="660"/>
      <c r="X17" s="660"/>
      <c r="Y17" s="661"/>
      <c r="Z17" s="662">
        <v>0.1</v>
      </c>
      <c r="AA17" s="662"/>
      <c r="AB17" s="662"/>
      <c r="AC17" s="662"/>
      <c r="AD17" s="663">
        <v>19638</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303157</v>
      </c>
      <c r="CS17" s="660"/>
      <c r="CT17" s="660"/>
      <c r="CU17" s="660"/>
      <c r="CV17" s="660"/>
      <c r="CW17" s="660"/>
      <c r="CX17" s="660"/>
      <c r="CY17" s="661"/>
      <c r="CZ17" s="662">
        <v>1.6</v>
      </c>
      <c r="DA17" s="662"/>
      <c r="DB17" s="662"/>
      <c r="DC17" s="662"/>
      <c r="DD17" s="668" t="s">
        <v>121</v>
      </c>
      <c r="DE17" s="660"/>
      <c r="DF17" s="660"/>
      <c r="DG17" s="660"/>
      <c r="DH17" s="660"/>
      <c r="DI17" s="660"/>
      <c r="DJ17" s="660"/>
      <c r="DK17" s="660"/>
      <c r="DL17" s="660"/>
      <c r="DM17" s="660"/>
      <c r="DN17" s="660"/>
      <c r="DO17" s="660"/>
      <c r="DP17" s="661"/>
      <c r="DQ17" s="668">
        <v>278553</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18964</v>
      </c>
      <c r="S18" s="660"/>
      <c r="T18" s="660"/>
      <c r="U18" s="660"/>
      <c r="V18" s="660"/>
      <c r="W18" s="660"/>
      <c r="X18" s="660"/>
      <c r="Y18" s="661"/>
      <c r="Z18" s="662">
        <v>0.1</v>
      </c>
      <c r="AA18" s="662"/>
      <c r="AB18" s="662"/>
      <c r="AC18" s="662"/>
      <c r="AD18" s="663">
        <v>18964</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121</v>
      </c>
      <c r="CS18" s="660"/>
      <c r="CT18" s="660"/>
      <c r="CU18" s="660"/>
      <c r="CV18" s="660"/>
      <c r="CW18" s="660"/>
      <c r="CX18" s="660"/>
      <c r="CY18" s="661"/>
      <c r="CZ18" s="662" t="s">
        <v>121</v>
      </c>
      <c r="DA18" s="662"/>
      <c r="DB18" s="662"/>
      <c r="DC18" s="662"/>
      <c r="DD18" s="668" t="s">
        <v>121</v>
      </c>
      <c r="DE18" s="660"/>
      <c r="DF18" s="660"/>
      <c r="DG18" s="660"/>
      <c r="DH18" s="660"/>
      <c r="DI18" s="660"/>
      <c r="DJ18" s="660"/>
      <c r="DK18" s="660"/>
      <c r="DL18" s="660"/>
      <c r="DM18" s="660"/>
      <c r="DN18" s="660"/>
      <c r="DO18" s="660"/>
      <c r="DP18" s="661"/>
      <c r="DQ18" s="668" t="s">
        <v>121</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14362</v>
      </c>
      <c r="S19" s="660"/>
      <c r="T19" s="660"/>
      <c r="U19" s="660"/>
      <c r="V19" s="660"/>
      <c r="W19" s="660"/>
      <c r="X19" s="660"/>
      <c r="Y19" s="661"/>
      <c r="Z19" s="662">
        <v>0.1</v>
      </c>
      <c r="AA19" s="662"/>
      <c r="AB19" s="662"/>
      <c r="AC19" s="662"/>
      <c r="AD19" s="663">
        <v>14362</v>
      </c>
      <c r="AE19" s="663"/>
      <c r="AF19" s="663"/>
      <c r="AG19" s="663"/>
      <c r="AH19" s="663"/>
      <c r="AI19" s="663"/>
      <c r="AJ19" s="663"/>
      <c r="AK19" s="663"/>
      <c r="AL19" s="664">
        <v>0.5</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490</v>
      </c>
      <c r="BH19" s="660"/>
      <c r="BI19" s="660"/>
      <c r="BJ19" s="660"/>
      <c r="BK19" s="660"/>
      <c r="BL19" s="660"/>
      <c r="BM19" s="660"/>
      <c r="BN19" s="661"/>
      <c r="BO19" s="662">
        <v>0</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4602</v>
      </c>
      <c r="S20" s="660"/>
      <c r="T20" s="660"/>
      <c r="U20" s="660"/>
      <c r="V20" s="660"/>
      <c r="W20" s="660"/>
      <c r="X20" s="660"/>
      <c r="Y20" s="661"/>
      <c r="Z20" s="662">
        <v>0</v>
      </c>
      <c r="AA20" s="662"/>
      <c r="AB20" s="662"/>
      <c r="AC20" s="662"/>
      <c r="AD20" s="663">
        <v>4602</v>
      </c>
      <c r="AE20" s="663"/>
      <c r="AF20" s="663"/>
      <c r="AG20" s="663"/>
      <c r="AH20" s="663"/>
      <c r="AI20" s="663"/>
      <c r="AJ20" s="663"/>
      <c r="AK20" s="663"/>
      <c r="AL20" s="664">
        <v>0.2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490</v>
      </c>
      <c r="BH20" s="660"/>
      <c r="BI20" s="660"/>
      <c r="BJ20" s="660"/>
      <c r="BK20" s="660"/>
      <c r="BL20" s="660"/>
      <c r="BM20" s="660"/>
      <c r="BN20" s="661"/>
      <c r="BO20" s="662">
        <v>0</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19397586</v>
      </c>
      <c r="CS20" s="660"/>
      <c r="CT20" s="660"/>
      <c r="CU20" s="660"/>
      <c r="CV20" s="660"/>
      <c r="CW20" s="660"/>
      <c r="CX20" s="660"/>
      <c r="CY20" s="661"/>
      <c r="CZ20" s="662">
        <v>100</v>
      </c>
      <c r="DA20" s="662"/>
      <c r="DB20" s="662"/>
      <c r="DC20" s="662"/>
      <c r="DD20" s="668">
        <v>386599</v>
      </c>
      <c r="DE20" s="660"/>
      <c r="DF20" s="660"/>
      <c r="DG20" s="660"/>
      <c r="DH20" s="660"/>
      <c r="DI20" s="660"/>
      <c r="DJ20" s="660"/>
      <c r="DK20" s="660"/>
      <c r="DL20" s="660"/>
      <c r="DM20" s="660"/>
      <c r="DN20" s="660"/>
      <c r="DO20" s="660"/>
      <c r="DP20" s="661"/>
      <c r="DQ20" s="668">
        <v>3525280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1324517</v>
      </c>
      <c r="S21" s="660"/>
      <c r="T21" s="660"/>
      <c r="U21" s="660"/>
      <c r="V21" s="660"/>
      <c r="W21" s="660"/>
      <c r="X21" s="660"/>
      <c r="Y21" s="661"/>
      <c r="Z21" s="662">
        <v>6.7</v>
      </c>
      <c r="AA21" s="662"/>
      <c r="AB21" s="662"/>
      <c r="AC21" s="662"/>
      <c r="AD21" s="663">
        <v>1234500</v>
      </c>
      <c r="AE21" s="663"/>
      <c r="AF21" s="663"/>
      <c r="AG21" s="663"/>
      <c r="AH21" s="663"/>
      <c r="AI21" s="663"/>
      <c r="AJ21" s="663"/>
      <c r="AK21" s="663"/>
      <c r="AL21" s="664">
        <v>41.2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490</v>
      </c>
      <c r="BH21" s="660"/>
      <c r="BI21" s="660"/>
      <c r="BJ21" s="660"/>
      <c r="BK21" s="660"/>
      <c r="BL21" s="660"/>
      <c r="BM21" s="660"/>
      <c r="BN21" s="661"/>
      <c r="BO21" s="662">
        <v>0</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1234500</v>
      </c>
      <c r="S22" s="660"/>
      <c r="T22" s="660"/>
      <c r="U22" s="660"/>
      <c r="V22" s="660"/>
      <c r="W22" s="660"/>
      <c r="X22" s="660"/>
      <c r="Y22" s="661"/>
      <c r="Z22" s="662">
        <v>6.2</v>
      </c>
      <c r="AA22" s="662"/>
      <c r="AB22" s="662"/>
      <c r="AC22" s="662"/>
      <c r="AD22" s="663">
        <v>1234500</v>
      </c>
      <c r="AE22" s="663"/>
      <c r="AF22" s="663"/>
      <c r="AG22" s="663"/>
      <c r="AH22" s="663"/>
      <c r="AI22" s="663"/>
      <c r="AJ22" s="663"/>
      <c r="AK22" s="663"/>
      <c r="AL22" s="664">
        <v>41.2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90017</v>
      </c>
      <c r="S23" s="660"/>
      <c r="T23" s="660"/>
      <c r="U23" s="660"/>
      <c r="V23" s="660"/>
      <c r="W23" s="660"/>
      <c r="X23" s="660"/>
      <c r="Y23" s="661"/>
      <c r="Z23" s="662">
        <v>0.5</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121</v>
      </c>
      <c r="BH23" s="660"/>
      <c r="BI23" s="660"/>
      <c r="BJ23" s="660"/>
      <c r="BK23" s="660"/>
      <c r="BL23" s="660"/>
      <c r="BM23" s="660"/>
      <c r="BN23" s="661"/>
      <c r="BO23" s="662" t="s">
        <v>121</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2246363</v>
      </c>
      <c r="CS24" s="649"/>
      <c r="CT24" s="649"/>
      <c r="CU24" s="649"/>
      <c r="CV24" s="649"/>
      <c r="CW24" s="649"/>
      <c r="CX24" s="649"/>
      <c r="CY24" s="650"/>
      <c r="CZ24" s="653">
        <v>11.6</v>
      </c>
      <c r="DA24" s="654"/>
      <c r="DB24" s="654"/>
      <c r="DC24" s="670"/>
      <c r="DD24" s="689">
        <v>1056844</v>
      </c>
      <c r="DE24" s="649"/>
      <c r="DF24" s="649"/>
      <c r="DG24" s="649"/>
      <c r="DH24" s="649"/>
      <c r="DI24" s="649"/>
      <c r="DJ24" s="649"/>
      <c r="DK24" s="650"/>
      <c r="DL24" s="689">
        <v>1054341</v>
      </c>
      <c r="DM24" s="649"/>
      <c r="DN24" s="649"/>
      <c r="DO24" s="649"/>
      <c r="DP24" s="649"/>
      <c r="DQ24" s="649"/>
      <c r="DR24" s="649"/>
      <c r="DS24" s="649"/>
      <c r="DT24" s="649"/>
      <c r="DU24" s="649"/>
      <c r="DV24" s="650"/>
      <c r="DW24" s="653">
        <v>34.799999999999997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3069925</v>
      </c>
      <c r="S25" s="660"/>
      <c r="T25" s="660"/>
      <c r="U25" s="660"/>
      <c r="V25" s="660"/>
      <c r="W25" s="660"/>
      <c r="X25" s="660"/>
      <c r="Y25" s="661"/>
      <c r="Z25" s="662">
        <v>15.5</v>
      </c>
      <c r="AA25" s="662"/>
      <c r="AB25" s="662"/>
      <c r="AC25" s="662"/>
      <c r="AD25" s="663">
        <v>2979908</v>
      </c>
      <c r="AE25" s="663"/>
      <c r="AF25" s="663"/>
      <c r="AG25" s="663"/>
      <c r="AH25" s="663"/>
      <c r="AI25" s="663"/>
      <c r="AJ25" s="663"/>
      <c r="AK25" s="663"/>
      <c r="AL25" s="664">
        <v>99.4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768463</v>
      </c>
      <c r="CS25" s="692"/>
      <c r="CT25" s="692"/>
      <c r="CU25" s="692"/>
      <c r="CV25" s="692"/>
      <c r="CW25" s="692"/>
      <c r="CX25" s="692"/>
      <c r="CY25" s="693"/>
      <c r="CZ25" s="664">
        <v>4</v>
      </c>
      <c r="DA25" s="690"/>
      <c r="DB25" s="690"/>
      <c r="DC25" s="694"/>
      <c r="DD25" s="668">
        <v>699099</v>
      </c>
      <c r="DE25" s="692"/>
      <c r="DF25" s="692"/>
      <c r="DG25" s="692"/>
      <c r="DH25" s="692"/>
      <c r="DI25" s="692"/>
      <c r="DJ25" s="692"/>
      <c r="DK25" s="693"/>
      <c r="DL25" s="668">
        <v>697191</v>
      </c>
      <c r="DM25" s="692"/>
      <c r="DN25" s="692"/>
      <c r="DO25" s="692"/>
      <c r="DP25" s="692"/>
      <c r="DQ25" s="692"/>
      <c r="DR25" s="692"/>
      <c r="DS25" s="692"/>
      <c r="DT25" s="692"/>
      <c r="DU25" s="692"/>
      <c r="DV25" s="693"/>
      <c r="DW25" s="664">
        <v>23</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931</v>
      </c>
      <c r="S26" s="660"/>
      <c r="T26" s="660"/>
      <c r="U26" s="660"/>
      <c r="V26" s="660"/>
      <c r="W26" s="660"/>
      <c r="X26" s="660"/>
      <c r="Y26" s="661"/>
      <c r="Z26" s="662">
        <v>0</v>
      </c>
      <c r="AA26" s="662"/>
      <c r="AB26" s="662"/>
      <c r="AC26" s="662"/>
      <c r="AD26" s="663">
        <v>931</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466964</v>
      </c>
      <c r="CS26" s="660"/>
      <c r="CT26" s="660"/>
      <c r="CU26" s="660"/>
      <c r="CV26" s="660"/>
      <c r="CW26" s="660"/>
      <c r="CX26" s="660"/>
      <c r="CY26" s="661"/>
      <c r="CZ26" s="664">
        <v>2.4</v>
      </c>
      <c r="DA26" s="690"/>
      <c r="DB26" s="690"/>
      <c r="DC26" s="694"/>
      <c r="DD26" s="668">
        <v>414780</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9292</v>
      </c>
      <c r="S27" s="660"/>
      <c r="T27" s="660"/>
      <c r="U27" s="660"/>
      <c r="V27" s="660"/>
      <c r="W27" s="660"/>
      <c r="X27" s="660"/>
      <c r="Y27" s="661"/>
      <c r="Z27" s="662">
        <v>0</v>
      </c>
      <c r="AA27" s="662"/>
      <c r="AB27" s="662"/>
      <c r="AC27" s="662"/>
      <c r="AD27" s="663" t="s">
        <v>121</v>
      </c>
      <c r="AE27" s="663"/>
      <c r="AF27" s="663"/>
      <c r="AG27" s="663"/>
      <c r="AH27" s="663"/>
      <c r="AI27" s="663"/>
      <c r="AJ27" s="663"/>
      <c r="AK27" s="663"/>
      <c r="AL27" s="664" t="s">
        <v>121</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1435149</v>
      </c>
      <c r="BH27" s="660"/>
      <c r="BI27" s="660"/>
      <c r="BJ27" s="660"/>
      <c r="BK27" s="660"/>
      <c r="BL27" s="660"/>
      <c r="BM27" s="660"/>
      <c r="BN27" s="661"/>
      <c r="BO27" s="662">
        <v>100</v>
      </c>
      <c r="BP27" s="662"/>
      <c r="BQ27" s="662"/>
      <c r="BR27" s="662"/>
      <c r="BS27" s="663" t="s">
        <v>121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1174743</v>
      </c>
      <c r="CS27" s="692"/>
      <c r="CT27" s="692"/>
      <c r="CU27" s="692"/>
      <c r="CV27" s="692"/>
      <c r="CW27" s="692"/>
      <c r="CX27" s="692"/>
      <c r="CY27" s="693"/>
      <c r="CZ27" s="664">
        <v>6.1</v>
      </c>
      <c r="DA27" s="690"/>
      <c r="DB27" s="690"/>
      <c r="DC27" s="694"/>
      <c r="DD27" s="668">
        <v>79192</v>
      </c>
      <c r="DE27" s="692"/>
      <c r="DF27" s="692"/>
      <c r="DG27" s="692"/>
      <c r="DH27" s="692"/>
      <c r="DI27" s="692"/>
      <c r="DJ27" s="692"/>
      <c r="DK27" s="693"/>
      <c r="DL27" s="668">
        <v>78597</v>
      </c>
      <c r="DM27" s="692"/>
      <c r="DN27" s="692"/>
      <c r="DO27" s="692"/>
      <c r="DP27" s="692"/>
      <c r="DQ27" s="692"/>
      <c r="DR27" s="692"/>
      <c r="DS27" s="692"/>
      <c r="DT27" s="692"/>
      <c r="DU27" s="692"/>
      <c r="DV27" s="693"/>
      <c r="DW27" s="664">
        <v>2.6</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52778</v>
      </c>
      <c r="S28" s="660"/>
      <c r="T28" s="660"/>
      <c r="U28" s="660"/>
      <c r="V28" s="660"/>
      <c r="W28" s="660"/>
      <c r="X28" s="660"/>
      <c r="Y28" s="661"/>
      <c r="Z28" s="662">
        <v>0.3</v>
      </c>
      <c r="AA28" s="662"/>
      <c r="AB28" s="662"/>
      <c r="AC28" s="662"/>
      <c r="AD28" s="663">
        <v>3186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303157</v>
      </c>
      <c r="CS28" s="660"/>
      <c r="CT28" s="660"/>
      <c r="CU28" s="660"/>
      <c r="CV28" s="660"/>
      <c r="CW28" s="660"/>
      <c r="CX28" s="660"/>
      <c r="CY28" s="661"/>
      <c r="CZ28" s="664">
        <v>1.6</v>
      </c>
      <c r="DA28" s="690"/>
      <c r="DB28" s="690"/>
      <c r="DC28" s="694"/>
      <c r="DD28" s="668">
        <v>278553</v>
      </c>
      <c r="DE28" s="660"/>
      <c r="DF28" s="660"/>
      <c r="DG28" s="660"/>
      <c r="DH28" s="660"/>
      <c r="DI28" s="660"/>
      <c r="DJ28" s="660"/>
      <c r="DK28" s="661"/>
      <c r="DL28" s="668">
        <v>278553</v>
      </c>
      <c r="DM28" s="660"/>
      <c r="DN28" s="660"/>
      <c r="DO28" s="660"/>
      <c r="DP28" s="660"/>
      <c r="DQ28" s="660"/>
      <c r="DR28" s="660"/>
      <c r="DS28" s="660"/>
      <c r="DT28" s="660"/>
      <c r="DU28" s="660"/>
      <c r="DV28" s="661"/>
      <c r="DW28" s="664">
        <v>9.1999999999999993</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18165</v>
      </c>
      <c r="S29" s="660"/>
      <c r="T29" s="660"/>
      <c r="U29" s="660"/>
      <c r="V29" s="660"/>
      <c r="W29" s="660"/>
      <c r="X29" s="660"/>
      <c r="Y29" s="661"/>
      <c r="Z29" s="662">
        <v>0.1</v>
      </c>
      <c r="AA29" s="662"/>
      <c r="AB29" s="662"/>
      <c r="AC29" s="662"/>
      <c r="AD29" s="663" t="s">
        <v>121</v>
      </c>
      <c r="AE29" s="663"/>
      <c r="AF29" s="663"/>
      <c r="AG29" s="663"/>
      <c r="AH29" s="663"/>
      <c r="AI29" s="663"/>
      <c r="AJ29" s="663"/>
      <c r="AK29" s="663"/>
      <c r="AL29" s="664" t="s">
        <v>121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303157</v>
      </c>
      <c r="CS29" s="692"/>
      <c r="CT29" s="692"/>
      <c r="CU29" s="692"/>
      <c r="CV29" s="692"/>
      <c r="CW29" s="692"/>
      <c r="CX29" s="692"/>
      <c r="CY29" s="693"/>
      <c r="CZ29" s="664">
        <v>1.6</v>
      </c>
      <c r="DA29" s="690"/>
      <c r="DB29" s="690"/>
      <c r="DC29" s="694"/>
      <c r="DD29" s="668">
        <v>278553</v>
      </c>
      <c r="DE29" s="692"/>
      <c r="DF29" s="692"/>
      <c r="DG29" s="692"/>
      <c r="DH29" s="692"/>
      <c r="DI29" s="692"/>
      <c r="DJ29" s="692"/>
      <c r="DK29" s="693"/>
      <c r="DL29" s="668">
        <v>278553</v>
      </c>
      <c r="DM29" s="692"/>
      <c r="DN29" s="692"/>
      <c r="DO29" s="692"/>
      <c r="DP29" s="692"/>
      <c r="DQ29" s="692"/>
      <c r="DR29" s="692"/>
      <c r="DS29" s="692"/>
      <c r="DT29" s="692"/>
      <c r="DU29" s="692"/>
      <c r="DV29" s="693"/>
      <c r="DW29" s="664">
        <v>9.1999999999999993</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873663</v>
      </c>
      <c r="S30" s="660"/>
      <c r="T30" s="660"/>
      <c r="U30" s="660"/>
      <c r="V30" s="660"/>
      <c r="W30" s="660"/>
      <c r="X30" s="660"/>
      <c r="Y30" s="661"/>
      <c r="Z30" s="662">
        <v>4.4000000000000004</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294548</v>
      </c>
      <c r="CS30" s="660"/>
      <c r="CT30" s="660"/>
      <c r="CU30" s="660"/>
      <c r="CV30" s="660"/>
      <c r="CW30" s="660"/>
      <c r="CX30" s="660"/>
      <c r="CY30" s="661"/>
      <c r="CZ30" s="664">
        <v>1.5</v>
      </c>
      <c r="DA30" s="690"/>
      <c r="DB30" s="690"/>
      <c r="DC30" s="694"/>
      <c r="DD30" s="668">
        <v>269944</v>
      </c>
      <c r="DE30" s="660"/>
      <c r="DF30" s="660"/>
      <c r="DG30" s="660"/>
      <c r="DH30" s="660"/>
      <c r="DI30" s="660"/>
      <c r="DJ30" s="660"/>
      <c r="DK30" s="661"/>
      <c r="DL30" s="668">
        <v>269944</v>
      </c>
      <c r="DM30" s="660"/>
      <c r="DN30" s="660"/>
      <c r="DO30" s="660"/>
      <c r="DP30" s="660"/>
      <c r="DQ30" s="660"/>
      <c r="DR30" s="660"/>
      <c r="DS30" s="660"/>
      <c r="DT30" s="660"/>
      <c r="DU30" s="660"/>
      <c r="DV30" s="661"/>
      <c r="DW30" s="664">
        <v>8.9</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v>8795</v>
      </c>
      <c r="S31" s="660"/>
      <c r="T31" s="660"/>
      <c r="U31" s="660"/>
      <c r="V31" s="660"/>
      <c r="W31" s="660"/>
      <c r="X31" s="660"/>
      <c r="Y31" s="661"/>
      <c r="Z31" s="662">
        <v>0</v>
      </c>
      <c r="AA31" s="662"/>
      <c r="AB31" s="662"/>
      <c r="AC31" s="662"/>
      <c r="AD31" s="663">
        <v>8795</v>
      </c>
      <c r="AE31" s="663"/>
      <c r="AF31" s="663"/>
      <c r="AG31" s="663"/>
      <c r="AH31" s="663"/>
      <c r="AI31" s="663"/>
      <c r="AJ31" s="663"/>
      <c r="AK31" s="663"/>
      <c r="AL31" s="664">
        <v>0.3</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97.9</v>
      </c>
      <c r="BN31" s="703"/>
      <c r="BO31" s="703"/>
      <c r="BP31" s="703"/>
      <c r="BQ31" s="704"/>
      <c r="BR31" s="715">
        <v>99.3</v>
      </c>
      <c r="BS31" s="703"/>
      <c r="BT31" s="703"/>
      <c r="BU31" s="703"/>
      <c r="BV31" s="703"/>
      <c r="BW31" s="703"/>
      <c r="BX31" s="654">
        <v>97.7</v>
      </c>
      <c r="BY31" s="703"/>
      <c r="BZ31" s="703"/>
      <c r="CA31" s="703"/>
      <c r="CB31" s="704"/>
      <c r="CD31" s="697"/>
      <c r="CE31" s="698"/>
      <c r="CF31" s="656" t="s">
        <v>300</v>
      </c>
      <c r="CG31" s="657"/>
      <c r="CH31" s="657"/>
      <c r="CI31" s="657"/>
      <c r="CJ31" s="657"/>
      <c r="CK31" s="657"/>
      <c r="CL31" s="657"/>
      <c r="CM31" s="657"/>
      <c r="CN31" s="657"/>
      <c r="CO31" s="657"/>
      <c r="CP31" s="657"/>
      <c r="CQ31" s="658"/>
      <c r="CR31" s="659">
        <v>8609</v>
      </c>
      <c r="CS31" s="692"/>
      <c r="CT31" s="692"/>
      <c r="CU31" s="692"/>
      <c r="CV31" s="692"/>
      <c r="CW31" s="692"/>
      <c r="CX31" s="692"/>
      <c r="CY31" s="693"/>
      <c r="CZ31" s="664">
        <v>0</v>
      </c>
      <c r="DA31" s="690"/>
      <c r="DB31" s="690"/>
      <c r="DC31" s="694"/>
      <c r="DD31" s="668">
        <v>8609</v>
      </c>
      <c r="DE31" s="692"/>
      <c r="DF31" s="692"/>
      <c r="DG31" s="692"/>
      <c r="DH31" s="692"/>
      <c r="DI31" s="692"/>
      <c r="DJ31" s="692"/>
      <c r="DK31" s="693"/>
      <c r="DL31" s="668">
        <v>8609</v>
      </c>
      <c r="DM31" s="692"/>
      <c r="DN31" s="692"/>
      <c r="DO31" s="692"/>
      <c r="DP31" s="692"/>
      <c r="DQ31" s="692"/>
      <c r="DR31" s="692"/>
      <c r="DS31" s="692"/>
      <c r="DT31" s="692"/>
      <c r="DU31" s="692"/>
      <c r="DV31" s="693"/>
      <c r="DW31" s="664">
        <v>0.3</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453741</v>
      </c>
      <c r="S32" s="660"/>
      <c r="T32" s="660"/>
      <c r="U32" s="660"/>
      <c r="V32" s="660"/>
      <c r="W32" s="660"/>
      <c r="X32" s="660"/>
      <c r="Y32" s="661"/>
      <c r="Z32" s="662">
        <v>2.2999999999999998</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99.2</v>
      </c>
      <c r="BH32" s="692"/>
      <c r="BI32" s="692"/>
      <c r="BJ32" s="692"/>
      <c r="BK32" s="692"/>
      <c r="BL32" s="692"/>
      <c r="BM32" s="665">
        <v>97.7</v>
      </c>
      <c r="BN32" s="692"/>
      <c r="BO32" s="692"/>
      <c r="BP32" s="692"/>
      <c r="BQ32" s="714"/>
      <c r="BR32" s="716">
        <v>99.1</v>
      </c>
      <c r="BS32" s="692"/>
      <c r="BT32" s="692"/>
      <c r="BU32" s="692"/>
      <c r="BV32" s="692"/>
      <c r="BW32" s="692"/>
      <c r="BX32" s="665">
        <v>97.1</v>
      </c>
      <c r="BY32" s="692"/>
      <c r="BZ32" s="692"/>
      <c r="CA32" s="692"/>
      <c r="CB32" s="714"/>
      <c r="CD32" s="699"/>
      <c r="CE32" s="700"/>
      <c r="CF32" s="656" t="s">
        <v>304</v>
      </c>
      <c r="CG32" s="657"/>
      <c r="CH32" s="657"/>
      <c r="CI32" s="657"/>
      <c r="CJ32" s="657"/>
      <c r="CK32" s="657"/>
      <c r="CL32" s="657"/>
      <c r="CM32" s="657"/>
      <c r="CN32" s="657"/>
      <c r="CO32" s="657"/>
      <c r="CP32" s="657"/>
      <c r="CQ32" s="658"/>
      <c r="CR32" s="659" t="s">
        <v>121</v>
      </c>
      <c r="CS32" s="660"/>
      <c r="CT32" s="660"/>
      <c r="CU32" s="660"/>
      <c r="CV32" s="660"/>
      <c r="CW32" s="660"/>
      <c r="CX32" s="660"/>
      <c r="CY32" s="661"/>
      <c r="CZ32" s="664" t="s">
        <v>121</v>
      </c>
      <c r="DA32" s="690"/>
      <c r="DB32" s="690"/>
      <c r="DC32" s="694"/>
      <c r="DD32" s="668" t="s">
        <v>121</v>
      </c>
      <c r="DE32" s="660"/>
      <c r="DF32" s="660"/>
      <c r="DG32" s="660"/>
      <c r="DH32" s="660"/>
      <c r="DI32" s="660"/>
      <c r="DJ32" s="660"/>
      <c r="DK32" s="661"/>
      <c r="DL32" s="668" t="s">
        <v>121</v>
      </c>
      <c r="DM32" s="660"/>
      <c r="DN32" s="660"/>
      <c r="DO32" s="660"/>
      <c r="DP32" s="660"/>
      <c r="DQ32" s="660"/>
      <c r="DR32" s="660"/>
      <c r="DS32" s="660"/>
      <c r="DT32" s="660"/>
      <c r="DU32" s="660"/>
      <c r="DV32" s="661"/>
      <c r="DW32" s="664" t="s">
        <v>121</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2240</v>
      </c>
      <c r="S33" s="660"/>
      <c r="T33" s="660"/>
      <c r="U33" s="660"/>
      <c r="V33" s="660"/>
      <c r="W33" s="660"/>
      <c r="X33" s="660"/>
      <c r="Y33" s="661"/>
      <c r="Z33" s="662">
        <v>0</v>
      </c>
      <c r="AA33" s="662"/>
      <c r="AB33" s="662"/>
      <c r="AC33" s="662"/>
      <c r="AD33" s="663" t="s">
        <v>121</v>
      </c>
      <c r="AE33" s="663"/>
      <c r="AF33" s="663"/>
      <c r="AG33" s="663"/>
      <c r="AH33" s="663"/>
      <c r="AI33" s="663"/>
      <c r="AJ33" s="663"/>
      <c r="AK33" s="663"/>
      <c r="AL33" s="664" t="s">
        <v>121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97.9</v>
      </c>
      <c r="BN33" s="718"/>
      <c r="BO33" s="718"/>
      <c r="BP33" s="718"/>
      <c r="BQ33" s="720"/>
      <c r="BR33" s="717">
        <v>99.4</v>
      </c>
      <c r="BS33" s="718"/>
      <c r="BT33" s="718"/>
      <c r="BU33" s="718"/>
      <c r="BV33" s="718"/>
      <c r="BW33" s="718"/>
      <c r="BX33" s="719">
        <v>98</v>
      </c>
      <c r="BY33" s="718"/>
      <c r="BZ33" s="718"/>
      <c r="CA33" s="718"/>
      <c r="CB33" s="720"/>
      <c r="CD33" s="656" t="s">
        <v>307</v>
      </c>
      <c r="CE33" s="657"/>
      <c r="CF33" s="657"/>
      <c r="CG33" s="657"/>
      <c r="CH33" s="657"/>
      <c r="CI33" s="657"/>
      <c r="CJ33" s="657"/>
      <c r="CK33" s="657"/>
      <c r="CL33" s="657"/>
      <c r="CM33" s="657"/>
      <c r="CN33" s="657"/>
      <c r="CO33" s="657"/>
      <c r="CP33" s="657"/>
      <c r="CQ33" s="658"/>
      <c r="CR33" s="659">
        <v>16752881</v>
      </c>
      <c r="CS33" s="692"/>
      <c r="CT33" s="692"/>
      <c r="CU33" s="692"/>
      <c r="CV33" s="692"/>
      <c r="CW33" s="692"/>
      <c r="CX33" s="692"/>
      <c r="CY33" s="693"/>
      <c r="CZ33" s="664">
        <v>86.4</v>
      </c>
      <c r="DA33" s="690"/>
      <c r="DB33" s="690"/>
      <c r="DC33" s="694"/>
      <c r="DD33" s="668">
        <v>2425034</v>
      </c>
      <c r="DE33" s="692"/>
      <c r="DF33" s="692"/>
      <c r="DG33" s="692"/>
      <c r="DH33" s="692"/>
      <c r="DI33" s="692"/>
      <c r="DJ33" s="692"/>
      <c r="DK33" s="693"/>
      <c r="DL33" s="668">
        <v>1698352</v>
      </c>
      <c r="DM33" s="692"/>
      <c r="DN33" s="692"/>
      <c r="DO33" s="692"/>
      <c r="DP33" s="692"/>
      <c r="DQ33" s="692"/>
      <c r="DR33" s="692"/>
      <c r="DS33" s="692"/>
      <c r="DT33" s="692"/>
      <c r="DU33" s="692"/>
      <c r="DV33" s="693"/>
      <c r="DW33" s="664">
        <v>56.1</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7544899</v>
      </c>
      <c r="S34" s="660"/>
      <c r="T34" s="660"/>
      <c r="U34" s="660"/>
      <c r="V34" s="660"/>
      <c r="W34" s="660"/>
      <c r="X34" s="660"/>
      <c r="Y34" s="661"/>
      <c r="Z34" s="662">
        <v>38</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2916045</v>
      </c>
      <c r="CS34" s="660"/>
      <c r="CT34" s="660"/>
      <c r="CU34" s="660"/>
      <c r="CV34" s="660"/>
      <c r="CW34" s="660"/>
      <c r="CX34" s="660"/>
      <c r="CY34" s="661"/>
      <c r="CZ34" s="664">
        <v>15</v>
      </c>
      <c r="DA34" s="690"/>
      <c r="DB34" s="690"/>
      <c r="DC34" s="694"/>
      <c r="DD34" s="668">
        <v>744015</v>
      </c>
      <c r="DE34" s="660"/>
      <c r="DF34" s="660"/>
      <c r="DG34" s="660"/>
      <c r="DH34" s="660"/>
      <c r="DI34" s="660"/>
      <c r="DJ34" s="660"/>
      <c r="DK34" s="661"/>
      <c r="DL34" s="668">
        <v>487433</v>
      </c>
      <c r="DM34" s="660"/>
      <c r="DN34" s="660"/>
      <c r="DO34" s="660"/>
      <c r="DP34" s="660"/>
      <c r="DQ34" s="660"/>
      <c r="DR34" s="660"/>
      <c r="DS34" s="660"/>
      <c r="DT34" s="660"/>
      <c r="DU34" s="660"/>
      <c r="DV34" s="661"/>
      <c r="DW34" s="664">
        <v>16.100000000000001</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6459632</v>
      </c>
      <c r="S35" s="660"/>
      <c r="T35" s="660"/>
      <c r="U35" s="660"/>
      <c r="V35" s="660"/>
      <c r="W35" s="660"/>
      <c r="X35" s="660"/>
      <c r="Y35" s="661"/>
      <c r="Z35" s="662">
        <v>32.6</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26079</v>
      </c>
      <c r="CS35" s="692"/>
      <c r="CT35" s="692"/>
      <c r="CU35" s="692"/>
      <c r="CV35" s="692"/>
      <c r="CW35" s="692"/>
      <c r="CX35" s="692"/>
      <c r="CY35" s="693"/>
      <c r="CZ35" s="664">
        <v>0.1</v>
      </c>
      <c r="DA35" s="690"/>
      <c r="DB35" s="690"/>
      <c r="DC35" s="694"/>
      <c r="DD35" s="668">
        <v>22796</v>
      </c>
      <c r="DE35" s="692"/>
      <c r="DF35" s="692"/>
      <c r="DG35" s="692"/>
      <c r="DH35" s="692"/>
      <c r="DI35" s="692"/>
      <c r="DJ35" s="692"/>
      <c r="DK35" s="693"/>
      <c r="DL35" s="668">
        <v>22756</v>
      </c>
      <c r="DM35" s="692"/>
      <c r="DN35" s="692"/>
      <c r="DO35" s="692"/>
      <c r="DP35" s="692"/>
      <c r="DQ35" s="692"/>
      <c r="DR35" s="692"/>
      <c r="DS35" s="692"/>
      <c r="DT35" s="692"/>
      <c r="DU35" s="692"/>
      <c r="DV35" s="693"/>
      <c r="DW35" s="664">
        <v>0.8</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493813</v>
      </c>
      <c r="S36" s="660"/>
      <c r="T36" s="660"/>
      <c r="U36" s="660"/>
      <c r="V36" s="660"/>
      <c r="W36" s="660"/>
      <c r="X36" s="660"/>
      <c r="Y36" s="661"/>
      <c r="Z36" s="662">
        <v>2.5</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617115</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93124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4760106</v>
      </c>
      <c r="CS36" s="660"/>
      <c r="CT36" s="660"/>
      <c r="CU36" s="660"/>
      <c r="CV36" s="660"/>
      <c r="CW36" s="660"/>
      <c r="CX36" s="660"/>
      <c r="CY36" s="661"/>
      <c r="CZ36" s="664">
        <v>24.5</v>
      </c>
      <c r="DA36" s="690"/>
      <c r="DB36" s="690"/>
      <c r="DC36" s="694"/>
      <c r="DD36" s="668">
        <v>742208</v>
      </c>
      <c r="DE36" s="660"/>
      <c r="DF36" s="660"/>
      <c r="DG36" s="660"/>
      <c r="DH36" s="660"/>
      <c r="DI36" s="660"/>
      <c r="DJ36" s="660"/>
      <c r="DK36" s="661"/>
      <c r="DL36" s="668">
        <v>631416</v>
      </c>
      <c r="DM36" s="660"/>
      <c r="DN36" s="660"/>
      <c r="DO36" s="660"/>
      <c r="DP36" s="660"/>
      <c r="DQ36" s="660"/>
      <c r="DR36" s="660"/>
      <c r="DS36" s="660"/>
      <c r="DT36" s="660"/>
      <c r="DU36" s="660"/>
      <c r="DV36" s="661"/>
      <c r="DW36" s="664">
        <v>20.9</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690672</v>
      </c>
      <c r="S37" s="660"/>
      <c r="T37" s="660"/>
      <c r="U37" s="660"/>
      <c r="V37" s="660"/>
      <c r="W37" s="660"/>
      <c r="X37" s="660"/>
      <c r="Y37" s="661"/>
      <c r="Z37" s="662">
        <v>3.5</v>
      </c>
      <c r="AA37" s="662"/>
      <c r="AB37" s="662"/>
      <c r="AC37" s="662"/>
      <c r="AD37" s="663">
        <v>5872</v>
      </c>
      <c r="AE37" s="663"/>
      <c r="AF37" s="663"/>
      <c r="AG37" s="663"/>
      <c r="AH37" s="663"/>
      <c r="AI37" s="663"/>
      <c r="AJ37" s="663"/>
      <c r="AK37" s="663"/>
      <c r="AL37" s="664">
        <v>0.2</v>
      </c>
      <c r="AM37" s="665"/>
      <c r="AN37" s="665"/>
      <c r="AO37" s="666"/>
      <c r="AQ37" s="722" t="s">
        <v>319</v>
      </c>
      <c r="AR37" s="723"/>
      <c r="AS37" s="723"/>
      <c r="AT37" s="723"/>
      <c r="AU37" s="723"/>
      <c r="AV37" s="723"/>
      <c r="AW37" s="723"/>
      <c r="AX37" s="723"/>
      <c r="AY37" s="724"/>
      <c r="AZ37" s="659">
        <v>214190</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83299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441943</v>
      </c>
      <c r="CS37" s="692"/>
      <c r="CT37" s="692"/>
      <c r="CU37" s="692"/>
      <c r="CV37" s="692"/>
      <c r="CW37" s="692"/>
      <c r="CX37" s="692"/>
      <c r="CY37" s="693"/>
      <c r="CZ37" s="664">
        <v>2.2999999999999998</v>
      </c>
      <c r="DA37" s="690"/>
      <c r="DB37" s="690"/>
      <c r="DC37" s="694"/>
      <c r="DD37" s="668">
        <v>440583</v>
      </c>
      <c r="DE37" s="692"/>
      <c r="DF37" s="692"/>
      <c r="DG37" s="692"/>
      <c r="DH37" s="692"/>
      <c r="DI37" s="692"/>
      <c r="DJ37" s="692"/>
      <c r="DK37" s="693"/>
      <c r="DL37" s="668">
        <v>413004</v>
      </c>
      <c r="DM37" s="692"/>
      <c r="DN37" s="692"/>
      <c r="DO37" s="692"/>
      <c r="DP37" s="692"/>
      <c r="DQ37" s="692"/>
      <c r="DR37" s="692"/>
      <c r="DS37" s="692"/>
      <c r="DT37" s="692"/>
      <c r="DU37" s="692"/>
      <c r="DV37" s="693"/>
      <c r="DW37" s="664">
        <v>13.6</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154424</v>
      </c>
      <c r="S38" s="660"/>
      <c r="T38" s="660"/>
      <c r="U38" s="660"/>
      <c r="V38" s="660"/>
      <c r="W38" s="660"/>
      <c r="X38" s="660"/>
      <c r="Y38" s="661"/>
      <c r="Z38" s="662">
        <v>0.8</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386</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995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616729</v>
      </c>
      <c r="CS38" s="660"/>
      <c r="CT38" s="660"/>
      <c r="CU38" s="660"/>
      <c r="CV38" s="660"/>
      <c r="CW38" s="660"/>
      <c r="CX38" s="660"/>
      <c r="CY38" s="661"/>
      <c r="CZ38" s="664">
        <v>3.2</v>
      </c>
      <c r="DA38" s="690"/>
      <c r="DB38" s="690"/>
      <c r="DC38" s="694"/>
      <c r="DD38" s="668">
        <v>556902</v>
      </c>
      <c r="DE38" s="660"/>
      <c r="DF38" s="660"/>
      <c r="DG38" s="660"/>
      <c r="DH38" s="660"/>
      <c r="DI38" s="660"/>
      <c r="DJ38" s="660"/>
      <c r="DK38" s="661"/>
      <c r="DL38" s="668">
        <v>556747</v>
      </c>
      <c r="DM38" s="660"/>
      <c r="DN38" s="660"/>
      <c r="DO38" s="660"/>
      <c r="DP38" s="660"/>
      <c r="DQ38" s="660"/>
      <c r="DR38" s="660"/>
      <c r="DS38" s="660"/>
      <c r="DT38" s="660"/>
      <c r="DU38" s="660"/>
      <c r="DV38" s="661"/>
      <c r="DW38" s="664">
        <v>18.399999999999999</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t="s">
        <v>121</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1528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5512957</v>
      </c>
      <c r="CS39" s="692"/>
      <c r="CT39" s="692"/>
      <c r="CU39" s="692"/>
      <c r="CV39" s="692"/>
      <c r="CW39" s="692"/>
      <c r="CX39" s="692"/>
      <c r="CY39" s="693"/>
      <c r="CZ39" s="664">
        <v>28.4</v>
      </c>
      <c r="DA39" s="690"/>
      <c r="DB39" s="690"/>
      <c r="DC39" s="694"/>
      <c r="DD39" s="668">
        <v>359113</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27324</v>
      </c>
      <c r="S40" s="660"/>
      <c r="T40" s="660"/>
      <c r="U40" s="660"/>
      <c r="V40" s="660"/>
      <c r="W40" s="660"/>
      <c r="X40" s="660"/>
      <c r="Y40" s="661"/>
      <c r="Z40" s="662">
        <v>0.1</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t="s">
        <v>121</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103</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2920965</v>
      </c>
      <c r="CS40" s="660"/>
      <c r="CT40" s="660"/>
      <c r="CU40" s="660"/>
      <c r="CV40" s="660"/>
      <c r="CW40" s="660"/>
      <c r="CX40" s="660"/>
      <c r="CY40" s="661"/>
      <c r="CZ40" s="664">
        <v>15.1</v>
      </c>
      <c r="DA40" s="690"/>
      <c r="DB40" s="690"/>
      <c r="DC40" s="694"/>
      <c r="DD40" s="668" t="s">
        <v>121</v>
      </c>
      <c r="DE40" s="660"/>
      <c r="DF40" s="660"/>
      <c r="DG40" s="660"/>
      <c r="DH40" s="660"/>
      <c r="DI40" s="660"/>
      <c r="DJ40" s="660"/>
      <c r="DK40" s="661"/>
      <c r="DL40" s="668" t="s">
        <v>121</v>
      </c>
      <c r="DM40" s="660"/>
      <c r="DN40" s="660"/>
      <c r="DO40" s="660"/>
      <c r="DP40" s="660"/>
      <c r="DQ40" s="660"/>
      <c r="DR40" s="660"/>
      <c r="DS40" s="660"/>
      <c r="DT40" s="660"/>
      <c r="DU40" s="660"/>
      <c r="DV40" s="661"/>
      <c r="DW40" s="664" t="s">
        <v>121</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19832970</v>
      </c>
      <c r="S41" s="732"/>
      <c r="T41" s="732"/>
      <c r="U41" s="732"/>
      <c r="V41" s="732"/>
      <c r="W41" s="732"/>
      <c r="X41" s="732"/>
      <c r="Y41" s="736"/>
      <c r="Z41" s="737">
        <v>100</v>
      </c>
      <c r="AA41" s="737"/>
      <c r="AB41" s="737"/>
      <c r="AC41" s="737"/>
      <c r="AD41" s="738">
        <v>2998692</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71422</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331117</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422</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398342</v>
      </c>
      <c r="CS42" s="692"/>
      <c r="CT42" s="692"/>
      <c r="CU42" s="692"/>
      <c r="CV42" s="692"/>
      <c r="CW42" s="692"/>
      <c r="CX42" s="692"/>
      <c r="CY42" s="693"/>
      <c r="CZ42" s="664">
        <v>2.1</v>
      </c>
      <c r="DA42" s="690"/>
      <c r="DB42" s="690"/>
      <c r="DC42" s="694"/>
      <c r="DD42" s="668">
        <v>43402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t="s">
        <v>121</v>
      </c>
      <c r="CS43" s="692"/>
      <c r="CT43" s="692"/>
      <c r="CU43" s="692"/>
      <c r="CV43" s="692"/>
      <c r="CW43" s="692"/>
      <c r="CX43" s="692"/>
      <c r="CY43" s="693"/>
      <c r="CZ43" s="664" t="s">
        <v>121</v>
      </c>
      <c r="DA43" s="690"/>
      <c r="DB43" s="690"/>
      <c r="DC43" s="694"/>
      <c r="DD43" s="668" t="s">
        <v>121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386599</v>
      </c>
      <c r="CS44" s="660"/>
      <c r="CT44" s="660"/>
      <c r="CU44" s="660"/>
      <c r="CV44" s="660"/>
      <c r="CW44" s="660"/>
      <c r="CX44" s="660"/>
      <c r="CY44" s="661"/>
      <c r="CZ44" s="664">
        <v>2</v>
      </c>
      <c r="DA44" s="665"/>
      <c r="DB44" s="665"/>
      <c r="DC44" s="671"/>
      <c r="DD44" s="668">
        <v>31659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60049</v>
      </c>
      <c r="CS45" s="692"/>
      <c r="CT45" s="692"/>
      <c r="CU45" s="692"/>
      <c r="CV45" s="692"/>
      <c r="CW45" s="692"/>
      <c r="CX45" s="692"/>
      <c r="CY45" s="693"/>
      <c r="CZ45" s="664">
        <v>0.3</v>
      </c>
      <c r="DA45" s="690"/>
      <c r="DB45" s="690"/>
      <c r="DC45" s="694"/>
      <c r="DD45" s="668">
        <v>4883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322410</v>
      </c>
      <c r="CS46" s="660"/>
      <c r="CT46" s="660"/>
      <c r="CU46" s="660"/>
      <c r="CV46" s="660"/>
      <c r="CW46" s="660"/>
      <c r="CX46" s="660"/>
      <c r="CY46" s="661"/>
      <c r="CZ46" s="664">
        <v>1.7</v>
      </c>
      <c r="DA46" s="665"/>
      <c r="DB46" s="665"/>
      <c r="DC46" s="671"/>
      <c r="DD46" s="668">
        <v>22636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11743</v>
      </c>
      <c r="CS47" s="692"/>
      <c r="CT47" s="692"/>
      <c r="CU47" s="692"/>
      <c r="CV47" s="692"/>
      <c r="CW47" s="692"/>
      <c r="CX47" s="692"/>
      <c r="CY47" s="693"/>
      <c r="CZ47" s="664">
        <v>0.1</v>
      </c>
      <c r="DA47" s="690"/>
      <c r="DB47" s="690"/>
      <c r="DC47" s="694"/>
      <c r="DD47" s="668">
        <v>11743</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19397586</v>
      </c>
      <c r="CS49" s="718"/>
      <c r="CT49" s="718"/>
      <c r="CU49" s="718"/>
      <c r="CV49" s="718"/>
      <c r="CW49" s="718"/>
      <c r="CX49" s="718"/>
      <c r="CY49" s="747"/>
      <c r="CZ49" s="739">
        <v>100</v>
      </c>
      <c r="DA49" s="748"/>
      <c r="DB49" s="748"/>
      <c r="DC49" s="749"/>
      <c r="DD49" s="750">
        <v>3525280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pakPx+HAMH9wlO0m5KPml31qYLGAbegY+YdA3RPn6sfJkBgOCj1UlaMZJ9KQ7ceEKEj30jMz7N0RnevlkZA8A==" saltValue="ua7QJaHKhSf5TLBPRVWcL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B13" sqref="BB1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19831</v>
      </c>
      <c r="R7" s="789"/>
      <c r="S7" s="789"/>
      <c r="T7" s="789"/>
      <c r="U7" s="789"/>
      <c r="V7" s="789">
        <v>19398</v>
      </c>
      <c r="W7" s="789"/>
      <c r="X7" s="789"/>
      <c r="Y7" s="789"/>
      <c r="Z7" s="789"/>
      <c r="AA7" s="789">
        <v>434</v>
      </c>
      <c r="AB7" s="789"/>
      <c r="AC7" s="789"/>
      <c r="AD7" s="789"/>
      <c r="AE7" s="790"/>
      <c r="AF7" s="791">
        <v>197</v>
      </c>
      <c r="AG7" s="792"/>
      <c r="AH7" s="792"/>
      <c r="AI7" s="792"/>
      <c r="AJ7" s="793"/>
      <c r="AK7" s="794">
        <v>13613</v>
      </c>
      <c r="AL7" s="795"/>
      <c r="AM7" s="795"/>
      <c r="AN7" s="795"/>
      <c r="AO7" s="795"/>
      <c r="AP7" s="795">
        <v>2646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561</v>
      </c>
      <c r="BS7" s="782" t="s">
        <v>562</v>
      </c>
      <c r="BT7" s="783"/>
      <c r="BU7" s="783"/>
      <c r="BV7" s="783"/>
      <c r="BW7" s="783"/>
      <c r="BX7" s="783"/>
      <c r="BY7" s="783"/>
      <c r="BZ7" s="783"/>
      <c r="CA7" s="783"/>
      <c r="CB7" s="783"/>
      <c r="CC7" s="783"/>
      <c r="CD7" s="783"/>
      <c r="CE7" s="783"/>
      <c r="CF7" s="783"/>
      <c r="CG7" s="798"/>
      <c r="CH7" s="779">
        <v>1</v>
      </c>
      <c r="CI7" s="780"/>
      <c r="CJ7" s="780"/>
      <c r="CK7" s="780"/>
      <c r="CL7" s="781"/>
      <c r="CM7" s="779">
        <v>11</v>
      </c>
      <c r="CN7" s="780"/>
      <c r="CO7" s="780"/>
      <c r="CP7" s="780"/>
      <c r="CQ7" s="781"/>
      <c r="CR7" s="779">
        <v>2</v>
      </c>
      <c r="CS7" s="780"/>
      <c r="CT7" s="780"/>
      <c r="CU7" s="780"/>
      <c r="CV7" s="781"/>
      <c r="CW7" s="779">
        <v>0</v>
      </c>
      <c r="CX7" s="780"/>
      <c r="CY7" s="780"/>
      <c r="CZ7" s="780"/>
      <c r="DA7" s="781"/>
      <c r="DB7" s="779">
        <v>0</v>
      </c>
      <c r="DC7" s="780"/>
      <c r="DD7" s="780"/>
      <c r="DE7" s="780"/>
      <c r="DF7" s="781"/>
      <c r="DG7" s="779">
        <v>0</v>
      </c>
      <c r="DH7" s="780"/>
      <c r="DI7" s="780"/>
      <c r="DJ7" s="780"/>
      <c r="DK7" s="781"/>
      <c r="DL7" s="779">
        <v>0</v>
      </c>
      <c r="DM7" s="780"/>
      <c r="DN7" s="780"/>
      <c r="DO7" s="780"/>
      <c r="DP7" s="781"/>
      <c r="DQ7" s="779">
        <v>0</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v>
      </c>
      <c r="R8" s="820"/>
      <c r="S8" s="820"/>
      <c r="T8" s="820"/>
      <c r="U8" s="820"/>
      <c r="V8" s="820">
        <v>0</v>
      </c>
      <c r="W8" s="820"/>
      <c r="X8" s="820"/>
      <c r="Y8" s="820"/>
      <c r="Z8" s="820"/>
      <c r="AA8" s="820">
        <v>2</v>
      </c>
      <c r="AB8" s="820"/>
      <c r="AC8" s="820"/>
      <c r="AD8" s="820"/>
      <c r="AE8" s="821"/>
      <c r="AF8" s="822">
        <v>2</v>
      </c>
      <c r="AG8" s="823"/>
      <c r="AH8" s="823"/>
      <c r="AI8" s="823"/>
      <c r="AJ8" s="824"/>
      <c r="AK8" s="805">
        <v>0</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563</v>
      </c>
      <c r="BT8" s="810"/>
      <c r="BU8" s="810"/>
      <c r="BV8" s="810"/>
      <c r="BW8" s="810"/>
      <c r="BX8" s="810"/>
      <c r="BY8" s="810"/>
      <c r="BZ8" s="810"/>
      <c r="CA8" s="810"/>
      <c r="CB8" s="810"/>
      <c r="CC8" s="810"/>
      <c r="CD8" s="810"/>
      <c r="CE8" s="810"/>
      <c r="CF8" s="810"/>
      <c r="CG8" s="811"/>
      <c r="CH8" s="812">
        <v>5259</v>
      </c>
      <c r="CI8" s="813"/>
      <c r="CJ8" s="813"/>
      <c r="CK8" s="813"/>
      <c r="CL8" s="814"/>
      <c r="CM8" s="812">
        <v>-3151</v>
      </c>
      <c r="CN8" s="813"/>
      <c r="CO8" s="813"/>
      <c r="CP8" s="813"/>
      <c r="CQ8" s="814"/>
      <c r="CR8" s="812">
        <v>494</v>
      </c>
      <c r="CS8" s="813"/>
      <c r="CT8" s="813"/>
      <c r="CU8" s="813"/>
      <c r="CV8" s="814"/>
      <c r="CW8" s="812">
        <v>0</v>
      </c>
      <c r="CX8" s="813"/>
      <c r="CY8" s="813"/>
      <c r="CZ8" s="813"/>
      <c r="DA8" s="814"/>
      <c r="DB8" s="812">
        <v>2899</v>
      </c>
      <c r="DC8" s="813"/>
      <c r="DD8" s="813"/>
      <c r="DE8" s="813"/>
      <c r="DF8" s="814"/>
      <c r="DG8" s="812">
        <v>0</v>
      </c>
      <c r="DH8" s="813"/>
      <c r="DI8" s="813"/>
      <c r="DJ8" s="813"/>
      <c r="DK8" s="814"/>
      <c r="DL8" s="812">
        <v>0</v>
      </c>
      <c r="DM8" s="813"/>
      <c r="DN8" s="813"/>
      <c r="DO8" s="813"/>
      <c r="DP8" s="814"/>
      <c r="DQ8" s="812">
        <v>0</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19833</v>
      </c>
      <c r="R23" s="829"/>
      <c r="S23" s="829"/>
      <c r="T23" s="829"/>
      <c r="U23" s="829"/>
      <c r="V23" s="829">
        <v>19398</v>
      </c>
      <c r="W23" s="829"/>
      <c r="X23" s="829"/>
      <c r="Y23" s="829"/>
      <c r="Z23" s="829"/>
      <c r="AA23" s="829">
        <v>436</v>
      </c>
      <c r="AB23" s="829"/>
      <c r="AC23" s="829"/>
      <c r="AD23" s="829"/>
      <c r="AE23" s="830"/>
      <c r="AF23" s="831">
        <v>199</v>
      </c>
      <c r="AG23" s="829"/>
      <c r="AH23" s="829"/>
      <c r="AI23" s="829"/>
      <c r="AJ23" s="832"/>
      <c r="AK23" s="833"/>
      <c r="AL23" s="834"/>
      <c r="AM23" s="834"/>
      <c r="AN23" s="834"/>
      <c r="AO23" s="834"/>
      <c r="AP23" s="829">
        <v>2646</v>
      </c>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1066</v>
      </c>
      <c r="R28" s="859"/>
      <c r="S28" s="859"/>
      <c r="T28" s="859"/>
      <c r="U28" s="859"/>
      <c r="V28" s="859">
        <v>973</v>
      </c>
      <c r="W28" s="859"/>
      <c r="X28" s="859"/>
      <c r="Y28" s="859"/>
      <c r="Z28" s="859"/>
      <c r="AA28" s="859">
        <v>93</v>
      </c>
      <c r="AB28" s="859"/>
      <c r="AC28" s="859"/>
      <c r="AD28" s="859"/>
      <c r="AE28" s="860"/>
      <c r="AF28" s="861">
        <v>93</v>
      </c>
      <c r="AG28" s="859"/>
      <c r="AH28" s="859"/>
      <c r="AI28" s="859"/>
      <c r="AJ28" s="862"/>
      <c r="AK28" s="863">
        <v>65</v>
      </c>
      <c r="AL28" s="864"/>
      <c r="AM28" s="864"/>
      <c r="AN28" s="864"/>
      <c r="AO28" s="864"/>
      <c r="AP28" s="864">
        <v>0</v>
      </c>
      <c r="AQ28" s="864"/>
      <c r="AR28" s="864"/>
      <c r="AS28" s="864"/>
      <c r="AT28" s="864"/>
      <c r="AU28" s="864">
        <v>0</v>
      </c>
      <c r="AV28" s="864"/>
      <c r="AW28" s="864"/>
      <c r="AX28" s="864"/>
      <c r="AY28" s="864"/>
      <c r="AZ28" s="865" t="s">
        <v>547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136</v>
      </c>
      <c r="R29" s="820"/>
      <c r="S29" s="820"/>
      <c r="T29" s="820"/>
      <c r="U29" s="820"/>
      <c r="V29" s="820">
        <v>131</v>
      </c>
      <c r="W29" s="820"/>
      <c r="X29" s="820"/>
      <c r="Y29" s="820"/>
      <c r="Z29" s="820"/>
      <c r="AA29" s="820">
        <v>5</v>
      </c>
      <c r="AB29" s="820"/>
      <c r="AC29" s="820"/>
      <c r="AD29" s="820"/>
      <c r="AE29" s="821"/>
      <c r="AF29" s="822">
        <v>5</v>
      </c>
      <c r="AG29" s="823"/>
      <c r="AH29" s="823"/>
      <c r="AI29" s="823"/>
      <c r="AJ29" s="824"/>
      <c r="AK29" s="870">
        <v>28</v>
      </c>
      <c r="AL29" s="866"/>
      <c r="AM29" s="866"/>
      <c r="AN29" s="866"/>
      <c r="AO29" s="866"/>
      <c r="AP29" s="866">
        <v>0</v>
      </c>
      <c r="AQ29" s="866"/>
      <c r="AR29" s="866"/>
      <c r="AS29" s="866"/>
      <c r="AT29" s="866"/>
      <c r="AU29" s="866">
        <v>0</v>
      </c>
      <c r="AV29" s="866"/>
      <c r="AW29" s="866"/>
      <c r="AX29" s="866"/>
      <c r="AY29" s="866"/>
      <c r="AZ29" s="867" t="s">
        <v>547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631</v>
      </c>
      <c r="R30" s="820"/>
      <c r="S30" s="820"/>
      <c r="T30" s="820"/>
      <c r="U30" s="820"/>
      <c r="V30" s="820">
        <v>558</v>
      </c>
      <c r="W30" s="820"/>
      <c r="X30" s="820"/>
      <c r="Y30" s="820"/>
      <c r="Z30" s="820"/>
      <c r="AA30" s="820">
        <v>73</v>
      </c>
      <c r="AB30" s="820"/>
      <c r="AC30" s="820"/>
      <c r="AD30" s="820"/>
      <c r="AE30" s="821"/>
      <c r="AF30" s="822">
        <v>73</v>
      </c>
      <c r="AG30" s="823"/>
      <c r="AH30" s="823"/>
      <c r="AI30" s="823"/>
      <c r="AJ30" s="824"/>
      <c r="AK30" s="870">
        <v>214</v>
      </c>
      <c r="AL30" s="866"/>
      <c r="AM30" s="866"/>
      <c r="AN30" s="866"/>
      <c r="AO30" s="866"/>
      <c r="AP30" s="866">
        <v>2851</v>
      </c>
      <c r="AQ30" s="866"/>
      <c r="AR30" s="866"/>
      <c r="AS30" s="866"/>
      <c r="AT30" s="866"/>
      <c r="AU30" s="866">
        <v>2152</v>
      </c>
      <c r="AV30" s="866"/>
      <c r="AW30" s="866"/>
      <c r="AX30" s="866"/>
      <c r="AY30" s="866"/>
      <c r="AZ30" s="867" t="s">
        <v>547</v>
      </c>
      <c r="BA30" s="867"/>
      <c r="BB30" s="867"/>
      <c r="BC30" s="867"/>
      <c r="BD30" s="867"/>
      <c r="BE30" s="868" t="s">
        <v>392</v>
      </c>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c r="C31" s="817"/>
      <c r="D31" s="817"/>
      <c r="E31" s="817"/>
      <c r="F31" s="817"/>
      <c r="G31" s="817"/>
      <c r="H31" s="817"/>
      <c r="I31" s="817"/>
      <c r="J31" s="817"/>
      <c r="K31" s="817"/>
      <c r="L31" s="817"/>
      <c r="M31" s="817"/>
      <c r="N31" s="817"/>
      <c r="O31" s="817"/>
      <c r="P31" s="818"/>
      <c r="Q31" s="819"/>
      <c r="R31" s="820"/>
      <c r="S31" s="820"/>
      <c r="T31" s="820"/>
      <c r="U31" s="820"/>
      <c r="V31" s="820"/>
      <c r="W31" s="820"/>
      <c r="X31" s="820"/>
      <c r="Y31" s="820"/>
      <c r="Z31" s="820"/>
      <c r="AA31" s="820"/>
      <c r="AB31" s="820"/>
      <c r="AC31" s="820"/>
      <c r="AD31" s="820"/>
      <c r="AE31" s="821"/>
      <c r="AF31" s="822"/>
      <c r="AG31" s="823"/>
      <c r="AH31" s="823"/>
      <c r="AI31" s="823"/>
      <c r="AJ31" s="824"/>
      <c r="AK31" s="870"/>
      <c r="AL31" s="866"/>
      <c r="AM31" s="866"/>
      <c r="AN31" s="866"/>
      <c r="AO31" s="866"/>
      <c r="AP31" s="866"/>
      <c r="AQ31" s="866"/>
      <c r="AR31" s="866"/>
      <c r="AS31" s="866"/>
      <c r="AT31" s="866"/>
      <c r="AU31" s="866"/>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c r="C32" s="817"/>
      <c r="D32" s="817"/>
      <c r="E32" s="817"/>
      <c r="F32" s="817"/>
      <c r="G32" s="817"/>
      <c r="H32" s="817"/>
      <c r="I32" s="817"/>
      <c r="J32" s="817"/>
      <c r="K32" s="817"/>
      <c r="L32" s="817"/>
      <c r="M32" s="817"/>
      <c r="N32" s="817"/>
      <c r="O32" s="817"/>
      <c r="P32" s="818"/>
      <c r="Q32" s="819"/>
      <c r="R32" s="820"/>
      <c r="S32" s="820"/>
      <c r="T32" s="820"/>
      <c r="U32" s="820"/>
      <c r="V32" s="820"/>
      <c r="W32" s="820"/>
      <c r="X32" s="820"/>
      <c r="Y32" s="820"/>
      <c r="Z32" s="820"/>
      <c r="AA32" s="820"/>
      <c r="AB32" s="820"/>
      <c r="AC32" s="820"/>
      <c r="AD32" s="820"/>
      <c r="AE32" s="821"/>
      <c r="AF32" s="822"/>
      <c r="AG32" s="823"/>
      <c r="AH32" s="823"/>
      <c r="AI32" s="823"/>
      <c r="AJ32" s="824"/>
      <c r="AK32" s="870"/>
      <c r="AL32" s="866"/>
      <c r="AM32" s="866"/>
      <c r="AN32" s="866"/>
      <c r="AO32" s="866"/>
      <c r="AP32" s="866"/>
      <c r="AQ32" s="866"/>
      <c r="AR32" s="866"/>
      <c r="AS32" s="866"/>
      <c r="AT32" s="866"/>
      <c r="AU32" s="866"/>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171</v>
      </c>
      <c r="AG63" s="880"/>
      <c r="AH63" s="880"/>
      <c r="AI63" s="880"/>
      <c r="AJ63" s="881"/>
      <c r="AK63" s="882"/>
      <c r="AL63" s="877"/>
      <c r="AM63" s="877"/>
      <c r="AN63" s="877"/>
      <c r="AO63" s="877"/>
      <c r="AP63" s="880">
        <v>2851</v>
      </c>
      <c r="AQ63" s="880"/>
      <c r="AR63" s="880"/>
      <c r="AS63" s="880"/>
      <c r="AT63" s="880"/>
      <c r="AU63" s="880">
        <v>2152</v>
      </c>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396</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548</v>
      </c>
      <c r="C68" s="906"/>
      <c r="D68" s="906"/>
      <c r="E68" s="906"/>
      <c r="F68" s="906"/>
      <c r="G68" s="906"/>
      <c r="H68" s="906"/>
      <c r="I68" s="906"/>
      <c r="J68" s="906"/>
      <c r="K68" s="906"/>
      <c r="L68" s="906"/>
      <c r="M68" s="906"/>
      <c r="N68" s="906"/>
      <c r="O68" s="906"/>
      <c r="P68" s="907"/>
      <c r="Q68" s="908">
        <v>1814</v>
      </c>
      <c r="R68" s="902"/>
      <c r="S68" s="902"/>
      <c r="T68" s="902"/>
      <c r="U68" s="902"/>
      <c r="V68" s="902">
        <v>171</v>
      </c>
      <c r="W68" s="902"/>
      <c r="X68" s="902"/>
      <c r="Y68" s="902"/>
      <c r="Z68" s="902"/>
      <c r="AA68" s="902">
        <v>23</v>
      </c>
      <c r="AB68" s="902"/>
      <c r="AC68" s="902"/>
      <c r="AD68" s="902"/>
      <c r="AE68" s="902"/>
      <c r="AF68" s="902">
        <v>23</v>
      </c>
      <c r="AG68" s="902"/>
      <c r="AH68" s="902"/>
      <c r="AI68" s="902"/>
      <c r="AJ68" s="902"/>
      <c r="AK68" s="902">
        <v>92</v>
      </c>
      <c r="AL68" s="902"/>
      <c r="AM68" s="902"/>
      <c r="AN68" s="902"/>
      <c r="AO68" s="902"/>
      <c r="AP68" s="902">
        <v>314</v>
      </c>
      <c r="AQ68" s="902"/>
      <c r="AR68" s="902"/>
      <c r="AS68" s="902"/>
      <c r="AT68" s="902"/>
      <c r="AU68" s="902">
        <v>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549</v>
      </c>
      <c r="C69" s="910"/>
      <c r="D69" s="910"/>
      <c r="E69" s="910"/>
      <c r="F69" s="910"/>
      <c r="G69" s="910"/>
      <c r="H69" s="910"/>
      <c r="I69" s="910"/>
      <c r="J69" s="910"/>
      <c r="K69" s="910"/>
      <c r="L69" s="910"/>
      <c r="M69" s="910"/>
      <c r="N69" s="910"/>
      <c r="O69" s="910"/>
      <c r="P69" s="911"/>
      <c r="Q69" s="912">
        <v>103</v>
      </c>
      <c r="R69" s="866"/>
      <c r="S69" s="866"/>
      <c r="T69" s="866"/>
      <c r="U69" s="866"/>
      <c r="V69" s="866">
        <v>102</v>
      </c>
      <c r="W69" s="866"/>
      <c r="X69" s="866"/>
      <c r="Y69" s="866"/>
      <c r="Z69" s="866"/>
      <c r="AA69" s="866">
        <v>0</v>
      </c>
      <c r="AB69" s="866"/>
      <c r="AC69" s="866"/>
      <c r="AD69" s="866"/>
      <c r="AE69" s="866"/>
      <c r="AF69" s="866">
        <v>0</v>
      </c>
      <c r="AG69" s="866"/>
      <c r="AH69" s="866"/>
      <c r="AI69" s="866"/>
      <c r="AJ69" s="866"/>
      <c r="AK69" s="866">
        <v>0</v>
      </c>
      <c r="AL69" s="866"/>
      <c r="AM69" s="866"/>
      <c r="AN69" s="866"/>
      <c r="AO69" s="866"/>
      <c r="AP69" s="866">
        <v>0</v>
      </c>
      <c r="AQ69" s="866"/>
      <c r="AR69" s="866"/>
      <c r="AS69" s="866"/>
      <c r="AT69" s="866"/>
      <c r="AU69" s="866">
        <v>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550</v>
      </c>
      <c r="C70" s="910"/>
      <c r="D70" s="910"/>
      <c r="E70" s="910"/>
      <c r="F70" s="910"/>
      <c r="G70" s="910"/>
      <c r="H70" s="910"/>
      <c r="I70" s="910"/>
      <c r="J70" s="910"/>
      <c r="K70" s="910"/>
      <c r="L70" s="910"/>
      <c r="M70" s="910"/>
      <c r="N70" s="910"/>
      <c r="O70" s="910"/>
      <c r="P70" s="911"/>
      <c r="Q70" s="912">
        <v>52</v>
      </c>
      <c r="R70" s="866"/>
      <c r="S70" s="866"/>
      <c r="T70" s="866"/>
      <c r="U70" s="866"/>
      <c r="V70" s="866">
        <v>48</v>
      </c>
      <c r="W70" s="866"/>
      <c r="X70" s="866"/>
      <c r="Y70" s="866"/>
      <c r="Z70" s="866"/>
      <c r="AA70" s="866">
        <v>4</v>
      </c>
      <c r="AB70" s="866"/>
      <c r="AC70" s="866"/>
      <c r="AD70" s="866"/>
      <c r="AE70" s="866"/>
      <c r="AF70" s="866">
        <v>4</v>
      </c>
      <c r="AG70" s="866"/>
      <c r="AH70" s="866"/>
      <c r="AI70" s="866"/>
      <c r="AJ70" s="866"/>
      <c r="AK70" s="866">
        <v>4</v>
      </c>
      <c r="AL70" s="866"/>
      <c r="AM70" s="866"/>
      <c r="AN70" s="866"/>
      <c r="AO70" s="866"/>
      <c r="AP70" s="866">
        <v>0</v>
      </c>
      <c r="AQ70" s="866"/>
      <c r="AR70" s="866"/>
      <c r="AS70" s="866"/>
      <c r="AT70" s="866"/>
      <c r="AU70" s="866">
        <v>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552</v>
      </c>
      <c r="C71" s="910"/>
      <c r="D71" s="910"/>
      <c r="E71" s="910"/>
      <c r="F71" s="910"/>
      <c r="G71" s="910"/>
      <c r="H71" s="910"/>
      <c r="I71" s="910"/>
      <c r="J71" s="910"/>
      <c r="K71" s="910"/>
      <c r="L71" s="910"/>
      <c r="M71" s="910"/>
      <c r="N71" s="910"/>
      <c r="O71" s="910"/>
      <c r="P71" s="911"/>
      <c r="Q71" s="912">
        <v>1766</v>
      </c>
      <c r="R71" s="866"/>
      <c r="S71" s="866"/>
      <c r="T71" s="866"/>
      <c r="U71" s="866"/>
      <c r="V71" s="866">
        <v>1716</v>
      </c>
      <c r="W71" s="866"/>
      <c r="X71" s="866"/>
      <c r="Y71" s="866"/>
      <c r="Z71" s="866"/>
      <c r="AA71" s="866">
        <v>51</v>
      </c>
      <c r="AB71" s="866"/>
      <c r="AC71" s="866"/>
      <c r="AD71" s="866"/>
      <c r="AE71" s="866"/>
      <c r="AF71" s="866">
        <v>51</v>
      </c>
      <c r="AG71" s="866"/>
      <c r="AH71" s="866"/>
      <c r="AI71" s="866"/>
      <c r="AJ71" s="866"/>
      <c r="AK71" s="866">
        <v>162</v>
      </c>
      <c r="AL71" s="866"/>
      <c r="AM71" s="866"/>
      <c r="AN71" s="866"/>
      <c r="AO71" s="866"/>
      <c r="AP71" s="866">
        <v>0</v>
      </c>
      <c r="AQ71" s="866"/>
      <c r="AR71" s="866"/>
      <c r="AS71" s="866"/>
      <c r="AT71" s="866"/>
      <c r="AU71" s="866">
        <v>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551</v>
      </c>
      <c r="C72" s="910"/>
      <c r="D72" s="910"/>
      <c r="E72" s="910"/>
      <c r="F72" s="910"/>
      <c r="G72" s="910"/>
      <c r="H72" s="910"/>
      <c r="I72" s="910"/>
      <c r="J72" s="910"/>
      <c r="K72" s="910"/>
      <c r="L72" s="910"/>
      <c r="M72" s="910"/>
      <c r="N72" s="910"/>
      <c r="O72" s="910"/>
      <c r="P72" s="911"/>
      <c r="Q72" s="912">
        <v>1378</v>
      </c>
      <c r="R72" s="866"/>
      <c r="S72" s="866"/>
      <c r="T72" s="866"/>
      <c r="U72" s="866"/>
      <c r="V72" s="866">
        <v>1280</v>
      </c>
      <c r="W72" s="866"/>
      <c r="X72" s="866"/>
      <c r="Y72" s="866"/>
      <c r="Z72" s="866"/>
      <c r="AA72" s="866">
        <v>98</v>
      </c>
      <c r="AB72" s="866"/>
      <c r="AC72" s="866"/>
      <c r="AD72" s="866"/>
      <c r="AE72" s="866"/>
      <c r="AF72" s="866">
        <v>98</v>
      </c>
      <c r="AG72" s="866"/>
      <c r="AH72" s="866"/>
      <c r="AI72" s="866"/>
      <c r="AJ72" s="866"/>
      <c r="AK72" s="866">
        <v>52</v>
      </c>
      <c r="AL72" s="866"/>
      <c r="AM72" s="866"/>
      <c r="AN72" s="866"/>
      <c r="AO72" s="866"/>
      <c r="AP72" s="866">
        <v>0</v>
      </c>
      <c r="AQ72" s="866"/>
      <c r="AR72" s="866"/>
      <c r="AS72" s="866"/>
      <c r="AT72" s="866"/>
      <c r="AU72" s="866">
        <v>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553</v>
      </c>
      <c r="C73" s="910"/>
      <c r="D73" s="910"/>
      <c r="E73" s="910"/>
      <c r="F73" s="910"/>
      <c r="G73" s="910"/>
      <c r="H73" s="910"/>
      <c r="I73" s="910"/>
      <c r="J73" s="910"/>
      <c r="K73" s="910"/>
      <c r="L73" s="910"/>
      <c r="M73" s="910"/>
      <c r="N73" s="910"/>
      <c r="O73" s="910"/>
      <c r="P73" s="911"/>
      <c r="Q73" s="912">
        <v>124</v>
      </c>
      <c r="R73" s="866"/>
      <c r="S73" s="866"/>
      <c r="T73" s="866"/>
      <c r="U73" s="866"/>
      <c r="V73" s="866">
        <v>119</v>
      </c>
      <c r="W73" s="866"/>
      <c r="X73" s="866"/>
      <c r="Y73" s="866"/>
      <c r="Z73" s="866"/>
      <c r="AA73" s="866">
        <v>5</v>
      </c>
      <c r="AB73" s="866"/>
      <c r="AC73" s="866"/>
      <c r="AD73" s="866"/>
      <c r="AE73" s="866"/>
      <c r="AF73" s="866">
        <v>5</v>
      </c>
      <c r="AG73" s="866"/>
      <c r="AH73" s="866"/>
      <c r="AI73" s="866"/>
      <c r="AJ73" s="866"/>
      <c r="AK73" s="866">
        <v>40</v>
      </c>
      <c r="AL73" s="866"/>
      <c r="AM73" s="866"/>
      <c r="AN73" s="866"/>
      <c r="AO73" s="866"/>
      <c r="AP73" s="866">
        <v>0</v>
      </c>
      <c r="AQ73" s="866"/>
      <c r="AR73" s="866"/>
      <c r="AS73" s="866"/>
      <c r="AT73" s="866"/>
      <c r="AU73" s="866">
        <v>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554</v>
      </c>
      <c r="C74" s="910"/>
      <c r="D74" s="910"/>
      <c r="E74" s="910"/>
      <c r="F74" s="910"/>
      <c r="G74" s="910"/>
      <c r="H74" s="910"/>
      <c r="I74" s="910"/>
      <c r="J74" s="910"/>
      <c r="K74" s="910"/>
      <c r="L74" s="910"/>
      <c r="M74" s="910"/>
      <c r="N74" s="910"/>
      <c r="O74" s="910"/>
      <c r="P74" s="911"/>
      <c r="Q74" s="912">
        <v>2773</v>
      </c>
      <c r="R74" s="866"/>
      <c r="S74" s="866"/>
      <c r="T74" s="866"/>
      <c r="U74" s="866"/>
      <c r="V74" s="866">
        <v>2573</v>
      </c>
      <c r="W74" s="866"/>
      <c r="X74" s="866"/>
      <c r="Y74" s="866"/>
      <c r="Z74" s="866"/>
      <c r="AA74" s="866">
        <v>200</v>
      </c>
      <c r="AB74" s="866"/>
      <c r="AC74" s="866"/>
      <c r="AD74" s="866"/>
      <c r="AE74" s="866"/>
      <c r="AF74" s="866">
        <v>200</v>
      </c>
      <c r="AG74" s="866"/>
      <c r="AH74" s="866"/>
      <c r="AI74" s="866"/>
      <c r="AJ74" s="866"/>
      <c r="AK74" s="866">
        <v>13</v>
      </c>
      <c r="AL74" s="866"/>
      <c r="AM74" s="866"/>
      <c r="AN74" s="866"/>
      <c r="AO74" s="866"/>
      <c r="AP74" s="866">
        <v>0</v>
      </c>
      <c r="AQ74" s="866"/>
      <c r="AR74" s="866"/>
      <c r="AS74" s="866"/>
      <c r="AT74" s="866"/>
      <c r="AU74" s="866">
        <v>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555</v>
      </c>
      <c r="C75" s="910"/>
      <c r="D75" s="910"/>
      <c r="E75" s="910"/>
      <c r="F75" s="910"/>
      <c r="G75" s="910"/>
      <c r="H75" s="910"/>
      <c r="I75" s="910"/>
      <c r="J75" s="910"/>
      <c r="K75" s="910"/>
      <c r="L75" s="910"/>
      <c r="M75" s="910"/>
      <c r="N75" s="910"/>
      <c r="O75" s="910"/>
      <c r="P75" s="911"/>
      <c r="Q75" s="913">
        <v>11041</v>
      </c>
      <c r="R75" s="914"/>
      <c r="S75" s="914"/>
      <c r="T75" s="914"/>
      <c r="U75" s="870"/>
      <c r="V75" s="915">
        <v>10984</v>
      </c>
      <c r="W75" s="914"/>
      <c r="X75" s="914"/>
      <c r="Y75" s="914"/>
      <c r="Z75" s="870"/>
      <c r="AA75" s="915">
        <v>58</v>
      </c>
      <c r="AB75" s="914"/>
      <c r="AC75" s="914"/>
      <c r="AD75" s="914"/>
      <c r="AE75" s="870"/>
      <c r="AF75" s="915">
        <v>58</v>
      </c>
      <c r="AG75" s="914"/>
      <c r="AH75" s="914"/>
      <c r="AI75" s="914"/>
      <c r="AJ75" s="870"/>
      <c r="AK75" s="915">
        <v>0</v>
      </c>
      <c r="AL75" s="914"/>
      <c r="AM75" s="914"/>
      <c r="AN75" s="914"/>
      <c r="AO75" s="870"/>
      <c r="AP75" s="915">
        <v>10221</v>
      </c>
      <c r="AQ75" s="914"/>
      <c r="AR75" s="914"/>
      <c r="AS75" s="914"/>
      <c r="AT75" s="870"/>
      <c r="AU75" s="915">
        <v>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556</v>
      </c>
      <c r="C76" s="910"/>
      <c r="D76" s="910"/>
      <c r="E76" s="910"/>
      <c r="F76" s="910"/>
      <c r="G76" s="910"/>
      <c r="H76" s="910"/>
      <c r="I76" s="910"/>
      <c r="J76" s="910"/>
      <c r="K76" s="910"/>
      <c r="L76" s="910"/>
      <c r="M76" s="910"/>
      <c r="N76" s="910"/>
      <c r="O76" s="910"/>
      <c r="P76" s="911"/>
      <c r="Q76" s="913">
        <v>10649</v>
      </c>
      <c r="R76" s="914"/>
      <c r="S76" s="914"/>
      <c r="T76" s="914"/>
      <c r="U76" s="870"/>
      <c r="V76" s="915">
        <v>10164</v>
      </c>
      <c r="W76" s="914"/>
      <c r="X76" s="914"/>
      <c r="Y76" s="914"/>
      <c r="Z76" s="870"/>
      <c r="AA76" s="915">
        <v>485</v>
      </c>
      <c r="AB76" s="914"/>
      <c r="AC76" s="914"/>
      <c r="AD76" s="914"/>
      <c r="AE76" s="870"/>
      <c r="AF76" s="915">
        <v>485</v>
      </c>
      <c r="AG76" s="914"/>
      <c r="AH76" s="914"/>
      <c r="AI76" s="914"/>
      <c r="AJ76" s="870"/>
      <c r="AK76" s="915">
        <v>1607</v>
      </c>
      <c r="AL76" s="914"/>
      <c r="AM76" s="914"/>
      <c r="AN76" s="914"/>
      <c r="AO76" s="870"/>
      <c r="AP76" s="915">
        <v>0</v>
      </c>
      <c r="AQ76" s="914"/>
      <c r="AR76" s="914"/>
      <c r="AS76" s="914"/>
      <c r="AT76" s="870"/>
      <c r="AU76" s="915">
        <v>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557</v>
      </c>
      <c r="C77" s="910"/>
      <c r="D77" s="910"/>
      <c r="E77" s="910"/>
      <c r="F77" s="910"/>
      <c r="G77" s="910"/>
      <c r="H77" s="910"/>
      <c r="I77" s="910"/>
      <c r="J77" s="910"/>
      <c r="K77" s="910"/>
      <c r="L77" s="910"/>
      <c r="M77" s="910"/>
      <c r="N77" s="910"/>
      <c r="O77" s="910"/>
      <c r="P77" s="911"/>
      <c r="Q77" s="913">
        <v>138788</v>
      </c>
      <c r="R77" s="914"/>
      <c r="S77" s="914"/>
      <c r="T77" s="914"/>
      <c r="U77" s="870"/>
      <c r="V77" s="915">
        <v>136779</v>
      </c>
      <c r="W77" s="914"/>
      <c r="X77" s="914"/>
      <c r="Y77" s="914"/>
      <c r="Z77" s="870"/>
      <c r="AA77" s="915">
        <v>2009</v>
      </c>
      <c r="AB77" s="914"/>
      <c r="AC77" s="914"/>
      <c r="AD77" s="914"/>
      <c r="AE77" s="870"/>
      <c r="AF77" s="915">
        <v>2009</v>
      </c>
      <c r="AG77" s="914"/>
      <c r="AH77" s="914"/>
      <c r="AI77" s="914"/>
      <c r="AJ77" s="870"/>
      <c r="AK77" s="915">
        <v>1048</v>
      </c>
      <c r="AL77" s="914"/>
      <c r="AM77" s="914"/>
      <c r="AN77" s="914"/>
      <c r="AO77" s="870"/>
      <c r="AP77" s="915">
        <v>0</v>
      </c>
      <c r="AQ77" s="914"/>
      <c r="AR77" s="914"/>
      <c r="AS77" s="914"/>
      <c r="AT77" s="870"/>
      <c r="AU77" s="915">
        <v>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558</v>
      </c>
      <c r="C78" s="910"/>
      <c r="D78" s="910"/>
      <c r="E78" s="910"/>
      <c r="F78" s="910"/>
      <c r="G78" s="910"/>
      <c r="H78" s="910"/>
      <c r="I78" s="910"/>
      <c r="J78" s="910"/>
      <c r="K78" s="910"/>
      <c r="L78" s="910"/>
      <c r="M78" s="910"/>
      <c r="N78" s="910"/>
      <c r="O78" s="910"/>
      <c r="P78" s="911"/>
      <c r="Q78" s="912">
        <v>23</v>
      </c>
      <c r="R78" s="866"/>
      <c r="S78" s="866"/>
      <c r="T78" s="866"/>
      <c r="U78" s="866"/>
      <c r="V78" s="866">
        <v>18</v>
      </c>
      <c r="W78" s="866"/>
      <c r="X78" s="866"/>
      <c r="Y78" s="866"/>
      <c r="Z78" s="866"/>
      <c r="AA78" s="866">
        <v>6</v>
      </c>
      <c r="AB78" s="866"/>
      <c r="AC78" s="866"/>
      <c r="AD78" s="866"/>
      <c r="AE78" s="866"/>
      <c r="AF78" s="866">
        <v>6</v>
      </c>
      <c r="AG78" s="866"/>
      <c r="AH78" s="866"/>
      <c r="AI78" s="866"/>
      <c r="AJ78" s="866"/>
      <c r="AK78" s="866">
        <v>5</v>
      </c>
      <c r="AL78" s="866"/>
      <c r="AM78" s="866"/>
      <c r="AN78" s="866"/>
      <c r="AO78" s="866"/>
      <c r="AP78" s="866">
        <v>0</v>
      </c>
      <c r="AQ78" s="866"/>
      <c r="AR78" s="866"/>
      <c r="AS78" s="866"/>
      <c r="AT78" s="866"/>
      <c r="AU78" s="866">
        <v>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559</v>
      </c>
      <c r="C79" s="910"/>
      <c r="D79" s="910"/>
      <c r="E79" s="910"/>
      <c r="F79" s="910"/>
      <c r="G79" s="910"/>
      <c r="H79" s="910"/>
      <c r="I79" s="910"/>
      <c r="J79" s="910"/>
      <c r="K79" s="910"/>
      <c r="L79" s="910"/>
      <c r="M79" s="910"/>
      <c r="N79" s="910"/>
      <c r="O79" s="910"/>
      <c r="P79" s="911"/>
      <c r="Q79" s="912">
        <v>2380</v>
      </c>
      <c r="R79" s="866"/>
      <c r="S79" s="866"/>
      <c r="T79" s="866"/>
      <c r="U79" s="866"/>
      <c r="V79" s="866">
        <v>2346</v>
      </c>
      <c r="W79" s="866"/>
      <c r="X79" s="866"/>
      <c r="Y79" s="866"/>
      <c r="Z79" s="866"/>
      <c r="AA79" s="866">
        <v>34</v>
      </c>
      <c r="AB79" s="866"/>
      <c r="AC79" s="866"/>
      <c r="AD79" s="866"/>
      <c r="AE79" s="866"/>
      <c r="AF79" s="866">
        <v>2662</v>
      </c>
      <c r="AG79" s="866"/>
      <c r="AH79" s="866"/>
      <c r="AI79" s="866"/>
      <c r="AJ79" s="866"/>
      <c r="AK79" s="866">
        <v>34</v>
      </c>
      <c r="AL79" s="866"/>
      <c r="AM79" s="866"/>
      <c r="AN79" s="866"/>
      <c r="AO79" s="866"/>
      <c r="AP79" s="866">
        <v>3930</v>
      </c>
      <c r="AQ79" s="866"/>
      <c r="AR79" s="866"/>
      <c r="AS79" s="866"/>
      <c r="AT79" s="866"/>
      <c r="AU79" s="866">
        <v>0</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560</v>
      </c>
      <c r="C80" s="910"/>
      <c r="D80" s="910"/>
      <c r="E80" s="910"/>
      <c r="F80" s="910"/>
      <c r="G80" s="910"/>
      <c r="H80" s="910"/>
      <c r="I80" s="910"/>
      <c r="J80" s="910"/>
      <c r="K80" s="910"/>
      <c r="L80" s="910"/>
      <c r="M80" s="910"/>
      <c r="N80" s="910"/>
      <c r="O80" s="910"/>
      <c r="P80" s="911"/>
      <c r="Q80" s="912">
        <v>2450</v>
      </c>
      <c r="R80" s="866"/>
      <c r="S80" s="866"/>
      <c r="T80" s="866"/>
      <c r="U80" s="866"/>
      <c r="V80" s="866">
        <v>2079</v>
      </c>
      <c r="W80" s="866"/>
      <c r="X80" s="866"/>
      <c r="Y80" s="866"/>
      <c r="Z80" s="866"/>
      <c r="AA80" s="866">
        <v>371</v>
      </c>
      <c r="AB80" s="866"/>
      <c r="AC80" s="866"/>
      <c r="AD80" s="866"/>
      <c r="AE80" s="866"/>
      <c r="AF80" s="866">
        <v>3221</v>
      </c>
      <c r="AG80" s="866"/>
      <c r="AH80" s="866"/>
      <c r="AI80" s="866"/>
      <c r="AJ80" s="866"/>
      <c r="AK80" s="866">
        <v>9</v>
      </c>
      <c r="AL80" s="866"/>
      <c r="AM80" s="866"/>
      <c r="AN80" s="866"/>
      <c r="AO80" s="866"/>
      <c r="AP80" s="866">
        <v>1110</v>
      </c>
      <c r="AQ80" s="866"/>
      <c r="AR80" s="866"/>
      <c r="AS80" s="866"/>
      <c r="AT80" s="866"/>
      <c r="AU80" s="866">
        <v>0</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398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8822</v>
      </c>
      <c r="AG88" s="880"/>
      <c r="AH88" s="880"/>
      <c r="AI88" s="880"/>
      <c r="AJ88" s="880"/>
      <c r="AK88" s="877"/>
      <c r="AL88" s="877"/>
      <c r="AM88" s="877"/>
      <c r="AN88" s="877"/>
      <c r="AO88" s="877"/>
      <c r="AP88" s="880">
        <v>15575</v>
      </c>
      <c r="AQ88" s="880"/>
      <c r="AR88" s="880"/>
      <c r="AS88" s="880"/>
      <c r="AT88" s="880"/>
      <c r="AU88" s="880">
        <v>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399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496</v>
      </c>
      <c r="CS102" s="888"/>
      <c r="CT102" s="888"/>
      <c r="CU102" s="888"/>
      <c r="CV102" s="927"/>
      <c r="CW102" s="926">
        <v>0</v>
      </c>
      <c r="CX102" s="888"/>
      <c r="CY102" s="888"/>
      <c r="CZ102" s="888"/>
      <c r="DA102" s="927"/>
      <c r="DB102" s="926">
        <v>2899</v>
      </c>
      <c r="DC102" s="888"/>
      <c r="DD102" s="888"/>
      <c r="DE102" s="888"/>
      <c r="DF102" s="927"/>
      <c r="DG102" s="926">
        <v>0</v>
      </c>
      <c r="DH102" s="888"/>
      <c r="DI102" s="888"/>
      <c r="DJ102" s="888"/>
      <c r="DK102" s="927"/>
      <c r="DL102" s="926">
        <v>0</v>
      </c>
      <c r="DM102" s="888"/>
      <c r="DN102" s="888"/>
      <c r="DO102" s="888"/>
      <c r="DP102" s="927"/>
      <c r="DQ102" s="926">
        <v>0</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407</v>
      </c>
      <c r="AB109" s="929"/>
      <c r="AC109" s="929"/>
      <c r="AD109" s="929"/>
      <c r="AE109" s="930"/>
      <c r="AF109" s="928" t="s">
        <v>408</v>
      </c>
      <c r="AG109" s="929"/>
      <c r="AH109" s="929"/>
      <c r="AI109" s="929"/>
      <c r="AJ109" s="930"/>
      <c r="AK109" s="928" t="s">
        <v>294</v>
      </c>
      <c r="AL109" s="929"/>
      <c r="AM109" s="929"/>
      <c r="AN109" s="929"/>
      <c r="AO109" s="930"/>
      <c r="AP109" s="928" t="s">
        <v>409</v>
      </c>
      <c r="AQ109" s="929"/>
      <c r="AR109" s="929"/>
      <c r="AS109" s="929"/>
      <c r="AT109" s="931"/>
      <c r="AU109" s="948" t="s">
        <v>406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407</v>
      </c>
      <c r="BR109" s="929"/>
      <c r="BS109" s="929"/>
      <c r="BT109" s="929"/>
      <c r="BU109" s="930"/>
      <c r="BV109" s="928" t="s">
        <v>408</v>
      </c>
      <c r="BW109" s="929"/>
      <c r="BX109" s="929"/>
      <c r="BY109" s="929"/>
      <c r="BZ109" s="930"/>
      <c r="CA109" s="928" t="s">
        <v>294</v>
      </c>
      <c r="CB109" s="929"/>
      <c r="CC109" s="929"/>
      <c r="CD109" s="929"/>
      <c r="CE109" s="930"/>
      <c r="CF109" s="949" t="s">
        <v>409</v>
      </c>
      <c r="CG109" s="949"/>
      <c r="CH109" s="949"/>
      <c r="CI109" s="949"/>
      <c r="CJ109" s="949"/>
      <c r="CK109" s="928" t="s">
        <v>410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407</v>
      </c>
      <c r="DH109" s="929"/>
      <c r="DI109" s="929"/>
      <c r="DJ109" s="929"/>
      <c r="DK109" s="930"/>
      <c r="DL109" s="928" t="s">
        <v>408</v>
      </c>
      <c r="DM109" s="929"/>
      <c r="DN109" s="929"/>
      <c r="DO109" s="929"/>
      <c r="DP109" s="930"/>
      <c r="DQ109" s="928" t="s">
        <v>294</v>
      </c>
      <c r="DR109" s="929"/>
      <c r="DS109" s="929"/>
      <c r="DT109" s="929"/>
      <c r="DU109" s="930"/>
      <c r="DV109" s="928" t="s">
        <v>409</v>
      </c>
      <c r="DW109" s="929"/>
      <c r="DX109" s="929"/>
      <c r="DY109" s="929"/>
      <c r="DZ109" s="931"/>
    </row>
    <row r="110" spans="1:131" s="230" customFormat="1" ht="26.25" customHeight="1" x14ac:dyDescent="0.15">
      <c r="A110" s="932" t="s">
        <v>411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359813</v>
      </c>
      <c r="AB110" s="936"/>
      <c r="AC110" s="936"/>
      <c r="AD110" s="936"/>
      <c r="AE110" s="937"/>
      <c r="AF110" s="938">
        <v>340359</v>
      </c>
      <c r="AG110" s="936"/>
      <c r="AH110" s="936"/>
      <c r="AI110" s="936"/>
      <c r="AJ110" s="937"/>
      <c r="AK110" s="938">
        <v>303157</v>
      </c>
      <c r="AL110" s="936"/>
      <c r="AM110" s="936"/>
      <c r="AN110" s="936"/>
      <c r="AO110" s="937"/>
      <c r="AP110" s="939">
        <v>12</v>
      </c>
      <c r="AQ110" s="940"/>
      <c r="AR110" s="940"/>
      <c r="AS110" s="940"/>
      <c r="AT110" s="941"/>
      <c r="AU110" s="942" t="s">
        <v>69</v>
      </c>
      <c r="AV110" s="943"/>
      <c r="AW110" s="943"/>
      <c r="AX110" s="943"/>
      <c r="AY110" s="943"/>
      <c r="AZ110" s="965" t="s">
        <v>412</v>
      </c>
      <c r="BA110" s="933"/>
      <c r="BB110" s="933"/>
      <c r="BC110" s="933"/>
      <c r="BD110" s="933"/>
      <c r="BE110" s="933"/>
      <c r="BF110" s="933"/>
      <c r="BG110" s="933"/>
      <c r="BH110" s="933"/>
      <c r="BI110" s="933"/>
      <c r="BJ110" s="933"/>
      <c r="BK110" s="933"/>
      <c r="BL110" s="933"/>
      <c r="BM110" s="933"/>
      <c r="BN110" s="933"/>
      <c r="BO110" s="933"/>
      <c r="BP110" s="934"/>
      <c r="BQ110" s="966">
        <v>2977667</v>
      </c>
      <c r="BR110" s="967"/>
      <c r="BS110" s="967"/>
      <c r="BT110" s="967"/>
      <c r="BU110" s="967"/>
      <c r="BV110" s="967">
        <v>2786190</v>
      </c>
      <c r="BW110" s="967"/>
      <c r="BX110" s="967"/>
      <c r="BY110" s="967"/>
      <c r="BZ110" s="967"/>
      <c r="CA110" s="967">
        <v>2646066</v>
      </c>
      <c r="CB110" s="967"/>
      <c r="CC110" s="967"/>
      <c r="CD110" s="967"/>
      <c r="CE110" s="967"/>
      <c r="CF110" s="980">
        <v>104.4</v>
      </c>
      <c r="CG110" s="981"/>
      <c r="CH110" s="981"/>
      <c r="CI110" s="981"/>
      <c r="CJ110" s="981"/>
      <c r="CK110" s="982" t="s">
        <v>413</v>
      </c>
      <c r="CL110" s="983"/>
      <c r="CM110" s="965" t="s">
        <v>414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415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416</v>
      </c>
      <c r="BA111" s="959"/>
      <c r="BB111" s="959"/>
      <c r="BC111" s="959"/>
      <c r="BD111" s="959"/>
      <c r="BE111" s="959"/>
      <c r="BF111" s="959"/>
      <c r="BG111" s="959"/>
      <c r="BH111" s="959"/>
      <c r="BI111" s="959"/>
      <c r="BJ111" s="959"/>
      <c r="BK111" s="959"/>
      <c r="BL111" s="959"/>
      <c r="BM111" s="959"/>
      <c r="BN111" s="959"/>
      <c r="BO111" s="959"/>
      <c r="BP111" s="960"/>
      <c r="BQ111" s="961">
        <v>84222</v>
      </c>
      <c r="BR111" s="962"/>
      <c r="BS111" s="962"/>
      <c r="BT111" s="962"/>
      <c r="BU111" s="962"/>
      <c r="BV111" s="962">
        <v>59953</v>
      </c>
      <c r="BW111" s="962"/>
      <c r="BX111" s="962"/>
      <c r="BY111" s="962"/>
      <c r="BZ111" s="962"/>
      <c r="CA111" s="962">
        <v>41849</v>
      </c>
      <c r="CB111" s="962"/>
      <c r="CC111" s="962"/>
      <c r="CD111" s="962"/>
      <c r="CE111" s="962"/>
      <c r="CF111" s="956">
        <v>1.7</v>
      </c>
      <c r="CG111" s="957"/>
      <c r="CH111" s="957"/>
      <c r="CI111" s="957"/>
      <c r="CJ111" s="957"/>
      <c r="CK111" s="984"/>
      <c r="CL111" s="985"/>
      <c r="CM111" s="958" t="s">
        <v>417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418</v>
      </c>
      <c r="B112" s="989"/>
      <c r="C112" s="959" t="s">
        <v>419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420</v>
      </c>
      <c r="BA112" s="959"/>
      <c r="BB112" s="959"/>
      <c r="BC112" s="959"/>
      <c r="BD112" s="959"/>
      <c r="BE112" s="959"/>
      <c r="BF112" s="959"/>
      <c r="BG112" s="959"/>
      <c r="BH112" s="959"/>
      <c r="BI112" s="959"/>
      <c r="BJ112" s="959"/>
      <c r="BK112" s="959"/>
      <c r="BL112" s="959"/>
      <c r="BM112" s="959"/>
      <c r="BN112" s="959"/>
      <c r="BO112" s="959"/>
      <c r="BP112" s="960"/>
      <c r="BQ112" s="961">
        <v>2492616</v>
      </c>
      <c r="BR112" s="962"/>
      <c r="BS112" s="962"/>
      <c r="BT112" s="962"/>
      <c r="BU112" s="962"/>
      <c r="BV112" s="962">
        <v>2342005</v>
      </c>
      <c r="BW112" s="962"/>
      <c r="BX112" s="962"/>
      <c r="BY112" s="962"/>
      <c r="BZ112" s="962"/>
      <c r="CA112" s="962">
        <v>2151790</v>
      </c>
      <c r="CB112" s="962"/>
      <c r="CC112" s="962"/>
      <c r="CD112" s="962"/>
      <c r="CE112" s="962"/>
      <c r="CF112" s="956">
        <v>84.9</v>
      </c>
      <c r="CG112" s="957"/>
      <c r="CH112" s="957"/>
      <c r="CI112" s="957"/>
      <c r="CJ112" s="957"/>
      <c r="CK112" s="984"/>
      <c r="CL112" s="985"/>
      <c r="CM112" s="958" t="s">
        <v>421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v>3000</v>
      </c>
      <c r="DH112" s="962"/>
      <c r="DI112" s="962"/>
      <c r="DJ112" s="962"/>
      <c r="DK112" s="962"/>
      <c r="DL112" s="962">
        <v>3000</v>
      </c>
      <c r="DM112" s="962"/>
      <c r="DN112" s="962"/>
      <c r="DO112" s="962"/>
      <c r="DP112" s="962"/>
      <c r="DQ112" s="962">
        <v>3000</v>
      </c>
      <c r="DR112" s="962"/>
      <c r="DS112" s="962"/>
      <c r="DT112" s="962"/>
      <c r="DU112" s="962"/>
      <c r="DV112" s="963">
        <v>0.1</v>
      </c>
      <c r="DW112" s="963"/>
      <c r="DX112" s="963"/>
      <c r="DY112" s="963"/>
      <c r="DZ112" s="964"/>
    </row>
    <row r="113" spans="1:130" s="230" customFormat="1" ht="26.25" customHeight="1" x14ac:dyDescent="0.15">
      <c r="A113" s="990"/>
      <c r="B113" s="991"/>
      <c r="C113" s="959" t="s">
        <v>422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265389</v>
      </c>
      <c r="AB113" s="974"/>
      <c r="AC113" s="974"/>
      <c r="AD113" s="974"/>
      <c r="AE113" s="975"/>
      <c r="AF113" s="976">
        <v>244548</v>
      </c>
      <c r="AG113" s="974"/>
      <c r="AH113" s="974"/>
      <c r="AI113" s="974"/>
      <c r="AJ113" s="975"/>
      <c r="AK113" s="976">
        <v>214120</v>
      </c>
      <c r="AL113" s="974"/>
      <c r="AM113" s="974"/>
      <c r="AN113" s="974"/>
      <c r="AO113" s="975"/>
      <c r="AP113" s="977">
        <v>8.4</v>
      </c>
      <c r="AQ113" s="978"/>
      <c r="AR113" s="978"/>
      <c r="AS113" s="978"/>
      <c r="AT113" s="979"/>
      <c r="AU113" s="944"/>
      <c r="AV113" s="945"/>
      <c r="AW113" s="945"/>
      <c r="AX113" s="945"/>
      <c r="AY113" s="945"/>
      <c r="AZ113" s="958" t="s">
        <v>423</v>
      </c>
      <c r="BA113" s="959"/>
      <c r="BB113" s="959"/>
      <c r="BC113" s="959"/>
      <c r="BD113" s="959"/>
      <c r="BE113" s="959"/>
      <c r="BF113" s="959"/>
      <c r="BG113" s="959"/>
      <c r="BH113" s="959"/>
      <c r="BI113" s="959"/>
      <c r="BJ113" s="959"/>
      <c r="BK113" s="959"/>
      <c r="BL113" s="959"/>
      <c r="BM113" s="959"/>
      <c r="BN113" s="959"/>
      <c r="BO113" s="959"/>
      <c r="BP113" s="960"/>
      <c r="BQ113" s="961">
        <v>214822</v>
      </c>
      <c r="BR113" s="962"/>
      <c r="BS113" s="962"/>
      <c r="BT113" s="962"/>
      <c r="BU113" s="962"/>
      <c r="BV113" s="962">
        <v>626854</v>
      </c>
      <c r="BW113" s="962"/>
      <c r="BX113" s="962"/>
      <c r="BY113" s="962"/>
      <c r="BZ113" s="962"/>
      <c r="CA113" s="962">
        <v>1207893</v>
      </c>
      <c r="CB113" s="962"/>
      <c r="CC113" s="962"/>
      <c r="CD113" s="962"/>
      <c r="CE113" s="962"/>
      <c r="CF113" s="956">
        <v>47.7</v>
      </c>
      <c r="CG113" s="957"/>
      <c r="CH113" s="957"/>
      <c r="CI113" s="957"/>
      <c r="CJ113" s="957"/>
      <c r="CK113" s="984"/>
      <c r="CL113" s="985"/>
      <c r="CM113" s="958" t="s">
        <v>424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937</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425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9660</v>
      </c>
      <c r="AB114" s="995"/>
      <c r="AC114" s="995"/>
      <c r="AD114" s="995"/>
      <c r="AE114" s="996"/>
      <c r="AF114" s="997">
        <v>8609</v>
      </c>
      <c r="AG114" s="995"/>
      <c r="AH114" s="995"/>
      <c r="AI114" s="995"/>
      <c r="AJ114" s="996"/>
      <c r="AK114" s="997">
        <v>10192</v>
      </c>
      <c r="AL114" s="995"/>
      <c r="AM114" s="995"/>
      <c r="AN114" s="995"/>
      <c r="AO114" s="996"/>
      <c r="AP114" s="998">
        <v>0.4</v>
      </c>
      <c r="AQ114" s="999"/>
      <c r="AR114" s="999"/>
      <c r="AS114" s="999"/>
      <c r="AT114" s="1000"/>
      <c r="AU114" s="944"/>
      <c r="AV114" s="945"/>
      <c r="AW114" s="945"/>
      <c r="AX114" s="945"/>
      <c r="AY114" s="945"/>
      <c r="AZ114" s="958" t="s">
        <v>426</v>
      </c>
      <c r="BA114" s="959"/>
      <c r="BB114" s="959"/>
      <c r="BC114" s="959"/>
      <c r="BD114" s="959"/>
      <c r="BE114" s="959"/>
      <c r="BF114" s="959"/>
      <c r="BG114" s="959"/>
      <c r="BH114" s="959"/>
      <c r="BI114" s="959"/>
      <c r="BJ114" s="959"/>
      <c r="BK114" s="959"/>
      <c r="BL114" s="959"/>
      <c r="BM114" s="959"/>
      <c r="BN114" s="959"/>
      <c r="BO114" s="959"/>
      <c r="BP114" s="960"/>
      <c r="BQ114" s="961">
        <v>77849</v>
      </c>
      <c r="BR114" s="962"/>
      <c r="BS114" s="962"/>
      <c r="BT114" s="962"/>
      <c r="BU114" s="962"/>
      <c r="BV114" s="962">
        <v>91451</v>
      </c>
      <c r="BW114" s="962"/>
      <c r="BX114" s="962"/>
      <c r="BY114" s="962"/>
      <c r="BZ114" s="962"/>
      <c r="CA114" s="962">
        <v>57933</v>
      </c>
      <c r="CB114" s="962"/>
      <c r="CC114" s="962"/>
      <c r="CD114" s="962"/>
      <c r="CE114" s="962"/>
      <c r="CF114" s="956">
        <v>2.2999999999999998</v>
      </c>
      <c r="CG114" s="957"/>
      <c r="CH114" s="957"/>
      <c r="CI114" s="957"/>
      <c r="CJ114" s="957"/>
      <c r="CK114" s="984"/>
      <c r="CL114" s="985"/>
      <c r="CM114" s="958" t="s">
        <v>427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428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25030</v>
      </c>
      <c r="AB115" s="974"/>
      <c r="AC115" s="974"/>
      <c r="AD115" s="974"/>
      <c r="AE115" s="975"/>
      <c r="AF115" s="976">
        <v>20976</v>
      </c>
      <c r="AG115" s="974"/>
      <c r="AH115" s="974"/>
      <c r="AI115" s="974"/>
      <c r="AJ115" s="975"/>
      <c r="AK115" s="976">
        <v>20579</v>
      </c>
      <c r="AL115" s="974"/>
      <c r="AM115" s="974"/>
      <c r="AN115" s="974"/>
      <c r="AO115" s="975"/>
      <c r="AP115" s="977">
        <v>0.8</v>
      </c>
      <c r="AQ115" s="978"/>
      <c r="AR115" s="978"/>
      <c r="AS115" s="978"/>
      <c r="AT115" s="979"/>
      <c r="AU115" s="944"/>
      <c r="AV115" s="945"/>
      <c r="AW115" s="945"/>
      <c r="AX115" s="945"/>
      <c r="AY115" s="945"/>
      <c r="AZ115" s="958" t="s">
        <v>429</v>
      </c>
      <c r="BA115" s="959"/>
      <c r="BB115" s="959"/>
      <c r="BC115" s="959"/>
      <c r="BD115" s="959"/>
      <c r="BE115" s="959"/>
      <c r="BF115" s="959"/>
      <c r="BG115" s="959"/>
      <c r="BH115" s="959"/>
      <c r="BI115" s="959"/>
      <c r="BJ115" s="959"/>
      <c r="BK115" s="959"/>
      <c r="BL115" s="959"/>
      <c r="BM115" s="959"/>
      <c r="BN115" s="959"/>
      <c r="BO115" s="959"/>
      <c r="BP115" s="960"/>
      <c r="BQ115" s="961" t="s">
        <v>121</v>
      </c>
      <c r="BR115" s="962"/>
      <c r="BS115" s="962"/>
      <c r="BT115" s="962"/>
      <c r="BU115" s="962"/>
      <c r="BV115" s="962" t="s">
        <v>121</v>
      </c>
      <c r="BW115" s="962"/>
      <c r="BX115" s="962"/>
      <c r="BY115" s="962"/>
      <c r="BZ115" s="962"/>
      <c r="CA115" s="962" t="s">
        <v>121</v>
      </c>
      <c r="CB115" s="962"/>
      <c r="CC115" s="962"/>
      <c r="CD115" s="962"/>
      <c r="CE115" s="962"/>
      <c r="CF115" s="956" t="s">
        <v>121</v>
      </c>
      <c r="CG115" s="957"/>
      <c r="CH115" s="957"/>
      <c r="CI115" s="957"/>
      <c r="CJ115" s="957"/>
      <c r="CK115" s="984"/>
      <c r="CL115" s="985"/>
      <c r="CM115" s="958" t="s">
        <v>430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121</v>
      </c>
      <c r="DH115" s="995"/>
      <c r="DI115" s="995"/>
      <c r="DJ115" s="995"/>
      <c r="DK115" s="996"/>
      <c r="DL115" s="997" t="s">
        <v>121</v>
      </c>
      <c r="DM115" s="995"/>
      <c r="DN115" s="995"/>
      <c r="DO115" s="995"/>
      <c r="DP115" s="996"/>
      <c r="DQ115" s="997" t="s">
        <v>121</v>
      </c>
      <c r="DR115" s="995"/>
      <c r="DS115" s="995"/>
      <c r="DT115" s="995"/>
      <c r="DU115" s="996"/>
      <c r="DV115" s="998" t="s">
        <v>121</v>
      </c>
      <c r="DW115" s="999"/>
      <c r="DX115" s="999"/>
      <c r="DY115" s="999"/>
      <c r="DZ115" s="1000"/>
    </row>
    <row r="116" spans="1:130" s="230" customFormat="1" ht="26.25" customHeight="1" x14ac:dyDescent="0.15">
      <c r="A116" s="992"/>
      <c r="B116" s="993"/>
      <c r="C116" s="1001" t="s">
        <v>431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121</v>
      </c>
      <c r="AB116" s="995"/>
      <c r="AC116" s="995"/>
      <c r="AD116" s="995"/>
      <c r="AE116" s="996"/>
      <c r="AF116" s="997" t="s">
        <v>121</v>
      </c>
      <c r="AG116" s="995"/>
      <c r="AH116" s="995"/>
      <c r="AI116" s="995"/>
      <c r="AJ116" s="996"/>
      <c r="AK116" s="997" t="s">
        <v>121</v>
      </c>
      <c r="AL116" s="995"/>
      <c r="AM116" s="995"/>
      <c r="AN116" s="995"/>
      <c r="AO116" s="996"/>
      <c r="AP116" s="998" t="s">
        <v>121</v>
      </c>
      <c r="AQ116" s="999"/>
      <c r="AR116" s="999"/>
      <c r="AS116" s="999"/>
      <c r="AT116" s="1000"/>
      <c r="AU116" s="944"/>
      <c r="AV116" s="945"/>
      <c r="AW116" s="945"/>
      <c r="AX116" s="945"/>
      <c r="AY116" s="945"/>
      <c r="AZ116" s="1003" t="s">
        <v>432</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433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72644</v>
      </c>
      <c r="DH116" s="995"/>
      <c r="DI116" s="995"/>
      <c r="DJ116" s="995"/>
      <c r="DK116" s="996"/>
      <c r="DL116" s="997">
        <v>54428</v>
      </c>
      <c r="DM116" s="995"/>
      <c r="DN116" s="995"/>
      <c r="DO116" s="995"/>
      <c r="DP116" s="996"/>
      <c r="DQ116" s="997">
        <v>37046</v>
      </c>
      <c r="DR116" s="995"/>
      <c r="DS116" s="995"/>
      <c r="DT116" s="995"/>
      <c r="DU116" s="996"/>
      <c r="DV116" s="998">
        <v>1.5</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434</v>
      </c>
      <c r="Z117" s="930"/>
      <c r="AA117" s="1014">
        <v>659892</v>
      </c>
      <c r="AB117" s="1015"/>
      <c r="AC117" s="1015"/>
      <c r="AD117" s="1015"/>
      <c r="AE117" s="1016"/>
      <c r="AF117" s="1017">
        <v>614492</v>
      </c>
      <c r="AG117" s="1015"/>
      <c r="AH117" s="1015"/>
      <c r="AI117" s="1015"/>
      <c r="AJ117" s="1016"/>
      <c r="AK117" s="1017">
        <v>548048</v>
      </c>
      <c r="AL117" s="1015"/>
      <c r="AM117" s="1015"/>
      <c r="AN117" s="1015"/>
      <c r="AO117" s="1016"/>
      <c r="AP117" s="1018"/>
      <c r="AQ117" s="1019"/>
      <c r="AR117" s="1019"/>
      <c r="AS117" s="1019"/>
      <c r="AT117" s="1020"/>
      <c r="AU117" s="944"/>
      <c r="AV117" s="945"/>
      <c r="AW117" s="945"/>
      <c r="AX117" s="945"/>
      <c r="AY117" s="945"/>
      <c r="AZ117" s="1010" t="s">
        <v>435</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436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410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407</v>
      </c>
      <c r="AB118" s="929"/>
      <c r="AC118" s="929"/>
      <c r="AD118" s="929"/>
      <c r="AE118" s="930"/>
      <c r="AF118" s="928" t="s">
        <v>408</v>
      </c>
      <c r="AG118" s="929"/>
      <c r="AH118" s="929"/>
      <c r="AI118" s="929"/>
      <c r="AJ118" s="930"/>
      <c r="AK118" s="928" t="s">
        <v>294</v>
      </c>
      <c r="AL118" s="929"/>
      <c r="AM118" s="929"/>
      <c r="AN118" s="929"/>
      <c r="AO118" s="930"/>
      <c r="AP118" s="1006" t="s">
        <v>409</v>
      </c>
      <c r="AQ118" s="1007"/>
      <c r="AR118" s="1007"/>
      <c r="AS118" s="1007"/>
      <c r="AT118" s="1008"/>
      <c r="AU118" s="944"/>
      <c r="AV118" s="945"/>
      <c r="AW118" s="945"/>
      <c r="AX118" s="945"/>
      <c r="AY118" s="945"/>
      <c r="AZ118" s="1009" t="s">
        <v>437</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438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413</v>
      </c>
      <c r="B119" s="983"/>
      <c r="C119" s="965" t="s">
        <v>414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439</v>
      </c>
      <c r="BP119" s="1041"/>
      <c r="BQ119" s="1035">
        <v>5847176</v>
      </c>
      <c r="BR119" s="1036"/>
      <c r="BS119" s="1036"/>
      <c r="BT119" s="1036"/>
      <c r="BU119" s="1036"/>
      <c r="BV119" s="1036">
        <v>5906453</v>
      </c>
      <c r="BW119" s="1036"/>
      <c r="BX119" s="1036"/>
      <c r="BY119" s="1036"/>
      <c r="BZ119" s="1036"/>
      <c r="CA119" s="1036">
        <v>6105531</v>
      </c>
      <c r="CB119" s="1036"/>
      <c r="CC119" s="1036"/>
      <c r="CD119" s="1036"/>
      <c r="CE119" s="1036"/>
      <c r="CF119" s="1037"/>
      <c r="CG119" s="1038"/>
      <c r="CH119" s="1038"/>
      <c r="CI119" s="1038"/>
      <c r="CJ119" s="1039"/>
      <c r="CK119" s="986"/>
      <c r="CL119" s="987"/>
      <c r="CM119" s="1009" t="s">
        <v>440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7641</v>
      </c>
      <c r="DH119" s="1022"/>
      <c r="DI119" s="1022"/>
      <c r="DJ119" s="1022"/>
      <c r="DK119" s="1023"/>
      <c r="DL119" s="1021">
        <v>2525</v>
      </c>
      <c r="DM119" s="1022"/>
      <c r="DN119" s="1022"/>
      <c r="DO119" s="1022"/>
      <c r="DP119" s="1023"/>
      <c r="DQ119" s="1021">
        <v>1803</v>
      </c>
      <c r="DR119" s="1022"/>
      <c r="DS119" s="1022"/>
      <c r="DT119" s="1022"/>
      <c r="DU119" s="1023"/>
      <c r="DV119" s="1024">
        <v>0.1</v>
      </c>
      <c r="DW119" s="1025"/>
      <c r="DX119" s="1025"/>
      <c r="DY119" s="1025"/>
      <c r="DZ119" s="1026"/>
    </row>
    <row r="120" spans="1:130" s="230" customFormat="1" ht="26.25" customHeight="1" x14ac:dyDescent="0.15">
      <c r="A120" s="1093"/>
      <c r="B120" s="985"/>
      <c r="C120" s="958" t="s">
        <v>417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441</v>
      </c>
      <c r="AV120" s="1028"/>
      <c r="AW120" s="1028"/>
      <c r="AX120" s="1028"/>
      <c r="AY120" s="1029"/>
      <c r="AZ120" s="965" t="s">
        <v>442</v>
      </c>
      <c r="BA120" s="933"/>
      <c r="BB120" s="933"/>
      <c r="BC120" s="933"/>
      <c r="BD120" s="933"/>
      <c r="BE120" s="933"/>
      <c r="BF120" s="933"/>
      <c r="BG120" s="933"/>
      <c r="BH120" s="933"/>
      <c r="BI120" s="933"/>
      <c r="BJ120" s="933"/>
      <c r="BK120" s="933"/>
      <c r="BL120" s="933"/>
      <c r="BM120" s="933"/>
      <c r="BN120" s="933"/>
      <c r="BO120" s="933"/>
      <c r="BP120" s="934"/>
      <c r="BQ120" s="966">
        <v>5880270</v>
      </c>
      <c r="BR120" s="967"/>
      <c r="BS120" s="967"/>
      <c r="BT120" s="967"/>
      <c r="BU120" s="967"/>
      <c r="BV120" s="967">
        <v>5160472</v>
      </c>
      <c r="BW120" s="967"/>
      <c r="BX120" s="967"/>
      <c r="BY120" s="967"/>
      <c r="BZ120" s="967"/>
      <c r="CA120" s="967">
        <v>4227381</v>
      </c>
      <c r="CB120" s="967"/>
      <c r="CC120" s="967"/>
      <c r="CD120" s="967"/>
      <c r="CE120" s="967"/>
      <c r="CF120" s="980">
        <v>166.8</v>
      </c>
      <c r="CG120" s="981"/>
      <c r="CH120" s="981"/>
      <c r="CI120" s="981"/>
      <c r="CJ120" s="981"/>
      <c r="CK120" s="1042" t="s">
        <v>443</v>
      </c>
      <c r="CL120" s="1043"/>
      <c r="CM120" s="1043"/>
      <c r="CN120" s="1043"/>
      <c r="CO120" s="1044"/>
      <c r="CP120" s="1050" t="s">
        <v>391</v>
      </c>
      <c r="CQ120" s="1051"/>
      <c r="CR120" s="1051"/>
      <c r="CS120" s="1051"/>
      <c r="CT120" s="1051"/>
      <c r="CU120" s="1051"/>
      <c r="CV120" s="1051"/>
      <c r="CW120" s="1051"/>
      <c r="CX120" s="1051"/>
      <c r="CY120" s="1051"/>
      <c r="CZ120" s="1051"/>
      <c r="DA120" s="1051"/>
      <c r="DB120" s="1051"/>
      <c r="DC120" s="1051"/>
      <c r="DD120" s="1051"/>
      <c r="DE120" s="1051"/>
      <c r="DF120" s="1052"/>
      <c r="DG120" s="966">
        <v>2492616</v>
      </c>
      <c r="DH120" s="967"/>
      <c r="DI120" s="967"/>
      <c r="DJ120" s="967"/>
      <c r="DK120" s="967"/>
      <c r="DL120" s="967">
        <v>2342005</v>
      </c>
      <c r="DM120" s="967"/>
      <c r="DN120" s="967"/>
      <c r="DO120" s="967"/>
      <c r="DP120" s="967"/>
      <c r="DQ120" s="967">
        <v>2151790</v>
      </c>
      <c r="DR120" s="967"/>
      <c r="DS120" s="967"/>
      <c r="DT120" s="967"/>
      <c r="DU120" s="967"/>
      <c r="DV120" s="968">
        <v>84.9</v>
      </c>
      <c r="DW120" s="968"/>
      <c r="DX120" s="968"/>
      <c r="DY120" s="968"/>
      <c r="DZ120" s="969"/>
    </row>
    <row r="121" spans="1:130" s="230" customFormat="1" ht="26.25" customHeight="1" x14ac:dyDescent="0.15">
      <c r="A121" s="1093"/>
      <c r="B121" s="985"/>
      <c r="C121" s="1010" t="s">
        <v>444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1669</v>
      </c>
      <c r="AB121" s="995"/>
      <c r="AC121" s="995"/>
      <c r="AD121" s="995"/>
      <c r="AE121" s="996"/>
      <c r="AF121" s="997">
        <v>1118</v>
      </c>
      <c r="AG121" s="995"/>
      <c r="AH121" s="995"/>
      <c r="AI121" s="995"/>
      <c r="AJ121" s="996"/>
      <c r="AK121" s="997">
        <v>721</v>
      </c>
      <c r="AL121" s="995"/>
      <c r="AM121" s="995"/>
      <c r="AN121" s="995"/>
      <c r="AO121" s="996"/>
      <c r="AP121" s="998">
        <v>0</v>
      </c>
      <c r="AQ121" s="999"/>
      <c r="AR121" s="999"/>
      <c r="AS121" s="999"/>
      <c r="AT121" s="1000"/>
      <c r="AU121" s="1030"/>
      <c r="AV121" s="1031"/>
      <c r="AW121" s="1031"/>
      <c r="AX121" s="1031"/>
      <c r="AY121" s="1032"/>
      <c r="AZ121" s="958" t="s">
        <v>445</v>
      </c>
      <c r="BA121" s="959"/>
      <c r="BB121" s="959"/>
      <c r="BC121" s="959"/>
      <c r="BD121" s="959"/>
      <c r="BE121" s="959"/>
      <c r="BF121" s="959"/>
      <c r="BG121" s="959"/>
      <c r="BH121" s="959"/>
      <c r="BI121" s="959"/>
      <c r="BJ121" s="959"/>
      <c r="BK121" s="959"/>
      <c r="BL121" s="959"/>
      <c r="BM121" s="959"/>
      <c r="BN121" s="959"/>
      <c r="BO121" s="959"/>
      <c r="BP121" s="960"/>
      <c r="BQ121" s="961">
        <v>133050</v>
      </c>
      <c r="BR121" s="962"/>
      <c r="BS121" s="962"/>
      <c r="BT121" s="962"/>
      <c r="BU121" s="962"/>
      <c r="BV121" s="962">
        <v>97496</v>
      </c>
      <c r="BW121" s="962"/>
      <c r="BX121" s="962"/>
      <c r="BY121" s="962"/>
      <c r="BZ121" s="962"/>
      <c r="CA121" s="962">
        <v>65806</v>
      </c>
      <c r="CB121" s="962"/>
      <c r="CC121" s="962"/>
      <c r="CD121" s="962"/>
      <c r="CE121" s="962"/>
      <c r="CF121" s="956">
        <v>2.6</v>
      </c>
      <c r="CG121" s="957"/>
      <c r="CH121" s="957"/>
      <c r="CI121" s="957"/>
      <c r="CJ121" s="957"/>
      <c r="CK121" s="1045"/>
      <c r="CL121" s="1046"/>
      <c r="CM121" s="1046"/>
      <c r="CN121" s="1046"/>
      <c r="CO121" s="1047"/>
      <c r="CP121" s="1055"/>
      <c r="CQ121" s="1056"/>
      <c r="CR121" s="1056"/>
      <c r="CS121" s="1056"/>
      <c r="CT121" s="1056"/>
      <c r="CU121" s="1056"/>
      <c r="CV121" s="1056"/>
      <c r="CW121" s="1056"/>
      <c r="CX121" s="1056"/>
      <c r="CY121" s="1056"/>
      <c r="CZ121" s="1056"/>
      <c r="DA121" s="1056"/>
      <c r="DB121" s="1056"/>
      <c r="DC121" s="1056"/>
      <c r="DD121" s="1056"/>
      <c r="DE121" s="1056"/>
      <c r="DF121" s="1057"/>
      <c r="DG121" s="961"/>
      <c r="DH121" s="962"/>
      <c r="DI121" s="962"/>
      <c r="DJ121" s="962"/>
      <c r="DK121" s="962"/>
      <c r="DL121" s="962"/>
      <c r="DM121" s="962"/>
      <c r="DN121" s="962"/>
      <c r="DO121" s="962"/>
      <c r="DP121" s="962"/>
      <c r="DQ121" s="962"/>
      <c r="DR121" s="962"/>
      <c r="DS121" s="962"/>
      <c r="DT121" s="962"/>
      <c r="DU121" s="962"/>
      <c r="DV121" s="963"/>
      <c r="DW121" s="963"/>
      <c r="DX121" s="963"/>
      <c r="DY121" s="963"/>
      <c r="DZ121" s="964"/>
    </row>
    <row r="122" spans="1:130" s="230" customFormat="1" ht="26.25" customHeight="1" x14ac:dyDescent="0.15">
      <c r="A122" s="1093"/>
      <c r="B122" s="985"/>
      <c r="C122" s="958" t="s">
        <v>427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446</v>
      </c>
      <c r="BA122" s="1001"/>
      <c r="BB122" s="1001"/>
      <c r="BC122" s="1001"/>
      <c r="BD122" s="1001"/>
      <c r="BE122" s="1001"/>
      <c r="BF122" s="1001"/>
      <c r="BG122" s="1001"/>
      <c r="BH122" s="1001"/>
      <c r="BI122" s="1001"/>
      <c r="BJ122" s="1001"/>
      <c r="BK122" s="1001"/>
      <c r="BL122" s="1001"/>
      <c r="BM122" s="1001"/>
      <c r="BN122" s="1001"/>
      <c r="BO122" s="1001"/>
      <c r="BP122" s="1002"/>
      <c r="BQ122" s="1035">
        <v>4355170</v>
      </c>
      <c r="BR122" s="1036"/>
      <c r="BS122" s="1036"/>
      <c r="BT122" s="1036"/>
      <c r="BU122" s="1036"/>
      <c r="BV122" s="1036">
        <v>4025576</v>
      </c>
      <c r="BW122" s="1036"/>
      <c r="BX122" s="1036"/>
      <c r="BY122" s="1036"/>
      <c r="BZ122" s="1036"/>
      <c r="CA122" s="1036">
        <v>3921098</v>
      </c>
      <c r="CB122" s="1036"/>
      <c r="CC122" s="1036"/>
      <c r="CD122" s="1036"/>
      <c r="CE122" s="1036"/>
      <c r="CF122" s="1053">
        <v>154.69999999999999</v>
      </c>
      <c r="CG122" s="1054"/>
      <c r="CH122" s="1054"/>
      <c r="CI122" s="1054"/>
      <c r="CJ122" s="1054"/>
      <c r="CK122" s="1045"/>
      <c r="CL122" s="1046"/>
      <c r="CM122" s="1046"/>
      <c r="CN122" s="1046"/>
      <c r="CO122" s="1047"/>
      <c r="CP122" s="1055"/>
      <c r="CQ122" s="1056"/>
      <c r="CR122" s="1056"/>
      <c r="CS122" s="1056"/>
      <c r="CT122" s="1056"/>
      <c r="CU122" s="1056"/>
      <c r="CV122" s="1056"/>
      <c r="CW122" s="1056"/>
      <c r="CX122" s="1056"/>
      <c r="CY122" s="1056"/>
      <c r="CZ122" s="1056"/>
      <c r="DA122" s="1056"/>
      <c r="DB122" s="1056"/>
      <c r="DC122" s="1056"/>
      <c r="DD122" s="1056"/>
      <c r="DE122" s="1056"/>
      <c r="DF122" s="1057"/>
      <c r="DG122" s="961"/>
      <c r="DH122" s="962"/>
      <c r="DI122" s="962"/>
      <c r="DJ122" s="962"/>
      <c r="DK122" s="962"/>
      <c r="DL122" s="962"/>
      <c r="DM122" s="962"/>
      <c r="DN122" s="962"/>
      <c r="DO122" s="962"/>
      <c r="DP122" s="962"/>
      <c r="DQ122" s="962"/>
      <c r="DR122" s="962"/>
      <c r="DS122" s="962"/>
      <c r="DT122" s="962"/>
      <c r="DU122" s="962"/>
      <c r="DV122" s="963"/>
      <c r="DW122" s="963"/>
      <c r="DX122" s="963"/>
      <c r="DY122" s="963"/>
      <c r="DZ122" s="964"/>
    </row>
    <row r="123" spans="1:130" s="230" customFormat="1" ht="26.25" customHeight="1" x14ac:dyDescent="0.15">
      <c r="A123" s="1093"/>
      <c r="B123" s="985"/>
      <c r="C123" s="958" t="s">
        <v>433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19858</v>
      </c>
      <c r="AB123" s="995"/>
      <c r="AC123" s="995"/>
      <c r="AD123" s="995"/>
      <c r="AE123" s="996"/>
      <c r="AF123" s="997">
        <v>19858</v>
      </c>
      <c r="AG123" s="995"/>
      <c r="AH123" s="995"/>
      <c r="AI123" s="995"/>
      <c r="AJ123" s="996"/>
      <c r="AK123" s="997">
        <v>19858</v>
      </c>
      <c r="AL123" s="995"/>
      <c r="AM123" s="995"/>
      <c r="AN123" s="995"/>
      <c r="AO123" s="996"/>
      <c r="AP123" s="998">
        <v>0.8</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447</v>
      </c>
      <c r="BP123" s="1041"/>
      <c r="BQ123" s="1099">
        <v>10368490</v>
      </c>
      <c r="BR123" s="1100"/>
      <c r="BS123" s="1100"/>
      <c r="BT123" s="1100"/>
      <c r="BU123" s="1100"/>
      <c r="BV123" s="1100">
        <v>9283544</v>
      </c>
      <c r="BW123" s="1100"/>
      <c r="BX123" s="1100"/>
      <c r="BY123" s="1100"/>
      <c r="BZ123" s="1100"/>
      <c r="CA123" s="1100">
        <v>8214285</v>
      </c>
      <c r="CB123" s="1100"/>
      <c r="CC123" s="1100"/>
      <c r="CD123" s="1100"/>
      <c r="CE123" s="1100"/>
      <c r="CF123" s="1037"/>
      <c r="CG123" s="1038"/>
      <c r="CH123" s="1038"/>
      <c r="CI123" s="1038"/>
      <c r="CJ123" s="1039"/>
      <c r="CK123" s="1045"/>
      <c r="CL123" s="1046"/>
      <c r="CM123" s="1046"/>
      <c r="CN123" s="1046"/>
      <c r="CO123" s="1047"/>
      <c r="CP123" s="1055"/>
      <c r="CQ123" s="1056"/>
      <c r="CR123" s="1056"/>
      <c r="CS123" s="1056"/>
      <c r="CT123" s="1056"/>
      <c r="CU123" s="1056"/>
      <c r="CV123" s="1056"/>
      <c r="CW123" s="1056"/>
      <c r="CX123" s="1056"/>
      <c r="CY123" s="1056"/>
      <c r="CZ123" s="1056"/>
      <c r="DA123" s="1056"/>
      <c r="DB123" s="1056"/>
      <c r="DC123" s="1056"/>
      <c r="DD123" s="1056"/>
      <c r="DE123" s="1056"/>
      <c r="DF123" s="1057"/>
      <c r="DG123" s="994"/>
      <c r="DH123" s="995"/>
      <c r="DI123" s="995"/>
      <c r="DJ123" s="995"/>
      <c r="DK123" s="996"/>
      <c r="DL123" s="997"/>
      <c r="DM123" s="995"/>
      <c r="DN123" s="995"/>
      <c r="DO123" s="995"/>
      <c r="DP123" s="996"/>
      <c r="DQ123" s="997"/>
      <c r="DR123" s="995"/>
      <c r="DS123" s="995"/>
      <c r="DT123" s="995"/>
      <c r="DU123" s="996"/>
      <c r="DV123" s="998"/>
      <c r="DW123" s="999"/>
      <c r="DX123" s="999"/>
      <c r="DY123" s="999"/>
      <c r="DZ123" s="1000"/>
    </row>
    <row r="124" spans="1:130" s="230" customFormat="1" ht="26.25" customHeight="1" thickBot="1" x14ac:dyDescent="0.2">
      <c r="A124" s="1093"/>
      <c r="B124" s="985"/>
      <c r="C124" s="958" t="s">
        <v>436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448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121</v>
      </c>
      <c r="BR124" s="1063"/>
      <c r="BS124" s="1063"/>
      <c r="BT124" s="1063"/>
      <c r="BU124" s="1063"/>
      <c r="BV124" s="1063" t="s">
        <v>121</v>
      </c>
      <c r="BW124" s="1063"/>
      <c r="BX124" s="1063"/>
      <c r="BY124" s="1063"/>
      <c r="BZ124" s="1063"/>
      <c r="CA124" s="1063" t="s">
        <v>121</v>
      </c>
      <c r="CB124" s="1063"/>
      <c r="CC124" s="1063"/>
      <c r="CD124" s="1063"/>
      <c r="CE124" s="1063"/>
      <c r="CF124" s="1064"/>
      <c r="CG124" s="1065"/>
      <c r="CH124" s="1065"/>
      <c r="CI124" s="1065"/>
      <c r="CJ124" s="1066"/>
      <c r="CK124" s="1048"/>
      <c r="CL124" s="1048"/>
      <c r="CM124" s="1048"/>
      <c r="CN124" s="1048"/>
      <c r="CO124" s="1049"/>
      <c r="CP124" s="1055" t="s">
        <v>449</v>
      </c>
      <c r="CQ124" s="1056"/>
      <c r="CR124" s="1056"/>
      <c r="CS124" s="1056"/>
      <c r="CT124" s="1056"/>
      <c r="CU124" s="1056"/>
      <c r="CV124" s="1056"/>
      <c r="CW124" s="1056"/>
      <c r="CX124" s="1056"/>
      <c r="CY124" s="1056"/>
      <c r="CZ124" s="1056"/>
      <c r="DA124" s="1056"/>
      <c r="DB124" s="1056"/>
      <c r="DC124" s="1056"/>
      <c r="DD124" s="1056"/>
      <c r="DE124" s="1056"/>
      <c r="DF124" s="1057"/>
      <c r="DG124" s="1040" t="s">
        <v>121</v>
      </c>
      <c r="DH124" s="1022"/>
      <c r="DI124" s="1022"/>
      <c r="DJ124" s="1022"/>
      <c r="DK124" s="1023"/>
      <c r="DL124" s="1021" t="s">
        <v>121</v>
      </c>
      <c r="DM124" s="1022"/>
      <c r="DN124" s="1022"/>
      <c r="DO124" s="1022"/>
      <c r="DP124" s="1023"/>
      <c r="DQ124" s="1021" t="s">
        <v>121</v>
      </c>
      <c r="DR124" s="1022"/>
      <c r="DS124" s="1022"/>
      <c r="DT124" s="1022"/>
      <c r="DU124" s="1023"/>
      <c r="DV124" s="1024" t="s">
        <v>121</v>
      </c>
      <c r="DW124" s="1025"/>
      <c r="DX124" s="1025"/>
      <c r="DY124" s="1025"/>
      <c r="DZ124" s="1026"/>
    </row>
    <row r="125" spans="1:130" s="230" customFormat="1" ht="26.25" customHeight="1" x14ac:dyDescent="0.15">
      <c r="A125" s="1093"/>
      <c r="B125" s="985"/>
      <c r="C125" s="958" t="s">
        <v>438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450</v>
      </c>
      <c r="CL125" s="1043"/>
      <c r="CM125" s="1043"/>
      <c r="CN125" s="1043"/>
      <c r="CO125" s="1044"/>
      <c r="CP125" s="965" t="s">
        <v>451</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440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452</v>
      </c>
      <c r="CQ126" s="959"/>
      <c r="CR126" s="959"/>
      <c r="CS126" s="959"/>
      <c r="CT126" s="959"/>
      <c r="CU126" s="959"/>
      <c r="CV126" s="959"/>
      <c r="CW126" s="959"/>
      <c r="CX126" s="959"/>
      <c r="CY126" s="959"/>
      <c r="CZ126" s="959"/>
      <c r="DA126" s="959"/>
      <c r="DB126" s="959"/>
      <c r="DC126" s="959"/>
      <c r="DD126" s="959"/>
      <c r="DE126" s="959"/>
      <c r="DF126" s="960"/>
      <c r="DG126" s="961" t="s">
        <v>121</v>
      </c>
      <c r="DH126" s="962"/>
      <c r="DI126" s="962"/>
      <c r="DJ126" s="962"/>
      <c r="DK126" s="962"/>
      <c r="DL126" s="962" t="s">
        <v>121</v>
      </c>
      <c r="DM126" s="962"/>
      <c r="DN126" s="962"/>
      <c r="DO126" s="962"/>
      <c r="DP126" s="962"/>
      <c r="DQ126" s="962" t="s">
        <v>121</v>
      </c>
      <c r="DR126" s="962"/>
      <c r="DS126" s="962"/>
      <c r="DT126" s="962"/>
      <c r="DU126" s="962"/>
      <c r="DV126" s="963" t="s">
        <v>121</v>
      </c>
      <c r="DW126" s="963"/>
      <c r="DX126" s="963"/>
      <c r="DY126" s="963"/>
      <c r="DZ126" s="964"/>
    </row>
    <row r="127" spans="1:130" s="230" customFormat="1" ht="26.25" customHeight="1" x14ac:dyDescent="0.15">
      <c r="A127" s="1094"/>
      <c r="B127" s="987"/>
      <c r="C127" s="1009" t="s">
        <v>453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3503</v>
      </c>
      <c r="AB127" s="995"/>
      <c r="AC127" s="995"/>
      <c r="AD127" s="995"/>
      <c r="AE127" s="996"/>
      <c r="AF127" s="997" t="s">
        <v>121</v>
      </c>
      <c r="AG127" s="995"/>
      <c r="AH127" s="995"/>
      <c r="AI127" s="995"/>
      <c r="AJ127" s="996"/>
      <c r="AK127" s="997" t="s">
        <v>121</v>
      </c>
      <c r="AL127" s="995"/>
      <c r="AM127" s="995"/>
      <c r="AN127" s="995"/>
      <c r="AO127" s="996"/>
      <c r="AP127" s="998" t="s">
        <v>121</v>
      </c>
      <c r="AQ127" s="999"/>
      <c r="AR127" s="999"/>
      <c r="AS127" s="999"/>
      <c r="AT127" s="1000"/>
      <c r="AU127" s="232"/>
      <c r="AV127" s="232"/>
      <c r="AW127" s="232"/>
      <c r="AX127" s="1067" t="s">
        <v>454</v>
      </c>
      <c r="AY127" s="1068"/>
      <c r="AZ127" s="1068"/>
      <c r="BA127" s="1068"/>
      <c r="BB127" s="1068"/>
      <c r="BC127" s="1068"/>
      <c r="BD127" s="1068"/>
      <c r="BE127" s="1069"/>
      <c r="BF127" s="1070" t="s">
        <v>455</v>
      </c>
      <c r="BG127" s="1068"/>
      <c r="BH127" s="1068"/>
      <c r="BI127" s="1068"/>
      <c r="BJ127" s="1068"/>
      <c r="BK127" s="1068"/>
      <c r="BL127" s="1069"/>
      <c r="BM127" s="1070" t="s">
        <v>456</v>
      </c>
      <c r="BN127" s="1068"/>
      <c r="BO127" s="1068"/>
      <c r="BP127" s="1068"/>
      <c r="BQ127" s="1068"/>
      <c r="BR127" s="1068"/>
      <c r="BS127" s="1069"/>
      <c r="BT127" s="1070" t="s">
        <v>457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458</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459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460</v>
      </c>
      <c r="X128" s="1079"/>
      <c r="Y128" s="1079"/>
      <c r="Z128" s="1080"/>
      <c r="AA128" s="1081">
        <v>30853</v>
      </c>
      <c r="AB128" s="1082"/>
      <c r="AC128" s="1082"/>
      <c r="AD128" s="1082"/>
      <c r="AE128" s="1083"/>
      <c r="AF128" s="1084">
        <v>28998</v>
      </c>
      <c r="AG128" s="1082"/>
      <c r="AH128" s="1082"/>
      <c r="AI128" s="1082"/>
      <c r="AJ128" s="1083"/>
      <c r="AK128" s="1084">
        <v>24604</v>
      </c>
      <c r="AL128" s="1082"/>
      <c r="AM128" s="1082"/>
      <c r="AN128" s="1082"/>
      <c r="AO128" s="1083"/>
      <c r="AP128" s="1085"/>
      <c r="AQ128" s="1086"/>
      <c r="AR128" s="1086"/>
      <c r="AS128" s="1086"/>
      <c r="AT128" s="1087"/>
      <c r="AU128" s="232"/>
      <c r="AV128" s="232"/>
      <c r="AW128" s="232"/>
      <c r="AX128" s="932" t="s">
        <v>461</v>
      </c>
      <c r="AY128" s="933"/>
      <c r="AZ128" s="933"/>
      <c r="BA128" s="933"/>
      <c r="BB128" s="933"/>
      <c r="BC128" s="933"/>
      <c r="BD128" s="933"/>
      <c r="BE128" s="934"/>
      <c r="BF128" s="1088" t="s">
        <v>121</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462</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463</v>
      </c>
      <c r="X129" s="1107"/>
      <c r="Y129" s="1107"/>
      <c r="Z129" s="1108"/>
      <c r="AA129" s="994">
        <v>2871586</v>
      </c>
      <c r="AB129" s="995"/>
      <c r="AC129" s="995"/>
      <c r="AD129" s="995"/>
      <c r="AE129" s="996"/>
      <c r="AF129" s="997">
        <v>2841260</v>
      </c>
      <c r="AG129" s="995"/>
      <c r="AH129" s="995"/>
      <c r="AI129" s="995"/>
      <c r="AJ129" s="996"/>
      <c r="AK129" s="997">
        <v>2919663</v>
      </c>
      <c r="AL129" s="995"/>
      <c r="AM129" s="995"/>
      <c r="AN129" s="995"/>
      <c r="AO129" s="996"/>
      <c r="AP129" s="1109"/>
      <c r="AQ129" s="1110"/>
      <c r="AR129" s="1110"/>
      <c r="AS129" s="1110"/>
      <c r="AT129" s="1111"/>
      <c r="AU129" s="233"/>
      <c r="AV129" s="233"/>
      <c r="AW129" s="233"/>
      <c r="AX129" s="1101" t="s">
        <v>464</v>
      </c>
      <c r="AY129" s="959"/>
      <c r="AZ129" s="959"/>
      <c r="BA129" s="959"/>
      <c r="BB129" s="959"/>
      <c r="BC129" s="959"/>
      <c r="BD129" s="959"/>
      <c r="BE129" s="960"/>
      <c r="BF129" s="1102" t="s">
        <v>121</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466</v>
      </c>
      <c r="X130" s="1107"/>
      <c r="Y130" s="1107"/>
      <c r="Z130" s="1108"/>
      <c r="AA130" s="994">
        <v>397788</v>
      </c>
      <c r="AB130" s="995"/>
      <c r="AC130" s="995"/>
      <c r="AD130" s="995"/>
      <c r="AE130" s="996"/>
      <c r="AF130" s="997">
        <v>390746</v>
      </c>
      <c r="AG130" s="995"/>
      <c r="AH130" s="995"/>
      <c r="AI130" s="995"/>
      <c r="AJ130" s="996"/>
      <c r="AK130" s="997">
        <v>384877</v>
      </c>
      <c r="AL130" s="995"/>
      <c r="AM130" s="995"/>
      <c r="AN130" s="995"/>
      <c r="AO130" s="996"/>
      <c r="AP130" s="1109"/>
      <c r="AQ130" s="1110"/>
      <c r="AR130" s="1110"/>
      <c r="AS130" s="1110"/>
      <c r="AT130" s="1111"/>
      <c r="AU130" s="233"/>
      <c r="AV130" s="233"/>
      <c r="AW130" s="233"/>
      <c r="AX130" s="1101" t="s">
        <v>467</v>
      </c>
      <c r="AY130" s="959"/>
      <c r="AZ130" s="959"/>
      <c r="BA130" s="959"/>
      <c r="BB130" s="959"/>
      <c r="BC130" s="959"/>
      <c r="BD130" s="959"/>
      <c r="BE130" s="960"/>
      <c r="BF130" s="1137">
        <v>7.5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468</v>
      </c>
      <c r="X131" s="1144"/>
      <c r="Y131" s="1144"/>
      <c r="Z131" s="1145"/>
      <c r="AA131" s="1040">
        <v>2473798</v>
      </c>
      <c r="AB131" s="1022"/>
      <c r="AC131" s="1022"/>
      <c r="AD131" s="1022"/>
      <c r="AE131" s="1023"/>
      <c r="AF131" s="1021">
        <v>2450514</v>
      </c>
      <c r="AG131" s="1022"/>
      <c r="AH131" s="1022"/>
      <c r="AI131" s="1022"/>
      <c r="AJ131" s="1023"/>
      <c r="AK131" s="1021">
        <v>2534786</v>
      </c>
      <c r="AL131" s="1022"/>
      <c r="AM131" s="1022"/>
      <c r="AN131" s="1022"/>
      <c r="AO131" s="1023"/>
      <c r="AP131" s="1146"/>
      <c r="AQ131" s="1147"/>
      <c r="AR131" s="1147"/>
      <c r="AS131" s="1147"/>
      <c r="AT131" s="1148"/>
      <c r="AU131" s="233"/>
      <c r="AV131" s="233"/>
      <c r="AW131" s="233"/>
      <c r="AX131" s="1119" t="s">
        <v>469</v>
      </c>
      <c r="AY131" s="762"/>
      <c r="AZ131" s="762"/>
      <c r="BA131" s="762"/>
      <c r="BB131" s="762"/>
      <c r="BC131" s="762"/>
      <c r="BD131" s="762"/>
      <c r="BE131" s="1072"/>
      <c r="BF131" s="1120" t="s">
        <v>121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471</v>
      </c>
      <c r="W132" s="1130"/>
      <c r="X132" s="1130"/>
      <c r="Y132" s="1130"/>
      <c r="Z132" s="1131"/>
      <c r="AA132" s="1132">
        <v>9.3480146719999997</v>
      </c>
      <c r="AB132" s="1133"/>
      <c r="AC132" s="1133"/>
      <c r="AD132" s="1133"/>
      <c r="AE132" s="1134"/>
      <c r="AF132" s="1135">
        <v>7.947230663</v>
      </c>
      <c r="AG132" s="1133"/>
      <c r="AH132" s="1133"/>
      <c r="AI132" s="1133"/>
      <c r="AJ132" s="1134"/>
      <c r="AK132" s="1135">
        <v>5.4666153279999996</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472</v>
      </c>
      <c r="W133" s="1113"/>
      <c r="X133" s="1113"/>
      <c r="Y133" s="1113"/>
      <c r="Z133" s="1114"/>
      <c r="AA133" s="1115">
        <v>10</v>
      </c>
      <c r="AB133" s="1116"/>
      <c r="AC133" s="1116"/>
      <c r="AD133" s="1116"/>
      <c r="AE133" s="1117"/>
      <c r="AF133" s="1115">
        <v>9</v>
      </c>
      <c r="AG133" s="1116"/>
      <c r="AH133" s="1116"/>
      <c r="AI133" s="1116"/>
      <c r="AJ133" s="1117"/>
      <c r="AK133" s="1115">
        <v>7.5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bNIhVdKskuWso4gbulb+2zaYMzfI/nN+B3SzFM+ePnT5Crf1TTw5uYV+Y0gqb+aGVPt/amKxw6YzqbwFdqwmw==" saltValue="dt3CeRzcM11Ywup3t60Wk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DQ8" sqref="DQ8:DU8"/>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FtGxa1YNcrq3zVo9VeLcrMDo6D/GvJrHyl5LevBEITHzHTV8I8Bb8W5qAYOxnMvZln1OqbHEOD5/blwRKclyw==" saltValue="pab5GOvxU09+QU+j+8Vl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election activeCell="DQ8" sqref="DQ8:DU8"/>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a6eWP8NPsjLI5kFQDYbzRoL8LODKymjrQhiatduajuKpYGWfJpf4DnVWfDWl4m54ZiVNwMWYeXeJoL2zLhOUg==" saltValue="mQJ4aiN2KvPUQa0UdevLj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election activeCell="DQ8" sqref="DQ8:DU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481</v>
      </c>
      <c r="AL9" s="1153"/>
      <c r="AM9" s="1153"/>
      <c r="AN9" s="1154"/>
      <c r="AO9" s="281">
        <v>768463</v>
      </c>
      <c r="AP9" s="281">
        <v>78271</v>
      </c>
      <c r="AQ9" s="282">
        <v>143407</v>
      </c>
      <c r="AR9" s="283">
        <v>-45.4</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482</v>
      </c>
      <c r="AL10" s="1153"/>
      <c r="AM10" s="1153"/>
      <c r="AN10" s="1154"/>
      <c r="AO10" s="284">
        <v>140474</v>
      </c>
      <c r="AP10" s="284">
        <v>14308</v>
      </c>
      <c r="AQ10" s="285">
        <v>20271</v>
      </c>
      <c r="AR10" s="286">
        <v>-29.4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483</v>
      </c>
      <c r="AL11" s="1153"/>
      <c r="AM11" s="1153"/>
      <c r="AN11" s="1154"/>
      <c r="AO11" s="284" t="s">
        <v>484</v>
      </c>
      <c r="AP11" s="284" t="s">
        <v>484</v>
      </c>
      <c r="AQ11" s="285">
        <v>1412</v>
      </c>
      <c r="AR11" s="286" t="s">
        <v>484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485</v>
      </c>
      <c r="AL12" s="1153"/>
      <c r="AM12" s="1153"/>
      <c r="AN12" s="1154"/>
      <c r="AO12" s="284" t="s">
        <v>484</v>
      </c>
      <c r="AP12" s="284" t="s">
        <v>484</v>
      </c>
      <c r="AQ12" s="285" t="s">
        <v>484</v>
      </c>
      <c r="AR12" s="286" t="s">
        <v>484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486</v>
      </c>
      <c r="AL13" s="1153"/>
      <c r="AM13" s="1153"/>
      <c r="AN13" s="1154"/>
      <c r="AO13" s="284">
        <v>42266</v>
      </c>
      <c r="AP13" s="284">
        <v>4305</v>
      </c>
      <c r="AQ13" s="285">
        <v>5234</v>
      </c>
      <c r="AR13" s="286">
        <v>-17.7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487</v>
      </c>
      <c r="AL14" s="1153"/>
      <c r="AM14" s="1153"/>
      <c r="AN14" s="1154"/>
      <c r="AO14" s="284" t="s">
        <v>484</v>
      </c>
      <c r="AP14" s="284" t="s">
        <v>484</v>
      </c>
      <c r="AQ14" s="285">
        <v>3337</v>
      </c>
      <c r="AR14" s="286" t="s">
        <v>484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488</v>
      </c>
      <c r="AL15" s="1156"/>
      <c r="AM15" s="1156"/>
      <c r="AN15" s="1157"/>
      <c r="AO15" s="284">
        <v>-51676</v>
      </c>
      <c r="AP15" s="284">
        <v>-5263</v>
      </c>
      <c r="AQ15" s="285">
        <v>-9830</v>
      </c>
      <c r="AR15" s="286">
        <v>-46.5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899527</v>
      </c>
      <c r="AP16" s="284">
        <v>91620</v>
      </c>
      <c r="AQ16" s="285">
        <v>163831</v>
      </c>
      <c r="AR16" s="286">
        <v>-44.1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493</v>
      </c>
      <c r="AL21" s="1159"/>
      <c r="AM21" s="1159"/>
      <c r="AN21" s="1160"/>
      <c r="AO21" s="297">
        <v>8.25</v>
      </c>
      <c r="AP21" s="298">
        <v>14.18</v>
      </c>
      <c r="AQ21" s="299">
        <v>-5.93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494</v>
      </c>
      <c r="AL22" s="1159"/>
      <c r="AM22" s="1159"/>
      <c r="AN22" s="1160"/>
      <c r="AO22" s="302">
        <v>95.7</v>
      </c>
      <c r="AP22" s="303">
        <v>95.4</v>
      </c>
      <c r="AQ22" s="304">
        <v>0.3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498</v>
      </c>
      <c r="AL32" s="1167"/>
      <c r="AM32" s="1167"/>
      <c r="AN32" s="1168"/>
      <c r="AO32" s="312">
        <v>303157</v>
      </c>
      <c r="AP32" s="312">
        <v>30878</v>
      </c>
      <c r="AQ32" s="313">
        <v>86321</v>
      </c>
      <c r="AR32" s="314">
        <v>-64.2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499</v>
      </c>
      <c r="AL33" s="1167"/>
      <c r="AM33" s="1167"/>
      <c r="AN33" s="1168"/>
      <c r="AO33" s="312" t="s">
        <v>484</v>
      </c>
      <c r="AP33" s="312" t="s">
        <v>484</v>
      </c>
      <c r="AQ33" s="313" t="s">
        <v>484</v>
      </c>
      <c r="AR33" s="314" t="s">
        <v>484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500</v>
      </c>
      <c r="AL34" s="1167"/>
      <c r="AM34" s="1167"/>
      <c r="AN34" s="1168"/>
      <c r="AO34" s="312" t="s">
        <v>484</v>
      </c>
      <c r="AP34" s="312" t="s">
        <v>484</v>
      </c>
      <c r="AQ34" s="313" t="s">
        <v>484</v>
      </c>
      <c r="AR34" s="314" t="s">
        <v>484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501</v>
      </c>
      <c r="AL35" s="1167"/>
      <c r="AM35" s="1167"/>
      <c r="AN35" s="1168"/>
      <c r="AO35" s="312">
        <v>214120</v>
      </c>
      <c r="AP35" s="312">
        <v>21809</v>
      </c>
      <c r="AQ35" s="313">
        <v>18581</v>
      </c>
      <c r="AR35" s="314">
        <v>17.399999999999999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502</v>
      </c>
      <c r="AL36" s="1167"/>
      <c r="AM36" s="1167"/>
      <c r="AN36" s="1168"/>
      <c r="AO36" s="312">
        <v>10192</v>
      </c>
      <c r="AP36" s="312">
        <v>1038</v>
      </c>
      <c r="AQ36" s="313">
        <v>4521</v>
      </c>
      <c r="AR36" s="314">
        <v>-77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503</v>
      </c>
      <c r="AL37" s="1167"/>
      <c r="AM37" s="1167"/>
      <c r="AN37" s="1168"/>
      <c r="AO37" s="312">
        <v>20579</v>
      </c>
      <c r="AP37" s="312">
        <v>2096</v>
      </c>
      <c r="AQ37" s="313">
        <v>983</v>
      </c>
      <c r="AR37" s="314">
        <v>113.2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504</v>
      </c>
      <c r="AL38" s="1170"/>
      <c r="AM38" s="1170"/>
      <c r="AN38" s="1171"/>
      <c r="AO38" s="315" t="s">
        <v>484</v>
      </c>
      <c r="AP38" s="315" t="s">
        <v>484</v>
      </c>
      <c r="AQ38" s="316">
        <v>20</v>
      </c>
      <c r="AR38" s="304" t="s">
        <v>484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505</v>
      </c>
      <c r="AL39" s="1170"/>
      <c r="AM39" s="1170"/>
      <c r="AN39" s="1171"/>
      <c r="AO39" s="312">
        <v>-24604</v>
      </c>
      <c r="AP39" s="312">
        <v>-2506</v>
      </c>
      <c r="AQ39" s="313">
        <v>-4212</v>
      </c>
      <c r="AR39" s="314">
        <v>-40.5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506</v>
      </c>
      <c r="AL40" s="1167"/>
      <c r="AM40" s="1167"/>
      <c r="AN40" s="1168"/>
      <c r="AO40" s="312">
        <v>-384877</v>
      </c>
      <c r="AP40" s="312">
        <v>-39201</v>
      </c>
      <c r="AQ40" s="313">
        <v>-70783</v>
      </c>
      <c r="AR40" s="314">
        <v>-44.6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138567</v>
      </c>
      <c r="AP41" s="312">
        <v>14114</v>
      </c>
      <c r="AQ41" s="313">
        <v>35432</v>
      </c>
      <c r="AR41" s="314">
        <v>-60.2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476</v>
      </c>
      <c r="AN49" s="1163" t="s">
        <v>509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540044</v>
      </c>
      <c r="AN51" s="334">
        <v>56138</v>
      </c>
      <c r="AO51" s="335">
        <v>19.3</v>
      </c>
      <c r="AP51" s="336">
        <v>145139</v>
      </c>
      <c r="AQ51" s="337">
        <v>19.5</v>
      </c>
      <c r="AR51" s="338">
        <v>-0.2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428183</v>
      </c>
      <c r="AN52" s="342">
        <v>44510</v>
      </c>
      <c r="AO52" s="343">
        <v>51.8</v>
      </c>
      <c r="AP52" s="344">
        <v>83762</v>
      </c>
      <c r="AQ52" s="345">
        <v>33.1</v>
      </c>
      <c r="AR52" s="346">
        <v>18.7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373440</v>
      </c>
      <c r="AN53" s="334">
        <v>38686</v>
      </c>
      <c r="AO53" s="335">
        <v>-31.1</v>
      </c>
      <c r="AP53" s="336">
        <v>125391</v>
      </c>
      <c r="AQ53" s="337">
        <v>-13.6</v>
      </c>
      <c r="AR53" s="338">
        <v>-17.5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310689</v>
      </c>
      <c r="AN54" s="342">
        <v>32186</v>
      </c>
      <c r="AO54" s="343">
        <v>-27.7</v>
      </c>
      <c r="AP54" s="344">
        <v>68516</v>
      </c>
      <c r="AQ54" s="345">
        <v>-18.2</v>
      </c>
      <c r="AR54" s="346">
        <v>-9.5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400250</v>
      </c>
      <c r="AN55" s="334">
        <v>41208</v>
      </c>
      <c r="AO55" s="335">
        <v>6.5</v>
      </c>
      <c r="AP55" s="336">
        <v>138402</v>
      </c>
      <c r="AQ55" s="337">
        <v>10.4</v>
      </c>
      <c r="AR55" s="338">
        <v>-3.9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241007</v>
      </c>
      <c r="AN56" s="342">
        <v>24813</v>
      </c>
      <c r="AO56" s="343">
        <v>-22.9</v>
      </c>
      <c r="AP56" s="344">
        <v>70652</v>
      </c>
      <c r="AQ56" s="345">
        <v>3.1</v>
      </c>
      <c r="AR56" s="346">
        <v>-26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543262</v>
      </c>
      <c r="AN57" s="334">
        <v>55497</v>
      </c>
      <c r="AO57" s="335">
        <v>34.700000000000003</v>
      </c>
      <c r="AP57" s="336">
        <v>146367</v>
      </c>
      <c r="AQ57" s="337">
        <v>5.8</v>
      </c>
      <c r="AR57" s="338">
        <v>28.9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313439</v>
      </c>
      <c r="AN58" s="342">
        <v>32020</v>
      </c>
      <c r="AO58" s="343">
        <v>29</v>
      </c>
      <c r="AP58" s="344">
        <v>79441</v>
      </c>
      <c r="AQ58" s="345">
        <v>12.4</v>
      </c>
      <c r="AR58" s="346">
        <v>16.600000000000001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386599</v>
      </c>
      <c r="AN59" s="334">
        <v>39377</v>
      </c>
      <c r="AO59" s="335">
        <v>-29</v>
      </c>
      <c r="AP59" s="336">
        <v>165181</v>
      </c>
      <c r="AQ59" s="337">
        <v>12.9</v>
      </c>
      <c r="AR59" s="338">
        <v>-41.9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322410</v>
      </c>
      <c r="AN60" s="342">
        <v>32839</v>
      </c>
      <c r="AO60" s="343">
        <v>2.6</v>
      </c>
      <c r="AP60" s="344">
        <v>82246</v>
      </c>
      <c r="AQ60" s="345">
        <v>3.5</v>
      </c>
      <c r="AR60" s="346">
        <v>-0.9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448719</v>
      </c>
      <c r="AN61" s="349">
        <v>46181</v>
      </c>
      <c r="AO61" s="350">
        <v>0.1</v>
      </c>
      <c r="AP61" s="351">
        <v>144096</v>
      </c>
      <c r="AQ61" s="352">
        <v>7</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323146</v>
      </c>
      <c r="AN62" s="342">
        <v>33274</v>
      </c>
      <c r="AO62" s="343">
        <v>6.6</v>
      </c>
      <c r="AP62" s="344">
        <v>76923</v>
      </c>
      <c r="AQ62" s="345">
        <v>6.8</v>
      </c>
      <c r="AR62" s="346">
        <v>-0.2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Vk4LmPx4nfIXjjrtAP9m4hivWTFFQMSUDtmZD4LG8Qi4Trvwe5quBN9ydc+xouGXUD0aB3SVP1Y6ATcToA5A==" saltValue="vUVNyBaKssJdZYXNflmq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election activeCell="DQ8" sqref="DQ8:DU8"/>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d4nxEITIYdwTu6BP3yE/sCYoEqvY0Z7fufzFiHOoNHEbB7hpxABaN1DGOttFluecTUB0+tQthI+T48DwODgrgQ==" saltValue="vSdMVvW/moRNmkpt6JQdM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DQ8" sqref="DQ8:DU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lvK8ksk4RpK8PQVSIMwv88vNM0diChU9CwVGjQqb3/IjyMbpaE0dnFT751qMKQDgOki5kyn3atXV3YEXaRqSfw==" saltValue="c6FBZyVFPmGP9RQQG1Zf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election activeCell="DQ8" sqref="DQ8:DU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75" t="s">
        <v>3</v>
      </c>
      <c r="D47" s="1175"/>
      <c r="E47" s="1176"/>
      <c r="F47" s="11">
        <v>20.97</v>
      </c>
      <c r="G47" s="12">
        <v>14.51</v>
      </c>
      <c r="H47" s="12">
        <v>24.65</v>
      </c>
      <c r="I47" s="12">
        <v>22.76</v>
      </c>
      <c r="J47" s="13">
        <v>26.26</v>
      </c>
    </row>
    <row r="48" spans="2:10" ht="57.75" customHeight="1" x14ac:dyDescent="0.15">
      <c r="B48" s="14"/>
      <c r="C48" s="1177" t="s">
        <v>4</v>
      </c>
      <c r="D48" s="1177"/>
      <c r="E48" s="1178"/>
      <c r="F48" s="15">
        <v>8.4499999999999993</v>
      </c>
      <c r="G48" s="16">
        <v>7.64</v>
      </c>
      <c r="H48" s="16">
        <v>6.28</v>
      </c>
      <c r="I48" s="16">
        <v>12.11</v>
      </c>
      <c r="J48" s="17">
        <v>6.8</v>
      </c>
    </row>
    <row r="49" spans="2:10" ht="57.75" customHeight="1" thickBot="1" x14ac:dyDescent="0.2">
      <c r="B49" s="18"/>
      <c r="C49" s="1179" t="s">
        <v>5</v>
      </c>
      <c r="D49" s="1179"/>
      <c r="E49" s="1180"/>
      <c r="F49" s="19">
        <v>0.36</v>
      </c>
      <c r="G49" s="20" t="s">
        <v>528</v>
      </c>
      <c r="H49" s="20">
        <v>10.29</v>
      </c>
      <c r="I49" s="20">
        <v>3.61</v>
      </c>
      <c r="J49" s="21" t="s">
        <v>529</v>
      </c>
    </row>
    <row r="50" spans="2:10" x14ac:dyDescent="0.15"/>
  </sheetData>
  <sheetProtection algorithmName="SHA-512" hashValue="pixaTM5Tg8fYUGhyzok9LvdolB5YC1ONVxsdsh4zblJcgQnDlgi2rkwywo4DyCsnhckQDpR5L/ICWCoWPC5DBg==" saltValue="6wAmDcDbFSvYSUxGtEDq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2025-03-14T02:20:06Z</cp:lastPrinted>
  <dcterms:created xsi:type="dcterms:W3CDTF">2025-02-19T05:03:13Z</dcterms:created>
  <dcterms:modified xsi:type="dcterms:W3CDTF">2025-09-08T08:26:38Z</dcterms:modified>
  <cp:category/>
</cp:coreProperties>
</file>