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V:\財政課\財政課 財政\14-2 各種照会（市町支援課等）\☆財政状況資料集\R5年度決算分\R070821_【9月10日（水）〆：依頼】令和５年度財政状況資料集の作成について（2回目・地方公会計関係）\02 回答\"/>
    </mc:Choice>
  </mc:AlternateContent>
  <xr:revisionPtr revIDLastSave="0" documentId="13_ncr:1_{561BE246-754E-437E-9826-97A1686FCC51}" xr6:coauthVersionLast="47" xr6:coauthVersionMax="47" xr10:uidLastSave="{00000000-0000-0000-0000-000000000000}"/>
  <bookViews>
    <workbookView xWindow="28680" yWindow="-120" windowWidth="29040" windowHeight="15840" tabRatio="926" firstSheet="9"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性質別歳出決算分析表（住民一人当たりのコスト）" sheetId="16" r:id="rId6"/>
    <sheet name="経常経費分析表（人件費・公債費・普通建設事業費の分析）" sheetId="15"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U36" i="10"/>
  <c r="C36" i="10"/>
  <c r="CO35" i="10"/>
  <c r="BE35" i="10"/>
  <c r="CO34" i="10"/>
  <c r="BW34" i="10"/>
  <c r="BW35" i="10" s="1"/>
  <c r="BW36" i="10" s="1"/>
  <c r="BW37" i="10" s="1"/>
  <c r="BW38" i="10" s="1"/>
  <c r="BW39" i="10" s="1"/>
  <c r="BW40" i="10" s="1"/>
  <c r="BW41" i="10" s="1"/>
  <c r="BW42" i="10" s="1"/>
  <c r="BW43" i="10" s="1"/>
  <c r="BE34" i="10"/>
  <c r="C34" i="10"/>
  <c r="C35" i="10" l="1"/>
  <c r="U34" i="10" s="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<sst xmlns="http://schemas.openxmlformats.org/spreadsheetml/2006/main" count="1092" uniqueCount="577">
  <si>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</si>
  <si>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</si>
  <si>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</si>
  <si>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</si>
  <si>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</si>
  <si>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</si>
  <si>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</si>
  <si>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</si>
  <si>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</si>
  <si>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</si>
  <si>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</si>
  <si>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</si>
  <si>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</si>
  <si>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</si>
  <si>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</si>
  <si>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</si>
  <si>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</si>
  <si>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</si>
  <si>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</si>
  <si>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</si>
  <si>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</si>
  <si>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</si>
  <si>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</si>
  <si>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</si>
  <si>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</si>
  <si>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</si>
  <si>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</si>
  <si>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</si>
  <si>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</si>
  <si>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</si>
  <si>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</si>
  <si>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</si>
  <si>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</si>
  <si>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</si>
  <si>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</si>
  <si>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</si>
  <si>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</si>
  <si>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</si>
  <si>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</si>
  <si>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</si>
  <si>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</si>
  <si>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</si>
  <si>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</si>
  <si>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</si>
  <si>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</si>
  <si>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</si>
  <si>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</si>
  <si>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</si>
  <si>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</si>
  <si>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</si>
  <si>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</si>
  <si>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</si>
  <si>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</si>
  <si>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</si>
  <si>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</si>
  <si>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</si>
  <si>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</si>
  <si>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</si>
  <si>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</si>
  <si>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</si>
  <si>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</si>
  <si>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</si>
  <si>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</si>
  <si>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</si>
  <si>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</si>
  <si>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</si>
  <si>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</si>
  <si>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</si>
  <si>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</si>
  <si>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</si>
  <si>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</si>
  <si>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</si>
  <si>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</si>
  <si>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</si>
  <si>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</si>
  <si>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</si>
  <si>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</si>
  <si>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</si>
  <si>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</si>
  <si>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</si>
  <si>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</si>
  <si>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</si>
  <si>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</si>
  <si>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</si>
  <si>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</si>
  <si>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</si>
  <si>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</si>
  <si>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</si>
  <si>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</si>
  <si>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</si>
  <si>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</si>
  <si>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</si>
  <si>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</si>
  <si>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</si>
  <si>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嬉野市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</si>
  <si>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</si>
  <si>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</si>
  <si>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</si>
  <si>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</si>
  <si>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</si>
  <si>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</si>
  <si>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</si>
  <si>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</si>
  <si>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</si>
  <si>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</si>
  <si>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</si>
  <si>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</si>
  <si>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</si>
  <si>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</si>
  <si>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</si>
  <si>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</si>
  <si>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</si>
  <si>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</si>
  <si>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</si>
  <si>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</si>
  <si>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</si>
  <si>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</si>
  <si>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</si>
  <si>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</si>
  <si>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</si>
  <si>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</si>
  <si>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</si>
  <si>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</si>
  <si>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</si>
  <si>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</si>
  <si>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</si>
  <si>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</si>
  <si>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</si>
  <si>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</si>
  <si>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</si>
  <si>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</si>
  <si>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</si>
  <si>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</si>
  <si>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</si>
  <si>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</si>
  <si>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</si>
  <si>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</si>
  <si>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</si>
  <si>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</si>
  <si>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</si>
  <si>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</si>
  <si>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</si>
  <si>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</si>
  <si>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</si>
  <si>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</si>
  <si>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</si>
  <si>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</si>
  <si>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</si>
  <si>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</si>
  <si>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</si>
  <si>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</si>
  <si>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</si>
  <si>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</si>
  <si>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</si>
  <si>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</si>
  <si>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</si>
  <si>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</si>
  <si>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</si>
  <si>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</si>
  <si>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</si>
  <si>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</si>
  <si>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</si>
  <si>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</si>
  <si>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</si>
  <si>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</si>
  <si>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</si>
  <si>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</si>
  <si>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</si>
  <si>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</si>
  <si>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</si>
  <si>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</si>
  <si>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</si>
  <si>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</si>
  <si>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</si>
  <si>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</si>
  <si>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</si>
  <si>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</si>
  <si>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</si>
  <si>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</si>
  <si>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</si>
  <si>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</si>
  <si>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</si>
  <si>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</si>
  <si>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</si>
  <si>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</si>
  <si>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</si>
  <si>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</si>
  <si>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</si>
  <si>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</si>
  <si>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</si>
  <si>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</si>
  <si>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</si>
  <si>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</si>
  <si>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</si>
  <si>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</si>
  <si>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</si>
  <si>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</si>
  <si>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</si>
  <si>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</si>
  <si>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</si>
  <si>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</si>
  <si>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</si>
  <si>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</si>
  <si>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</si>
  <si>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佐賀県嬉野市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</si>
  <si>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</si>
  <si>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</si>
  <si>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</si>
  <si>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</si>
  <si>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</si>
  <si>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</si>
  <si>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</si>
  <si>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</si>
  <si>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</si>
  <si>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</si>
  <si>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</si>
  <si>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</si>
  <si>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</si>
  <si>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</si>
  <si>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</si>
  <si>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</si>
  <si>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</si>
  <si>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</si>
  <si>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</si>
  <si>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</si>
  <si>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</si>
  <si>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</si>
  <si>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</si>
  <si>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</si>
  <si>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</si>
  <si>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</si>
  <si>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</si>
  <si>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</si>
  <si>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</si>
  <si>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</si>
  <si>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</si>
  <si>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</si>
  <si>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</si>
  <si>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</si>
  <si>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</si>
  <si>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</si>
  <si>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</si>
  <si>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</si>
  <si>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</si>
  <si>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</si>
  <si>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</si>
  <si>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</si>
  <si>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</si>
  <si>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</si>
  <si>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</si>
  <si>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</si>
  <si>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</si>
  <si>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</si>
  <si>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</si>
  <si>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</si>
  <si>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</si>
  <si>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</si>
  <si>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</si>
  <si>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</si>
  <si>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</si>
  <si>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</si>
  <si>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</si>
  <si>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</si>
  <si>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</si>
  <si>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</si>
  <si>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</si>
  <si>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</si>
  <si>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</si>
  <si>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</si>
  <si>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</si>
  <si>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</si>
  <si>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</si>
  <si>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</si>
  <si>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</si>
  <si>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</si>
  <si>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</si>
  <si>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</si>
  <si>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</si>
  <si>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</si>
  <si>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</si>
  <si>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</si>
  <si>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</si>
  <si>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</si>
  <si>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</si>
  <si>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</si>
  <si>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</si>
  <si>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</si>
  <si>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</si>
  <si>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</si>
  <si>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</si>
  <si>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</si>
  <si>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</si>
  <si>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</si>
  <si>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</si>
  <si>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</si>
  <si>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</si>
  <si>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</si>
  <si>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</si>
  <si>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</si>
  <si>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</si>
  <si>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</si>
  <si>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</si>
  <si>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</si>
  <si>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</si>
  <si>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</si>
  <si>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</si>
  <si>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</si>
  <si>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</si>
  <si>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</si>
  <si>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</si>
  <si>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</si>
  <si>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</si>
  <si>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</si>
  <si>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</si>
  <si>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</si>
  <si>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</si>
  <si>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</si>
  <si>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</si>
  <si>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</si>
  <si>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</si>
  <si>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</si>
  <si>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</si>
  <si>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</si>
  <si>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</si>
  <si>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</si>
  <si>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</si>
  <si>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</si>
  <si>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</si>
  <si>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</si>
  <si>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</si>
  <si>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</si>
  <si>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</si>
  <si>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</si>
  <si>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</si>
  <si>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</si>
  <si>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</si>
  <si>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</si>
  <si>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</si>
  <si>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</si>
  <si>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</si>
  <si>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</si>
  <si>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</si>
  <si>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</si>
  <si>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</si>
  <si>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</si>
  <si>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</si>
  <si>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</si>
  <si>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</si>
  <si>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</si>
  <si>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</si>
  <si>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</si>
  <si>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</si>
  <si>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</si>
  <si>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</si>
  <si>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</si>
  <si>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佐賀県嬉野市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</si>
  <si>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</si>
  <si>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</si>
  <si>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</si>
  <si>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</si>
  <si>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</si>
  <si>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</si>
  <si>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</si>
  <si>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</si>
  <si>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</si>
  <si>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</si>
  <si>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</si>
  <si>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</si>
  <si>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</si>
  <si>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</si>
  <si>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</si>
  <si>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</si>
  <si>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</si>
  <si>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</si>
  <si>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</si>
  <si>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</si>
  <si>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嬉野市嬉野都市計画事業嬉野温泉駅周辺土地区画整理事業費特別会計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</si>
  <si>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</si>
  <si>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</si>
  <si>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</si>
  <si>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</si>
  <si>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</si>
  <si>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</si>
  <si>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</si>
  <si>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</si>
  <si>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</si>
  <si>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</si>
  <si>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</si>
  <si>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</si>
  <si>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</si>
  <si>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嬉野市国民健康保険特別会計</t>
    <phoneticPr fontId="5"/>
  </si>
  <si>
    <t>嬉野市後期高齢者医療特別会計</t>
    <phoneticPr fontId="5"/>
  </si>
  <si>
    <t>嬉野市下水道事業会計（公共下水道事業）</t>
    <phoneticPr fontId="5"/>
  </si>
  <si>
    <t>法適用企業</t>
    <phoneticPr fontId="5"/>
  </si>
  <si>
    <t>嬉野市下水道事業会計（農業集落排水事業）</t>
    <phoneticPr fontId="5"/>
  </si>
  <si>
    <t>嬉野市下水道事業会計（特定地域生活排水処理事業）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</si>
  <si>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</si>
  <si>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</si>
  <si>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</si>
  <si>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</si>
  <si>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</si>
  <si>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</si>
  <si>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</si>
  <si>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</si>
  <si>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</si>
  <si>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</si>
  <si>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</si>
  <si>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</si>
  <si>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</si>
  <si>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</si>
  <si>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</si>
  <si>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</si>
  <si>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</si>
  <si>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</si>
  <si>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</si>
  <si>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</si>
  <si>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</si>
  <si>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</si>
  <si>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</si>
  <si>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</si>
  <si>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</si>
  <si>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</si>
  <si>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</si>
  <si>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</si>
  <si>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</si>
  <si>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</si>
  <si>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</si>
  <si>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</si>
  <si>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</si>
  <si>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</si>
  <si>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</si>
  <si>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</si>
  <si>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</si>
  <si>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</si>
  <si>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</si>
  <si>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</si>
  <si>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</si>
  <si>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</si>
  <si>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</si>
  <si>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</si>
  <si>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</si>
  <si>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</si>
  <si>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</si>
  <si>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</si>
  <si>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</si>
  <si>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</si>
  <si>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</si>
  <si>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</si>
  <si>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</si>
  <si>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</si>
  <si>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</si>
  <si>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</si>
  <si>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</si>
  <si>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</si>
  <si>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</si>
  <si>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</si>
  <si>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</si>
  <si>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</si>
  <si>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</si>
  <si>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</si>
  <si>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</si>
  <si>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</si>
  <si>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</si>
  <si>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</si>
  <si>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</si>
  <si>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</si>
  <si>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</si>
  <si>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</si>
  <si>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</si>
  <si>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</si>
  <si>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</si>
  <si>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</si>
  <si>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</si>
  <si>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</si>
  <si>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</si>
  <si>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</si>
  <si>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</si>
  <si>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</si>
  <si>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</si>
  <si>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</si>
  <si>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</si>
  <si>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</si>
  <si>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</si>
  <si>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</si>
  <si>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</si>
  <si>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</si>
  <si>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</si>
  <si>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</si>
  <si>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</si>
  <si>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</si>
  <si>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</si>
  <si>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</si>
  <si>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</si>
  <si>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</si>
  <si>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</si>
  <si>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</si>
  <si>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</si>
  <si>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</si>
  <si>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</si>
  <si>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</si>
  <si>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</si>
  <si>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</si>
  <si>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</si>
  <si>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</si>
  <si>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</si>
  <si>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</si>
  <si>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</si>
  <si>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</si>
  <si>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</si>
  <si>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</si>
  <si>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</si>
  <si>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</si>
  <si>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</si>
  <si>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</si>
  <si>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</si>
  <si>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</si>
  <si>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</si>
  <si>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</si>
  <si>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</si>
  <si>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</si>
  <si>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</si>
  <si>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</si>
  <si>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</si>
  <si>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</si>
  <si>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</si>
  <si>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</si>
  <si>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</si>
  <si>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</si>
  <si>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</si>
  <si>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</si>
  <si>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</si>
  <si>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0.15</t>
  </si>
  <si>
    <t>一般会計</t>
  </si>
  <si>
    <t>嬉野市国民健康保険特別会計</t>
  </si>
  <si>
    <t>嬉野市下水道事業会計（農業集落排水事業）</t>
  </si>
  <si>
    <t>嬉野市下水道事業会計（公共下水道事業）</t>
  </si>
  <si>
    <t>嬉野市下水道事業会計（特定地域生活排水処理事業）</t>
  </si>
  <si>
    <t>嬉野市嬉野都市計画事業嬉野温泉駅周辺土地区画整理事業費特別会計</t>
  </si>
  <si>
    <t>嬉野市後期高齢者医療特別会計</t>
  </si>
  <si>
    <t>▲ 0.00</t>
  </si>
  <si>
    <t>その他会計（赤字）</t>
  </si>
  <si>
    <t>その他会計（黒字）</t>
  </si>
  <si>
    <t>R01</t>
    <phoneticPr fontId="5"/>
  </si>
  <si>
    <t>R02</t>
    <phoneticPr fontId="5"/>
  </si>
  <si>
    <t>R03</t>
    <phoneticPr fontId="5"/>
  </si>
  <si>
    <t>R04</t>
    <phoneticPr fontId="5"/>
  </si>
  <si>
    <t>R05</t>
    <phoneticPr fontId="5"/>
  </si>
  <si>
    <t>鹿島・藤津地区衛生施設組合</t>
    <rPh sb="0" eb="2">
      <t>カシマ</t>
    </rPh>
    <rPh sb="3" eb="5">
      <t>フジツ</t>
    </rPh>
    <rPh sb="5" eb="7">
      <t>チク</t>
    </rPh>
    <rPh sb="7" eb="9">
      <t>エイセイ</t>
    </rPh>
    <rPh sb="9" eb="11">
      <t>シセツ</t>
    </rPh>
    <rPh sb="11" eb="13">
      <t>クミアイ</t>
    </rPh>
    <phoneticPr fontId="2"/>
  </si>
  <si>
    <t>杵藤地区広域市町村圏組合</t>
    <rPh sb="0" eb="2">
      <t>キトウ</t>
    </rPh>
    <rPh sb="2" eb="4">
      <t>チク</t>
    </rPh>
    <rPh sb="4" eb="6">
      <t>コウイキ</t>
    </rPh>
    <rPh sb="6" eb="9">
      <t>シチョウソン</t>
    </rPh>
    <rPh sb="9" eb="10">
      <t>ケン</t>
    </rPh>
    <rPh sb="10" eb="12">
      <t>クミアイ</t>
    </rPh>
    <phoneticPr fontId="2"/>
  </si>
  <si>
    <t>杵藤地区広域市町村圏組合(特別会計)</t>
    <rPh sb="0" eb="2">
      <t>キトウ</t>
    </rPh>
    <rPh sb="2" eb="4">
      <t>チク</t>
    </rPh>
    <rPh sb="4" eb="6">
      <t>コウイキ</t>
    </rPh>
    <rPh sb="6" eb="9">
      <t>シチョウソン</t>
    </rPh>
    <rPh sb="9" eb="10">
      <t>ケン</t>
    </rPh>
    <rPh sb="10" eb="12">
      <t>クミアイ</t>
    </rPh>
    <rPh sb="13" eb="15">
      <t>トクベツ</t>
    </rPh>
    <rPh sb="15" eb="17">
      <t>カイケイ</t>
    </rPh>
    <phoneticPr fontId="2"/>
  </si>
  <si>
    <t>佐賀県後期高齢者医療広域連合</t>
    <rPh sb="0" eb="3">
      <t>サガケン</t>
    </rPh>
    <rPh sb="3" eb="8">
      <t>コウキコウレイシャ</t>
    </rPh>
    <rPh sb="8" eb="10">
      <t>イリョウ</t>
    </rPh>
    <rPh sb="10" eb="12">
      <t>コウイキ</t>
    </rPh>
    <rPh sb="12" eb="14">
      <t>レンゴウ</t>
    </rPh>
    <phoneticPr fontId="2"/>
  </si>
  <si>
    <t>佐賀県後期高齢者医療広域連合(医療)</t>
    <rPh sb="0" eb="3">
      <t>サガケン</t>
    </rPh>
    <rPh sb="3" eb="8">
      <t>コウキコウレイシャ</t>
    </rPh>
    <rPh sb="8" eb="10">
      <t>イリョウ</t>
    </rPh>
    <rPh sb="10" eb="12">
      <t>コウイキ</t>
    </rPh>
    <rPh sb="12" eb="14">
      <t>レンゴウ</t>
    </rPh>
    <rPh sb="15" eb="17">
      <t>イリョウ</t>
    </rPh>
    <phoneticPr fontId="2"/>
  </si>
  <si>
    <t>佐賀県市町総合事務組合</t>
    <rPh sb="0" eb="3">
      <t>サガケン</t>
    </rPh>
    <rPh sb="3" eb="5">
      <t>シマチ</t>
    </rPh>
    <rPh sb="5" eb="7">
      <t>ソウゴウ</t>
    </rPh>
    <rPh sb="7" eb="11">
      <t>ジムクミアイ</t>
    </rPh>
    <phoneticPr fontId="2"/>
  </si>
  <si>
    <t>佐賀県市町総合事務組合(交通災害)</t>
    <rPh sb="0" eb="3">
      <t>サガケン</t>
    </rPh>
    <rPh sb="3" eb="5">
      <t>シマチ</t>
    </rPh>
    <rPh sb="5" eb="7">
      <t>ソウゴウ</t>
    </rPh>
    <rPh sb="7" eb="11">
      <t>ジムクミアイ</t>
    </rPh>
    <rPh sb="12" eb="14">
      <t>コウツウ</t>
    </rPh>
    <rPh sb="14" eb="16">
      <t>サイガイ</t>
    </rPh>
    <phoneticPr fontId="2"/>
  </si>
  <si>
    <t>佐賀県西部広域環境組合</t>
    <rPh sb="0" eb="3">
      <t>サガケン</t>
    </rPh>
    <rPh sb="3" eb="5">
      <t>セイブ</t>
    </rPh>
    <rPh sb="5" eb="7">
      <t>コウイキ</t>
    </rPh>
    <rPh sb="7" eb="9">
      <t>カンキョウ</t>
    </rPh>
    <rPh sb="9" eb="11">
      <t>クミアイ</t>
    </rPh>
    <phoneticPr fontId="2"/>
  </si>
  <si>
    <t>佐賀西部広域水道企業団(用水事業会計)</t>
    <rPh sb="0" eb="4">
      <t>サガセイブ</t>
    </rPh>
    <rPh sb="4" eb="6">
      <t>コウイキ</t>
    </rPh>
    <rPh sb="6" eb="8">
      <t>スイドウ</t>
    </rPh>
    <rPh sb="8" eb="11">
      <t>キギョウダン</t>
    </rPh>
    <rPh sb="12" eb="14">
      <t>ヨウスイ</t>
    </rPh>
    <rPh sb="14" eb="16">
      <t>ジギョウ</t>
    </rPh>
    <rPh sb="16" eb="18">
      <t>カイケイ</t>
    </rPh>
    <phoneticPr fontId="2"/>
  </si>
  <si>
    <t>佐賀西部広域水道企業団(水道事業会計)</t>
    <rPh sb="0" eb="4">
      <t>サガセイブ</t>
    </rPh>
    <rPh sb="4" eb="6">
      <t>コウイキ</t>
    </rPh>
    <rPh sb="6" eb="8">
      <t>スイドウ</t>
    </rPh>
    <rPh sb="8" eb="11">
      <t>キギョウダン</t>
    </rPh>
    <rPh sb="12" eb="14">
      <t>スイドウ</t>
    </rPh>
    <rPh sb="14" eb="16">
      <t>ジギョウ</t>
    </rPh>
    <rPh sb="16" eb="18">
      <t>カイケイ</t>
    </rPh>
    <phoneticPr fontId="2"/>
  </si>
  <si>
    <t>嬉野市土地開発公社</t>
    <phoneticPr fontId="2"/>
  </si>
  <si>
    <t>〇</t>
    <phoneticPr fontId="2"/>
  </si>
  <si>
    <t>-</t>
    <phoneticPr fontId="2"/>
  </si>
  <si>
    <t>公共施設建設基金</t>
    <rPh sb="0" eb="4">
      <t>コウキョウシセツ</t>
    </rPh>
    <rPh sb="4" eb="8">
      <t>ケンセツキキン</t>
    </rPh>
    <phoneticPr fontId="5"/>
  </si>
  <si>
    <t>ふるさと応援寄附金基金</t>
    <rPh sb="4" eb="6">
      <t>オウエン</t>
    </rPh>
    <rPh sb="6" eb="9">
      <t>キフキン</t>
    </rPh>
    <rPh sb="9" eb="11">
      <t>キキン</t>
    </rPh>
    <phoneticPr fontId="2"/>
  </si>
  <si>
    <t>合併振興基金</t>
    <rPh sb="0" eb="6">
      <t>ガッペイシンコウキキン</t>
    </rPh>
    <phoneticPr fontId="2"/>
  </si>
  <si>
    <t>地域づくり推進事業基金</t>
    <rPh sb="0" eb="2">
      <t>チイキ</t>
    </rPh>
    <rPh sb="5" eb="9">
      <t>スイシンジギョウ</t>
    </rPh>
    <rPh sb="9" eb="11">
      <t>キキン</t>
    </rPh>
    <phoneticPr fontId="2"/>
  </si>
  <si>
    <t>地域福祉基金</t>
    <rPh sb="0" eb="6">
      <t>チイキフクシキキン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</si>
  <si>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</si>
  <si>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</si>
  <si>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</si>
  <si>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地方債の新規発行額よりも償還額が多かったことや、組合負担等見込額が減少したこと、退職手当負担見込額が減少したこと等により、将来負担額より充当可能財源が大きくなり数値がマイナスとなった。しかし、今後新庁舎建設事業や学校教育施設整備事業等により地方債残高の増加が見込まれるため、事業の見直し及び今後の大型事業の歳出に対応できるように基金残高を維持していく必要がある。
有形固定資産減価償却率については、類似団体に比べやや低水準であるが、有形固定資産のうち、築４０年を超える施設が約１／４を占めるため、今後の財政負担の増大を抑制しつつ、公共施設の集約化・複合化を推進していく。</t>
    <rPh sb="12" eb="15">
      <t>チホウサイ</t>
    </rPh>
    <rPh sb="36" eb="38">
      <t>クミアイ</t>
    </rPh>
    <rPh sb="38" eb="41">
      <t>フタントウ</t>
    </rPh>
    <rPh sb="41" eb="43">
      <t>ミコ</t>
    </rPh>
    <rPh sb="43" eb="44">
      <t>ガク</t>
    </rPh>
    <rPh sb="87" eb="88">
      <t>オオ</t>
    </rPh>
    <rPh sb="120" eb="122">
      <t>キョウイク</t>
    </rPh>
    <rPh sb="124" eb="126">
      <t>セイビ</t>
    </rPh>
    <rPh sb="126" eb="128">
      <t>ジギョウ</t>
    </rPh>
    <rPh sb="128" eb="129">
      <t>トウ</t>
    </rPh>
    <rPh sb="132" eb="134">
      <t>チホウ</t>
    </rPh>
    <rPh sb="134" eb="135">
      <t>サイ</t>
    </rPh>
    <rPh sb="135" eb="137">
      <t>ザンダカ</t>
    </rPh>
    <rPh sb="152" eb="154">
      <t>ミナオ</t>
    </rPh>
    <rPh sb="155" eb="156">
      <t>オヨ</t>
    </rPh>
    <rPh sb="157" eb="159">
      <t>コンゴ</t>
    </rPh>
    <rPh sb="160" eb="162">
      <t>オオガタ</t>
    </rPh>
    <rPh sb="162" eb="164">
      <t>ジギョウ</t>
    </rPh>
    <rPh sb="165" eb="167">
      <t>サイシュツ</t>
    </rPh>
    <rPh sb="168" eb="170">
      <t>タイオウ</t>
    </rPh>
    <rPh sb="176" eb="178">
      <t>キキン</t>
    </rPh>
    <rPh sb="178" eb="180">
      <t>ザンダカ</t>
    </rPh>
    <rPh sb="181" eb="183">
      <t>イジ</t>
    </rPh>
    <rPh sb="187" eb="189">
      <t>ヒツヨウ</t>
    </rPh>
    <rPh sb="260" eb="262">
      <t>コンゴ</t>
    </rPh>
    <rPh sb="263" eb="265">
      <t>ザイセイ</t>
    </rPh>
    <rPh sb="265" eb="267">
      <t>フタン</t>
    </rPh>
    <rPh sb="268" eb="270">
      <t>ゾウダイ</t>
    </rPh>
    <rPh sb="271" eb="273">
      <t>ヨクセイ</t>
    </rPh>
    <rPh sb="277" eb="279">
      <t>コウキョウ</t>
    </rPh>
    <rPh sb="279" eb="281">
      <t>シセツ</t>
    </rPh>
    <rPh sb="282" eb="284">
      <t>シュウヤク</t>
    </rPh>
    <rPh sb="284" eb="285">
      <t>カ</t>
    </rPh>
    <rPh sb="286" eb="289">
      <t>フクゴウカ</t>
    </rPh>
    <rPh sb="290" eb="292">
      <t>スイシン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</si>
  <si>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</si>
  <si>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</si>
  <si>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</si>
  <si>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</si>
  <si>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</si>
  <si>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</si>
  <si>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実質公債費比率は類似団体と比較してやや高いものの、将来負担比率は低くなっている。実質公債費比率については、H24年度合併特例事業債の償還終了に伴い、昨年度より低下した。
将来負担比率については。地方債の新規発行額よりも償還額が多かったことや、組合負担等見込額が減少したこと、退職手当負担見込額が減少したこと等により、将来負担額より充当可能財源が大きくなり数値がマイナスとなった。今後、新庁舎建設事業や学校教育施設整備事業等の地方債発行に伴い、実質公債費比率が上昇していくことが考えられる。これまで以上に公債費の適正化に取り組んでいく必要がある。</t>
    <rPh sb="8" eb="10">
      <t>ルイジ</t>
    </rPh>
    <rPh sb="10" eb="12">
      <t>ダンタイ</t>
    </rPh>
    <rPh sb="13" eb="15">
      <t>ヒカク</t>
    </rPh>
    <rPh sb="19" eb="20">
      <t>タカ</t>
    </rPh>
    <rPh sb="25" eb="27">
      <t>ショウライ</t>
    </rPh>
    <rPh sb="27" eb="29">
      <t>フタン</t>
    </rPh>
    <rPh sb="29" eb="31">
      <t>ヒリツ</t>
    </rPh>
    <rPh sb="32" eb="33">
      <t>ヒク</t>
    </rPh>
    <rPh sb="40" eb="42">
      <t>ジッシツ</t>
    </rPh>
    <rPh sb="42" eb="47">
      <t>コウサイヒヒリツ</t>
    </rPh>
    <rPh sb="56" eb="58">
      <t>ネンド</t>
    </rPh>
    <rPh sb="58" eb="62">
      <t>ガッペイトクレイ</t>
    </rPh>
    <rPh sb="62" eb="65">
      <t>ジギョウサイ</t>
    </rPh>
    <rPh sb="66" eb="68">
      <t>ショウカン</t>
    </rPh>
    <rPh sb="68" eb="70">
      <t>シュウリョウ</t>
    </rPh>
    <rPh sb="71" eb="72">
      <t>トモナ</t>
    </rPh>
    <rPh sb="74" eb="77">
      <t>サクネンド</t>
    </rPh>
    <rPh sb="79" eb="81">
      <t>テイカ</t>
    </rPh>
    <rPh sb="172" eb="173">
      <t>オオ</t>
    </rPh>
    <rPh sb="212" eb="215">
      <t>チホウサイ</t>
    </rPh>
    <rPh sb="215" eb="217">
      <t>ハッコウ</t>
    </rPh>
    <rPh sb="218" eb="219">
      <t>トモナ</t>
    </rPh>
    <rPh sb="221" eb="223">
      <t>ジッシツ</t>
    </rPh>
    <rPh sb="223" eb="228">
      <t>コウサイヒヒリツ</t>
    </rPh>
    <rPh sb="229" eb="231">
      <t>ジョウショウ</t>
    </rPh>
    <rPh sb="238" eb="239">
      <t>カンガ</t>
    </rPh>
    <rPh sb="248" eb="250">
      <t>イジョウ</t>
    </rPh>
    <rPh sb="251" eb="254">
      <t>コウサイヒ</t>
    </rPh>
    <rPh sb="255" eb="258">
      <t>テキセイカ</t>
    </rPh>
    <rPh sb="259" eb="260">
      <t>ト</t>
    </rPh>
    <rPh sb="261" eb="262">
      <t>ク</t>
    </rPh>
    <rPh sb="266" eb="268">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</si>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</sst>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9E3B648-F230-41A5-8FD1-E25D24A7B6B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71279</c:v>
                </c:pt>
                <c:pt idx="3">
                  <c:v>74994</c:v>
                </c:pt>
                <c:pt idx="4">
                  <c:v>71849</c:v>
                </c:pt>
              </c:numCache>
            </c:numRef>
          </c:val>
          <c:smooth val="0"/>
          <c:extLst>
            <c:ext xmlns:c16="http://schemas.microsoft.com/office/drawing/2014/chart" uri="{C3380CC4-5D6E-409C-BE32-E72D297353CC}">
              <c16:uniqueId val="{00000000-FDC8-4FE6-8F0F-1889505588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59597</c:v>
                </c:pt>
                <c:pt idx="1">
                  <c:v>84998</c:v>
                </c:pt>
                <c:pt idx="2">
                  <c:v>64104</c:v>
                </c:pt>
                <c:pt idx="3">
                  <c:v>109361</c:v>
                </c:pt>
                <c:pt idx="4">
                  <c:v>81334</c:v>
                </c:pt>
              </c:numCache>
            </c:numRef>
          </c:val>
          <c:smooth val="0"/>
          <c:extLst>
            <c:ext xmlns:c16="http://schemas.microsoft.com/office/drawing/2014/chart" uri="{C3380CC4-5D6E-409C-BE32-E72D297353CC}">
              <c16:uniqueId val="{00000001-FDC8-4FE6-8F0F-1889505588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7.13</c:v>
                </c:pt>
                <c:pt idx="1">
                  <c:v>8.1999999999999993</c:v>
                </c:pt>
                <c:pt idx="2">
                  <c:v>10.68</c:v>
                </c:pt>
                <c:pt idx="3">
                  <c:v>9.92</c:v>
                </c:pt>
                <c:pt idx="4">
                  <c:v>7.48</c:v>
                </c:pt>
              </c:numCache>
            </c:numRef>
          </c:val>
          <c:extLst>
            <c:ext xmlns:c16="http://schemas.microsoft.com/office/drawing/2014/chart" uri="{C3380CC4-5D6E-409C-BE32-E72D297353CC}">
              <c16:uniqueId val="{00000000-0DF3-46F5-ABE6-E484FEF9F3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41.14</c:v>
                </c:pt>
                <c:pt idx="1">
                  <c:v>41.06</c:v>
                </c:pt>
                <c:pt idx="2">
                  <c:v>43.69</c:v>
                </c:pt>
                <c:pt idx="3">
                  <c:v>49.66</c:v>
                </c:pt>
                <c:pt idx="4">
                  <c:v>52.29</c:v>
                </c:pt>
              </c:numCache>
            </c:numRef>
          </c:val>
          <c:extLst>
            <c:ext xmlns:c16="http://schemas.microsoft.com/office/drawing/2014/chart" uri="{C3380CC4-5D6E-409C-BE32-E72D297353CC}">
              <c16:uniqueId val="{00000001-0DF3-46F5-ABE6-E484FEF9F31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2.31</c:v>
                </c:pt>
                <c:pt idx="1">
                  <c:v>2.4900000000000002</c:v>
                </c:pt>
                <c:pt idx="2">
                  <c:v>6.79</c:v>
                </c:pt>
                <c:pt idx="3">
                  <c:v>3.79</c:v>
                </c:pt>
                <c:pt idx="4">
                  <c:v>-0.15</c:v>
                </c:pt>
              </c:numCache>
            </c:numRef>
          </c:val>
          <c:smooth val="0"/>
          <c:extLst>
            <c:ext xmlns:c16="http://schemas.microsoft.com/office/drawing/2014/chart" uri="{C3380CC4-5D6E-409C-BE32-E72D297353CC}">
              <c16:uniqueId val="{00000002-0DF3-46F5-ABE6-E484FEF9F31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15.25</c:v>
                </c:pt>
                <c:pt idx="2">
                  <c:v>#N/A</c:v>
                </c:pt>
                <c:pt idx="3">
                  <c:v>0.53</c:v>
                </c:pt>
                <c:pt idx="4">
                  <c:v>#N/A</c:v>
                </c:pt>
                <c:pt idx="5">
                  <c:v>0.14000000000000001</c:v>
                </c:pt>
                <c:pt idx="6">
                  <c:v>0</c:v>
                </c:pt>
                <c:pt idx="7">
                  <c:v>0</c:v>
                </c:pt>
                <c:pt idx="8">
                  <c:v>0</c:v>
                </c:pt>
                <c:pt idx="9">
                  <c:v>0</c:v>
                </c:pt>
              </c:numCache>
            </c:numRef>
          </c:val>
          <c:extLst>
            <c:ext xmlns:c16="http://schemas.microsoft.com/office/drawing/2014/chart" uri="{C3380CC4-5D6E-409C-BE32-E72D297353CC}">
              <c16:uniqueId val="{00000000-5838-4974-9960-9AB0362240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38-4974-9960-9AB03622404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838-4974-9960-9AB036224049}"/>
            </c:ext>
          </c:extLst>
        </c:ser>
        <c:ser>
          <c:idx val="3"/>
          <c:order val="3"/>
          <c:tx>
            <c:strRef>
              <c:f>データシート!$A$30</c:f>
              <c:strCache>
                <c:ptCount val="1"/>
                <c:pt idx="0">
                  <c:v>嬉野市後期高齢者医療特別会計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c:v>
                </c:pt>
                <c:pt idx="4">
                  <c:v>#N/A</c:v>
                </c:pt>
                <c:pt idx="5">
                  <c:v>0.02</c:v>
                </c:pt>
                <c:pt idx="6">
                  <c:v>#N/A</c:v>
                </c:pt>
                <c:pt idx="7">
                  <c:v>0.02</c:v>
                </c:pt>
                <c:pt idx="8">
                  <c:v>#N/A</c:v>
                </c:pt>
                <c:pt idx="9">
                  <c:v>0.02</c:v>
                </c:pt>
              </c:numCache>
            </c:numRef>
          </c:val>
          <c:extLst>
            <c:ext xmlns:c16="http://schemas.microsoft.com/office/drawing/2014/chart" uri="{C3380CC4-5D6E-409C-BE32-E72D297353CC}">
              <c16:uniqueId val="{00000003-5838-4974-9960-9AB036224049}"/>
            </c:ext>
          </c:extLst>
        </c:ser>
        <c:ser>
          <c:idx val="4"/>
          <c:order val="4"/>
          <c:tx>
            <c:strRef>
              <c:f>データシート!$A$31</c:f>
              <c:strCache>
                <c:ptCount val="1"/>
                <c:pt idx="0">
                  <c:v>嬉野市嬉野都市計画事業嬉野温泉駅周辺土地区画整理事業費特別会計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0.2</c:v>
                </c:pt>
                <c:pt idx="4">
                  <c:v>#N/A</c:v>
                </c:pt>
                <c:pt idx="5">
                  <c:v>0.04</c:v>
                </c:pt>
                <c:pt idx="6">
                  <c:v>#N/A</c:v>
                </c:pt>
                <c:pt idx="7">
                  <c:v>0.21</c:v>
                </c:pt>
                <c:pt idx="8">
                  <c:v>#N/A</c:v>
                </c:pt>
                <c:pt idx="9">
                  <c:v>0.05</c:v>
                </c:pt>
              </c:numCache>
            </c:numRef>
          </c:val>
          <c:extLst>
            <c:ext xmlns:c16="http://schemas.microsoft.com/office/drawing/2014/chart" uri="{C3380CC4-5D6E-409C-BE32-E72D297353CC}">
              <c16:uniqueId val="{00000004-5838-4974-9960-9AB036224049}"/>
            </c:ext>
          </c:extLst>
        </c:ser>
        <c:ser>
          <c:idx val="5"/>
          <c:order val="5"/>
          <c:tx>
            <c:strRef>
              <c:f>データシート!$A$32</c:f>
              <c:strCache>
                <c:ptCount val="1"/>
                <c:pt idx="0">
                  <c:v>嬉野市下水道事業会計（特定地域生活排水処理事業）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0.08</c:v>
                </c:pt>
                <c:pt idx="2">
                  <c:v>#N/A</c:v>
                </c:pt>
                <c:pt idx="3">
                  <c:v>0.08</c:v>
                </c:pt>
                <c:pt idx="4">
                  <c:v>#N/A</c:v>
                </c:pt>
                <c:pt idx="5">
                  <c:v>0.14000000000000001</c:v>
                </c:pt>
                <c:pt idx="6">
                  <c:v>#N/A</c:v>
                </c:pt>
                <c:pt idx="7">
                  <c:v>0.2</c:v>
                </c:pt>
                <c:pt idx="8">
                  <c:v>#N/A</c:v>
                </c:pt>
                <c:pt idx="9">
                  <c:v>0.42</c:v>
                </c:pt>
              </c:numCache>
            </c:numRef>
          </c:val>
          <c:extLst>
            <c:ext xmlns:c16="http://schemas.microsoft.com/office/drawing/2014/chart" uri="{C3380CC4-5D6E-409C-BE32-E72D297353CC}">
              <c16:uniqueId val="{00000005-5838-4974-9960-9AB036224049}"/>
            </c:ext>
          </c:extLst>
        </c:ser>
        <c:ser>
          <c:idx val="6"/>
          <c:order val="6"/>
          <c:tx>
            <c:strRef>
              <c:f>データシート!$A$33</c:f>
              <c:strCache>
                <c:ptCount val="1"/>
                <c:pt idx="0">
                  <c:v>嬉野市下水道事業会計（公共下水道事業）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0.15</c:v>
                </c:pt>
                <c:pt idx="2">
                  <c:v>#N/A</c:v>
                </c:pt>
                <c:pt idx="3">
                  <c:v>0.21</c:v>
                </c:pt>
                <c:pt idx="4">
                  <c:v>#N/A</c:v>
                </c:pt>
                <c:pt idx="5">
                  <c:v>0.08</c:v>
                </c:pt>
                <c:pt idx="6">
                  <c:v>#N/A</c:v>
                </c:pt>
                <c:pt idx="7">
                  <c:v>0.49</c:v>
                </c:pt>
                <c:pt idx="8">
                  <c:v>#N/A</c:v>
                </c:pt>
                <c:pt idx="9">
                  <c:v>0.77</c:v>
                </c:pt>
              </c:numCache>
            </c:numRef>
          </c:val>
          <c:extLst>
            <c:ext xmlns:c16="http://schemas.microsoft.com/office/drawing/2014/chart" uri="{C3380CC4-5D6E-409C-BE32-E72D297353CC}">
              <c16:uniqueId val="{00000006-5838-4974-9960-9AB036224049}"/>
            </c:ext>
          </c:extLst>
        </c:ser>
        <c:ser>
          <c:idx val="7"/>
          <c:order val="7"/>
          <c:tx>
            <c:strRef>
              <c:f>データシート!$A$34</c:f>
              <c:strCache>
                <c:ptCount val="1"/>
                <c:pt idx="0">
                  <c:v>嬉野市下水道事業会計（農業集落排水事業）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0.09</c:v>
                </c:pt>
                <c:pt idx="2">
                  <c:v>#N/A</c:v>
                </c:pt>
                <c:pt idx="3">
                  <c:v>0.15</c:v>
                </c:pt>
                <c:pt idx="4">
                  <c:v>#N/A</c:v>
                </c:pt>
                <c:pt idx="5">
                  <c:v>0.17</c:v>
                </c:pt>
                <c:pt idx="6">
                  <c:v>#N/A</c:v>
                </c:pt>
                <c:pt idx="7">
                  <c:v>0.33</c:v>
                </c:pt>
                <c:pt idx="8">
                  <c:v>#N/A</c:v>
                </c:pt>
                <c:pt idx="9">
                  <c:v>0.83</c:v>
                </c:pt>
              </c:numCache>
            </c:numRef>
          </c:val>
          <c:extLst>
            <c:ext xmlns:c16="http://schemas.microsoft.com/office/drawing/2014/chart" uri="{C3380CC4-5D6E-409C-BE32-E72D297353CC}">
              <c16:uniqueId val="{00000007-5838-4974-9960-9AB036224049}"/>
            </c:ext>
          </c:extLst>
        </c:ser>
        <c:ser>
          <c:idx val="8"/>
          <c:order val="8"/>
          <c:tx>
            <c:strRef>
              <c:f>データシート!$A$35</c:f>
              <c:strCache>
                <c:ptCount val="1"/>
                <c:pt idx="0">
                  <c:v>嬉野市国民健康保険特別会計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0.37</c:v>
                </c:pt>
                <c:pt idx="2">
                  <c:v>#N/A</c:v>
                </c:pt>
                <c:pt idx="3">
                  <c:v>1.22</c:v>
                </c:pt>
                <c:pt idx="4">
                  <c:v>#N/A</c:v>
                </c:pt>
                <c:pt idx="5">
                  <c:v>1.48</c:v>
                </c:pt>
                <c:pt idx="6">
                  <c:v>#N/A</c:v>
                </c:pt>
                <c:pt idx="7">
                  <c:v>1.75</c:v>
                </c:pt>
                <c:pt idx="8">
                  <c:v>#N/A</c:v>
                </c:pt>
                <c:pt idx="9">
                  <c:v>2.56</c:v>
                </c:pt>
              </c:numCache>
            </c:numRef>
          </c:val>
          <c:extLst>
            <c:ext xmlns:c16="http://schemas.microsoft.com/office/drawing/2014/chart" uri="{C3380CC4-5D6E-409C-BE32-E72D297353CC}">
              <c16:uniqueId val="{00000008-5838-4974-9960-9AB03622404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7.03</c:v>
                </c:pt>
                <c:pt idx="2">
                  <c:v>#N/A</c:v>
                </c:pt>
                <c:pt idx="3">
                  <c:v>7.96</c:v>
                </c:pt>
                <c:pt idx="4">
                  <c:v>#N/A</c:v>
                </c:pt>
                <c:pt idx="5">
                  <c:v>9.66</c:v>
                </c:pt>
                <c:pt idx="6">
                  <c:v>#N/A</c:v>
                </c:pt>
                <c:pt idx="7">
                  <c:v>9.69</c:v>
                </c:pt>
                <c:pt idx="8">
                  <c:v>#N/A</c:v>
                </c:pt>
                <c:pt idx="9">
                  <c:v>7.43</c:v>
                </c:pt>
              </c:numCache>
            </c:numRef>
          </c:val>
          <c:extLst>
            <c:ext xmlns:c16="http://schemas.microsoft.com/office/drawing/2014/chart" uri="{C3380CC4-5D6E-409C-BE32-E72D297353CC}">
              <c16:uniqueId val="{00000009-5838-4974-9960-9AB0362240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1361</c:v>
                </c:pt>
                <c:pt idx="5">
                  <c:v>1342</c:v>
                </c:pt>
                <c:pt idx="8">
                  <c:v>1335</c:v>
                </c:pt>
                <c:pt idx="11">
                  <c:v>1318</c:v>
                </c:pt>
                <c:pt idx="14">
                  <c:v>1140</c:v>
                </c:pt>
              </c:numCache>
            </c:numRef>
          </c:val>
          <c:extLst>
            <c:ext xmlns:c16="http://schemas.microsoft.com/office/drawing/2014/chart" uri="{C3380CC4-5D6E-409C-BE32-E72D297353CC}">
              <c16:uniqueId val="{00000000-3D5E-445F-A6B8-E9AAC3835F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5E-445F-A6B8-E9AAC3835F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D5E-445F-A6B8-E9AAC3835F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115</c:v>
                </c:pt>
                <c:pt idx="3">
                  <c:v>139</c:v>
                </c:pt>
                <c:pt idx="6">
                  <c:v>128</c:v>
                </c:pt>
                <c:pt idx="9">
                  <c:v>132</c:v>
                </c:pt>
                <c:pt idx="12">
                  <c:v>138</c:v>
                </c:pt>
              </c:numCache>
            </c:numRef>
          </c:val>
          <c:extLst>
            <c:ext xmlns:c16="http://schemas.microsoft.com/office/drawing/2014/chart" uri="{C3380CC4-5D6E-409C-BE32-E72D297353CC}">
              <c16:uniqueId val="{00000003-3D5E-445F-A6B8-E9AAC3835F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448</c:v>
                </c:pt>
                <c:pt idx="3">
                  <c:v>426</c:v>
                </c:pt>
                <c:pt idx="6">
                  <c:v>441</c:v>
                </c:pt>
                <c:pt idx="9">
                  <c:v>269</c:v>
                </c:pt>
                <c:pt idx="12">
                  <c:v>266</c:v>
                </c:pt>
              </c:numCache>
            </c:numRef>
          </c:val>
          <c:extLst>
            <c:ext xmlns:c16="http://schemas.microsoft.com/office/drawing/2014/chart" uri="{C3380CC4-5D6E-409C-BE32-E72D297353CC}">
              <c16:uniqueId val="{00000004-3D5E-445F-A6B8-E9AAC3835F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5E-445F-A6B8-E9AAC3835F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5E-445F-A6B8-E9AAC3835F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1431</c:v>
                </c:pt>
                <c:pt idx="3">
                  <c:v>1444</c:v>
                </c:pt>
                <c:pt idx="6">
                  <c:v>1426</c:v>
                </c:pt>
                <c:pt idx="9">
                  <c:v>1437</c:v>
                </c:pt>
                <c:pt idx="12">
                  <c:v>1345</c:v>
                </c:pt>
              </c:numCache>
            </c:numRef>
          </c:val>
          <c:extLst>
            <c:ext xmlns:c16="http://schemas.microsoft.com/office/drawing/2014/chart" uri="{C3380CC4-5D6E-409C-BE32-E72D297353CC}">
              <c16:uniqueId val="{00000007-3D5E-445F-A6B8-E9AAC3835F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633</c:v>
                </c:pt>
                <c:pt idx="2">
                  <c:v>#N/A</c:v>
                </c:pt>
                <c:pt idx="3">
                  <c:v>#N/A</c:v>
                </c:pt>
                <c:pt idx="4">
                  <c:v>667</c:v>
                </c:pt>
                <c:pt idx="5">
                  <c:v>#N/A</c:v>
                </c:pt>
                <c:pt idx="6">
                  <c:v>#N/A</c:v>
                </c:pt>
                <c:pt idx="7">
                  <c:v>660</c:v>
                </c:pt>
                <c:pt idx="8">
                  <c:v>#N/A</c:v>
                </c:pt>
                <c:pt idx="9">
                  <c:v>#N/A</c:v>
                </c:pt>
                <c:pt idx="10">
                  <c:v>520</c:v>
                </c:pt>
                <c:pt idx="11">
                  <c:v>#N/A</c:v>
                </c:pt>
                <c:pt idx="12">
                  <c:v>#N/A</c:v>
                </c:pt>
                <c:pt idx="13">
                  <c:v>609</c:v>
                </c:pt>
                <c:pt idx="14">
                  <c:v>#N/A</c:v>
                </c:pt>
              </c:numCache>
            </c:numRef>
          </c:val>
          <c:smooth val="0"/>
          <c:extLst>
            <c:ext xmlns:c16="http://schemas.microsoft.com/office/drawing/2014/chart" uri="{C3380CC4-5D6E-409C-BE32-E72D297353CC}">
              <c16:uniqueId val="{00000008-3D5E-445F-A6B8-E9AAC3835F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11546</c:v>
                </c:pt>
                <c:pt idx="5">
                  <c:v>11859</c:v>
                </c:pt>
                <c:pt idx="8">
                  <c:v>11263</c:v>
                </c:pt>
                <c:pt idx="11">
                  <c:v>10589</c:v>
                </c:pt>
                <c:pt idx="14">
                  <c:v>9868</c:v>
                </c:pt>
              </c:numCache>
            </c:numRef>
          </c:val>
          <c:extLst>
            <c:ext xmlns:c16="http://schemas.microsoft.com/office/drawing/2014/chart" uri="{C3380CC4-5D6E-409C-BE32-E72D297353CC}">
              <c16:uniqueId val="{00000000-30AC-4227-B755-D14F189081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101</c:v>
                </c:pt>
                <c:pt idx="5">
                  <c:v>88</c:v>
                </c:pt>
                <c:pt idx="8">
                  <c:v>64</c:v>
                </c:pt>
                <c:pt idx="11">
                  <c:v>50</c:v>
                </c:pt>
                <c:pt idx="14">
                  <c:v>36</c:v>
                </c:pt>
              </c:numCache>
            </c:numRef>
          </c:val>
          <c:extLst>
            <c:ext xmlns:c16="http://schemas.microsoft.com/office/drawing/2014/chart" uri="{C3380CC4-5D6E-409C-BE32-E72D297353CC}">
              <c16:uniqueId val="{00000001-30AC-4227-B755-D14F189081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7195</c:v>
                </c:pt>
                <c:pt idx="5">
                  <c:v>7708</c:v>
                </c:pt>
                <c:pt idx="8">
                  <c:v>8626</c:v>
                </c:pt>
                <c:pt idx="11">
                  <c:v>9055</c:v>
                </c:pt>
                <c:pt idx="14">
                  <c:v>9443</c:v>
                </c:pt>
              </c:numCache>
            </c:numRef>
          </c:val>
          <c:extLst>
            <c:ext xmlns:c16="http://schemas.microsoft.com/office/drawing/2014/chart" uri="{C3380CC4-5D6E-409C-BE32-E72D297353CC}">
              <c16:uniqueId val="{00000002-30AC-4227-B755-D14F189081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0AC-4227-B755-D14F189081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0AC-4227-B755-D14F189081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AC-4227-B755-D14F189081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1770</c:v>
                </c:pt>
                <c:pt idx="3">
                  <c:v>1882</c:v>
                </c:pt>
                <c:pt idx="6">
                  <c:v>1828</c:v>
                </c:pt>
                <c:pt idx="9">
                  <c:v>1710</c:v>
                </c:pt>
                <c:pt idx="12">
                  <c:v>1578</c:v>
                </c:pt>
              </c:numCache>
            </c:numRef>
          </c:val>
          <c:extLst>
            <c:ext xmlns:c16="http://schemas.microsoft.com/office/drawing/2014/chart" uri="{C3380CC4-5D6E-409C-BE32-E72D297353CC}">
              <c16:uniqueId val="{00000006-30AC-4227-B755-D14F189081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1366</c:v>
                </c:pt>
                <c:pt idx="3">
                  <c:v>1407</c:v>
                </c:pt>
                <c:pt idx="6">
                  <c:v>1325</c:v>
                </c:pt>
                <c:pt idx="9">
                  <c:v>1296</c:v>
                </c:pt>
                <c:pt idx="12">
                  <c:v>1144</c:v>
                </c:pt>
              </c:numCache>
            </c:numRef>
          </c:val>
          <c:extLst>
            <c:ext xmlns:c16="http://schemas.microsoft.com/office/drawing/2014/chart" uri="{C3380CC4-5D6E-409C-BE32-E72D297353CC}">
              <c16:uniqueId val="{00000007-30AC-4227-B755-D14F189081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5646</c:v>
                </c:pt>
                <c:pt idx="3">
                  <c:v>5232</c:v>
                </c:pt>
                <c:pt idx="6">
                  <c:v>5242</c:v>
                </c:pt>
                <c:pt idx="9">
                  <c:v>4187</c:v>
                </c:pt>
                <c:pt idx="12">
                  <c:v>4299</c:v>
                </c:pt>
              </c:numCache>
            </c:numRef>
          </c:val>
          <c:extLst>
            <c:ext xmlns:c16="http://schemas.microsoft.com/office/drawing/2014/chart" uri="{C3380CC4-5D6E-409C-BE32-E72D297353CC}">
              <c16:uniqueId val="{00000008-30AC-4227-B755-D14F189081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1767</c:v>
                </c:pt>
                <c:pt idx="3">
                  <c:v>1387</c:v>
                </c:pt>
                <c:pt idx="6">
                  <c:v>1388</c:v>
                </c:pt>
                <c:pt idx="9">
                  <c:v>1390</c:v>
                </c:pt>
                <c:pt idx="12">
                  <c:v>1394</c:v>
                </c:pt>
              </c:numCache>
            </c:numRef>
          </c:val>
          <c:extLst>
            <c:ext xmlns:c16="http://schemas.microsoft.com/office/drawing/2014/chart" uri="{C3380CC4-5D6E-409C-BE32-E72D297353CC}">
              <c16:uniqueId val="{00000009-30AC-4227-B755-D14F189081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12046</c:v>
                </c:pt>
                <c:pt idx="3">
                  <c:v>11528</c:v>
                </c:pt>
                <c:pt idx="6">
                  <c:v>10777</c:v>
                </c:pt>
                <c:pt idx="9">
                  <c:v>10227</c:v>
                </c:pt>
                <c:pt idx="12">
                  <c:v>9393</c:v>
                </c:pt>
              </c:numCache>
            </c:numRef>
          </c:val>
          <c:extLst>
            <c:ext xmlns:c16="http://schemas.microsoft.com/office/drawing/2014/chart" uri="{C3380CC4-5D6E-409C-BE32-E72D297353CC}">
              <c16:uniqueId val="{0000000A-30AC-4227-B755-D14F189081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3752</c:v>
                </c:pt>
                <c:pt idx="2">
                  <c:v>#N/A</c:v>
                </c:pt>
                <c:pt idx="3">
                  <c:v>#N/A</c:v>
                </c:pt>
                <c:pt idx="4">
                  <c:v>1781</c:v>
                </c:pt>
                <c:pt idx="5">
                  <c:v>#N/A</c:v>
                </c:pt>
                <c:pt idx="6">
                  <c:v>#N/A</c:v>
                </c:pt>
                <c:pt idx="7">
                  <c:v>607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0AC-4227-B755-D14F189081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3600</c:v>
                </c:pt>
                <c:pt idx="1">
                  <c:v>3988</c:v>
                </c:pt>
                <c:pt idx="2">
                  <c:v>4175</c:v>
                </c:pt>
              </c:numCache>
            </c:numRef>
          </c:val>
          <c:extLst>
            <c:ext xmlns:c16="http://schemas.microsoft.com/office/drawing/2014/chart" uri="{C3380CC4-5D6E-409C-BE32-E72D297353CC}">
              <c16:uniqueId val="{00000000-F308-456F-A80F-D8D089F57B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1162</c:v>
                </c:pt>
                <c:pt idx="1">
                  <c:v>1168</c:v>
                </c:pt>
                <c:pt idx="2">
                  <c:v>1097</c:v>
                </c:pt>
              </c:numCache>
            </c:numRef>
          </c:val>
          <c:extLst>
            <c:ext xmlns:c16="http://schemas.microsoft.com/office/drawing/2014/chart" uri="{C3380CC4-5D6E-409C-BE32-E72D297353CC}">
              <c16:uniqueId val="{00000001-F308-456F-A80F-D8D089F57B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5103</c:v>
                </c:pt>
                <c:pt idx="1">
                  <c:v>5109</c:v>
                </c:pt>
                <c:pt idx="2">
                  <c:v>5255</c:v>
                </c:pt>
              </c:numCache>
            </c:numRef>
          </c:val>
          <c:extLst>
            <c:ext xmlns:c16="http://schemas.microsoft.com/office/drawing/2014/chart" uri="{C3380CC4-5D6E-409C-BE32-E72D297353CC}">
              <c16:uniqueId val="{00000002-F308-456F-A80F-D8D089F57B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{53475A37-A7CA-436B-ABB6-AFA9D080AAEC}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350-4990-89F8-82CD0C19B3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{7499377B-63F5-4428-8134-1C59980C8BFB}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50-4990-89F8-82CD0C19B3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{A6956701-9DE0-4271-96F6-E102B3626939}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50-4990-89F8-82CD0C19B3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{C92504B7-A27F-46A4-BB9C-83C76F06429C}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50-4990-89F8-82CD0C19B3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{6AA6D7C6-87E5-4919-B002-2630D8B28C2A}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50-4990-89F8-82CD0C19B354}"/>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{6977925B-2696-4DB1-8B8A-D1140B3A97A3}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350-4990-89F8-82CD0C19B354}"/>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{09B3D362-F3D1-4F8B-BBCA-E1867BBBEB95}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350-4990-89F8-82CD0C19B35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{D72BD8F4-75BB-4D3F-8AB4-4805240EE02E}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350-4990-89F8-82CD0C19B35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{D276E050-59B5-411A-8BF8-71DCB4C7FA90}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350-4990-89F8-82CD0C19B3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58.8</c:v>
                </c:pt>
                <c:pt idx="16">
                  <c:v>60.2</c:v>
                </c:pt>
                <c:pt idx="24">
                  <c:v>60.3</c:v>
                </c:pt>
                <c:pt idx="32">
                  <c:v>61.2</c:v>
                </c:pt>
              </c:numCache>
            </c:numRef>
          </c:xVal>
          <c:yVal>
            <c:numRef>
              <c:f>公会計指標分析・財政指標組合せ分析表!$BP$51:$DC$51</c:f>
              <c:numCache>
                <c:formatCode>#,##0.0;"▲ "#,##0.0</c:formatCode>
                <c:ptCount val="40"/>
                <c:pt idx="0">
                  <c:v>58.9</c:v>
                </c:pt>
                <c:pt idx="8">
                  <c:v>26.8</c:v>
                </c:pt>
                <c:pt idx="16">
                  <c:v>8.6999999999999993</c:v>
                </c:pt>
              </c:numCache>
            </c:numRef>
          </c:yVal>
          <c:smooth val="0"/>
          <c:extLst>
            <c:ext xmlns:c16="http://schemas.microsoft.com/office/drawing/2014/chart" uri="{C3380CC4-5D6E-409C-BE32-E72D297353CC}">
              <c16:uniqueId val="{00000009-1350-4990-89F8-82CD0C19B35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{56B3679F-3F8B-47DB-8FBB-D13A9B33C5EC}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350-4990-89F8-82CD0C19B35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{F79F0D17-0862-4787-AD2D-7DDDF9712512}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50-4990-89F8-82CD0C19B3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{DE0CDC47-91DE-4F49-A112-4C2A3EFF79A1}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50-4990-89F8-82CD0C19B3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{D4E8D33E-E04F-4A62-8BB5-CC5C6C16593E}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50-4990-89F8-82CD0C19B3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{2A8D34CA-7899-46A9-9F51-5396627085B5}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50-4990-89F8-82CD0C19B35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{EAF27448-6FC9-472A-A4C9-13B20003641D}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350-4990-89F8-82CD0C19B35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{B9ED86B1-4EF4-4BE1-BDC9-35CD84503CEF}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350-4990-89F8-82CD0C19B35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{F990D9A3-1DC4-42AB-927E-D840121AA72B}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350-4990-89F8-82CD0C19B35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{DDC49D0C-5A49-454B-8D1C-4335EE2C5FEE}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350-4990-89F8-82CD0C19B3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62.8</c:v>
                </c:pt>
                <c:pt idx="24">
                  <c:v>64</c:v>
                </c:pt>
                <c:pt idx="32">
                  <c:v>64.599999999999994</c:v>
                </c:pt>
              </c:numCache>
            </c:numRef>
          </c:xVal>
          <c:yVal>
            <c:numRef>
              <c:f>公会計指標分析・財政指標組合せ分析表!$BP$55:$DC$55</c:f>
              <c:numCache>
                <c:formatCode>#,##0.0;"▲ "#,##0.0</c:formatCode>
                <c:ptCount val="40"/>
                <c:pt idx="0">
                  <c:v>49.1</c:v>
                </c:pt>
                <c:pt idx="8">
                  <c:v>41.5</c:v>
                </c:pt>
                <c:pt idx="16">
                  <c:v>23</c:v>
                </c:pt>
                <c:pt idx="24">
                  <c:v>15.5</c:v>
                </c:pt>
                <c:pt idx="32">
                  <c:v>13</c:v>
                </c:pt>
              </c:numCache>
            </c:numRef>
          </c:yVal>
          <c:smooth val="0"/>
          <c:extLst>
            <c:ext xmlns:c16="http://schemas.microsoft.com/office/drawing/2014/chart" uri="{C3380CC4-5D6E-409C-BE32-E72D297353CC}">
              <c16:uniqueId val="{00000013-1350-4990-89F8-82CD0C19B354}"/>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{464E7B61-B5DD-488C-BF68-9C7E03705370}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15A-429A-8CCC-BC43518E288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{B53B0429-DFC3-43C0-BE90-2437BC392731}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15A-429A-8CCC-BC43518E288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{122B4931-4A26-42BE-AA00-7F8FEA683AE2}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15A-429A-8CCC-BC43518E288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{67CC8CF9-FC68-4060-9CBC-C93C8BBC9DB5}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15A-429A-8CCC-BC43518E288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{9EDB7F50-7150-4FEB-A54B-5C81B48B8F1C}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15A-429A-8CCC-BC43518E288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{07757632-B4FA-4578-BBBC-EE1338535DEC}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15A-429A-8CCC-BC43518E288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{19CA36D8-B312-4FB8-BAB9-266D94D4804E}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15A-429A-8CCC-BC43518E288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{DDE81725-DD45-4DE4-9C68-3122C34E998A}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15A-429A-8CCC-BC43518E288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{1EB7F62A-E44F-4190-B7AB-D172733E97AA}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15A-429A-8CCC-BC43518E288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9.8000000000000007</c:v>
                </c:pt>
                <c:pt idx="16">
                  <c:v>9.8000000000000007</c:v>
                </c:pt>
                <c:pt idx="24">
                  <c:v>9.1</c:v>
                </c:pt>
                <c:pt idx="32">
                  <c:v>8.6999999999999993</c:v>
                </c:pt>
              </c:numCache>
            </c:numRef>
          </c:xVal>
          <c:yVal>
            <c:numRef>
              <c:f>公会計指標分析・財政指標組合せ分析表!$BP$73:$DC$73</c:f>
              <c:numCache>
                <c:formatCode>#,##0.0;"▲ "#,##0.0</c:formatCode>
                <c:ptCount val="40"/>
                <c:pt idx="0">
                  <c:v>58.9</c:v>
                </c:pt>
                <c:pt idx="8">
                  <c:v>26.8</c:v>
                </c:pt>
                <c:pt idx="16">
                  <c:v>8.6999999999999993</c:v>
                </c:pt>
              </c:numCache>
            </c:numRef>
          </c:yVal>
          <c:smooth val="0"/>
          <c:extLst>
            <c:ext xmlns:c16="http://schemas.microsoft.com/office/drawing/2014/chart" uri="{C3380CC4-5D6E-409C-BE32-E72D297353CC}">
              <c16:uniqueId val="{00000009-B15A-429A-8CCC-BC43518E288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{F53A14B9-0FD2-4379-B38A-8DC1549AF2C4}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15A-429A-8CCC-BC43518E288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{CF1D11E0-59F0-4FCF-A6B6-6FE06C91A6C5}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15A-429A-8CCC-BC43518E288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{0B3FF074-1748-454A-8F38-EEEDF959A7CB}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15A-429A-8CCC-BC43518E288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{26638814-0A95-4FB7-BE47-53C618EBDF00}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15A-429A-8CCC-BC43518E288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{707DE7EB-4F0B-4082-A95E-F45D955DFEB2}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15A-429A-8CCC-BC43518E288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{1DF4FABE-910D-425C-A5E4-055AC724004F}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15A-429A-8CCC-BC43518E288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{D3975234-E6ED-4919-8EC1-A0000FAE6F1D}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15A-429A-8CCC-BC43518E288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{9A893705-933E-43EC-8FCE-393A46B639DF}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15A-429A-8CCC-BC43518E288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{9724D0F6-A43B-4766-96B2-1E2246C2FC29}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15A-429A-8CCC-BC43518E28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49.1</c:v>
                </c:pt>
                <c:pt idx="8">
                  <c:v>41.5</c:v>
                </c:pt>
                <c:pt idx="16">
                  <c:v>23</c:v>
                </c:pt>
                <c:pt idx="24">
                  <c:v>15.5</c:v>
                </c:pt>
                <c:pt idx="32">
                  <c:v>13</c:v>
                </c:pt>
              </c:numCache>
            </c:numRef>
          </c:yVal>
          <c:smooth val="0"/>
          <c:extLst>
            <c:ext xmlns:c16="http://schemas.microsoft.com/office/drawing/2014/chart" uri="{C3380CC4-5D6E-409C-BE32-E72D297353CC}">
              <c16:uniqueId val="{00000013-B15A-429A-8CCC-BC43518E288A}"/>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佐賀県嬉野市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年度の元利償還金については、前年度から</a:t>
          </a:r>
          <a:r>
            <a:rPr lang="en-US" altLang="ja-JP" sz="1100">
              <a:solidFill>
                <a:schemeClr val="dk1"/>
              </a:solidFill>
              <a:effectLst/>
              <a:latin typeface="+mn-lt"/>
              <a:ea typeface="+mn-ea"/>
              <a:cs typeface="+mn-cs"/>
            </a:rPr>
            <a:t>92</a:t>
          </a:r>
          <a:r>
            <a:rPr lang="ja-JP" altLang="ja-JP" sz="1100">
              <a:solidFill>
                <a:schemeClr val="dk1"/>
              </a:solidFill>
              <a:effectLst/>
              <a:latin typeface="+mn-lt"/>
              <a:ea typeface="+mn-ea"/>
              <a:cs typeface="+mn-cs"/>
            </a:rPr>
            <a:t>百万円減少した</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公営企業債の元利償還金に対する繰入金は前年度から</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百万円減少し</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。算入公債費等については前年度から</a:t>
          </a:r>
          <a:r>
            <a:rPr lang="en-US" altLang="ja-JP" sz="1100">
              <a:solidFill>
                <a:schemeClr val="dk1"/>
              </a:solidFill>
              <a:effectLst/>
              <a:latin typeface="+mn-lt"/>
              <a:ea typeface="+mn-ea"/>
              <a:cs typeface="+mn-cs"/>
            </a:rPr>
            <a:t>178</a:t>
          </a:r>
          <a:r>
            <a:rPr lang="ja-JP" altLang="ja-JP" sz="1100">
              <a:solidFill>
                <a:schemeClr val="dk1"/>
              </a:solidFill>
              <a:effectLst/>
              <a:latin typeface="+mn-lt"/>
              <a:ea typeface="+mn-ea"/>
              <a:cs typeface="+mn-cs"/>
            </a:rPr>
            <a:t>百万円減少した。</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実質公債費比率</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分子</a:t>
          </a:r>
          <a:r>
            <a:rPr lang="ja-JP" altLang="en-US" sz="1100">
              <a:solidFill>
                <a:schemeClr val="dk1"/>
              </a:solidFill>
              <a:effectLst/>
              <a:latin typeface="+mn-lt"/>
              <a:ea typeface="+mn-ea"/>
              <a:cs typeface="+mn-cs"/>
            </a:rPr>
            <a:t>については、</a:t>
          </a:r>
          <a:r>
            <a:rPr lang="ja-JP" altLang="ja-JP" sz="1100">
              <a:solidFill>
                <a:schemeClr val="dk1"/>
              </a:solidFill>
              <a:effectLst/>
              <a:latin typeface="+mn-lt"/>
              <a:ea typeface="+mn-ea"/>
              <a:cs typeface="+mn-cs"/>
            </a:rPr>
            <a:t>元利償還金等も減少したが、分母の算入公債費等も微減し、</a:t>
          </a:r>
          <a:r>
            <a:rPr lang="ja-JP" altLang="en-US" sz="1100">
              <a:solidFill>
                <a:schemeClr val="dk1"/>
              </a:solidFill>
              <a:effectLst/>
              <a:latin typeface="+mn-lt"/>
              <a:ea typeface="+mn-ea"/>
              <a:cs typeface="+mn-cs"/>
            </a:rPr>
            <a:t>前年度と比較し数値は大きくなった。</a:t>
          </a:r>
          <a:r>
            <a:rPr lang="ja-JP" altLang="ja-JP" sz="1100">
              <a:solidFill>
                <a:schemeClr val="dk1"/>
              </a:solidFill>
              <a:effectLst/>
              <a:latin typeface="+mn-lt"/>
              <a:ea typeface="+mn-ea"/>
              <a:cs typeface="+mn-cs"/>
            </a:rPr>
            <a:t>今後は新庁舎建設などの大型事業も控えているため、減債基金の確保及び計画的な起債により償還額の平準化に努める。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当市では満期一括償還地方債を発行しておらず、今後も発行の予定はない。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佐賀県嬉野市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将来負担比率の分子について、地方債の償還額が新規起債額より多かったため、地方債現在高が減少し</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また充当可能基金が増加していることから、令和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将来負担比率の分子はマイナスとなった。</a:t>
          </a:r>
          <a:endParaRPr lang="ja-JP" altLang="ja-JP" sz="1400">
            <a:effectLst/>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今後は、地方債の計画的な借入や新庁舎建設に関し、補助事業等を有効に活用し、また先行取得用地を早期に買い戻すことなど、将来負担額の軽減を図る</a:t>
          </a:r>
          <a:r>
            <a:rPr lang="ja-JP" altLang="en-US" sz="1100">
              <a:solidFill>
                <a:schemeClr val="dk1"/>
              </a:solidFill>
              <a:effectLst/>
              <a:latin typeface="+mn-lt"/>
              <a:ea typeface="+mn-ea"/>
              <a:cs typeface="+mn-cs"/>
            </a:rPr>
            <a:t>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佐賀県嬉野市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その他の特定目的基金では、ふるさと応援寄附金の減少によりふるさと応援寄附金基金が減少し、新庁舎等建設の財源にするため公共施設建設基金が増加した。</a:t>
          </a: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財政調整基金が増加したことにより全体の基金残高は</a:t>
          </a:r>
          <a:r>
            <a:rPr lang="en-US" altLang="ja-JP" sz="1100">
              <a:solidFill>
                <a:schemeClr val="dk1"/>
              </a:solidFill>
              <a:effectLst/>
              <a:latin typeface="+mn-lt"/>
              <a:ea typeface="+mn-ea"/>
              <a:cs typeface="+mn-cs"/>
            </a:rPr>
            <a:t>262</a:t>
          </a:r>
          <a:r>
            <a:rPr lang="ja-JP" altLang="ja-JP" sz="1100">
              <a:solidFill>
                <a:schemeClr val="dk1"/>
              </a:solidFill>
              <a:effectLst/>
              <a:latin typeface="+mn-lt"/>
              <a:ea typeface="+mn-ea"/>
              <a:cs typeface="+mn-cs"/>
            </a:rPr>
            <a:t>百万円増加した。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（財政調整基金：</a:t>
          </a:r>
          <a:r>
            <a:rPr kumimoji="1" lang="en-US" altLang="ja-JP" sz="1100">
              <a:solidFill>
                <a:schemeClr val="dk1"/>
              </a:solidFill>
              <a:effectLst/>
              <a:latin typeface="+mn-lt"/>
              <a:ea typeface="+mn-ea"/>
              <a:cs typeface="+mn-cs"/>
            </a:rPr>
            <a:t>187</a:t>
          </a:r>
          <a:r>
            <a:rPr kumimoji="1" lang="ja-JP" altLang="ja-JP" sz="1100">
              <a:solidFill>
                <a:schemeClr val="dk1"/>
              </a:solidFill>
              <a:effectLst/>
              <a:latin typeface="+mn-lt"/>
              <a:ea typeface="+mn-ea"/>
              <a:cs typeface="+mn-cs"/>
            </a:rPr>
            <a:t>百万円の増。減債基金：</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。その他特定目的基金：</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新庁舎建設事業などの大型事業に備え、可能な限り積み増しに努める。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公共施設建設基金：公共施設の建設資金</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合併振興基金：市民の連携の強化及び一体感の醸成並びに本市の振興</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ふるさと応援寄附金基金：多様な人々の参加による個性と活力のあるふるさとづくりを推進</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地域づくり推進事業基金：地域づくり推進事業を円滑に推進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地域福祉基金：地域における保健福祉活動の推進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ふるさと応援寄附金：令和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年度分の基金積立金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寄附受入額－経費）は</a:t>
          </a:r>
          <a:r>
            <a:rPr kumimoji="1" lang="en-US" altLang="ja-JP" sz="1100">
              <a:solidFill>
                <a:schemeClr val="dk1"/>
              </a:solidFill>
              <a:effectLst/>
              <a:latin typeface="+mn-lt"/>
              <a:ea typeface="+mn-ea"/>
              <a:cs typeface="+mn-cs"/>
            </a:rPr>
            <a:t>1,030</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度繰入金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年度積立金）は</a:t>
          </a:r>
          <a:r>
            <a:rPr kumimoji="1" lang="en-US" altLang="ja-JP" sz="1100">
              <a:solidFill>
                <a:schemeClr val="dk1"/>
              </a:solidFill>
              <a:effectLst/>
              <a:latin typeface="+mn-lt"/>
              <a:ea typeface="+mn-ea"/>
              <a:cs typeface="+mn-cs"/>
            </a:rPr>
            <a:t>1,089</a:t>
          </a:r>
          <a:r>
            <a:rPr kumimoji="1" lang="ja-JP" altLang="ja-JP" sz="1100">
              <a:solidFill>
                <a:schemeClr val="dk1"/>
              </a:solidFill>
              <a:effectLst/>
              <a:latin typeface="+mn-lt"/>
              <a:ea typeface="+mn-ea"/>
              <a:cs typeface="+mn-cs"/>
            </a:rPr>
            <a:t>百万円。差引</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　合併振興基金：令和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百万円の積立てを行っているが、令和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年度事業へ</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百万円を充当したため</a:t>
          </a:r>
          <a:r>
            <a:rPr kumimoji="1" lang="ja-JP" altLang="en-US" sz="1100">
              <a:solidFill>
                <a:schemeClr val="dk1"/>
              </a:solidFill>
              <a:effectLst/>
              <a:latin typeface="+mn-lt"/>
              <a:ea typeface="+mn-ea"/>
              <a:cs typeface="+mn-cs"/>
            </a:rPr>
            <a:t>、差引</a:t>
          </a:r>
          <a:r>
            <a:rPr kumimoji="1" lang="en-US" altLang="ja-JP" sz="1100">
              <a:solidFill>
                <a:schemeClr val="dk1"/>
              </a:solidFill>
              <a:effectLst/>
              <a:latin typeface="+mn-lt"/>
              <a:ea typeface="+mn-ea"/>
              <a:cs typeface="+mn-cs"/>
            </a:rPr>
            <a:t>125</a:t>
          </a:r>
          <a:r>
            <a:rPr kumimoji="1" lang="ja-JP" altLang="en-US" sz="1100">
              <a:solidFill>
                <a:schemeClr val="dk1"/>
              </a:solidFill>
              <a:effectLst/>
              <a:latin typeface="+mn-lt"/>
              <a:ea typeface="+mn-ea"/>
              <a:cs typeface="+mn-cs"/>
            </a:rPr>
            <a:t>百万円の</a:t>
          </a:r>
          <a:r>
            <a:rPr kumimoji="1" lang="ja-JP" altLang="ja-JP" sz="1100">
              <a:solidFill>
                <a:schemeClr val="dk1"/>
              </a:solidFill>
              <a:effectLst/>
              <a:latin typeface="+mn-lt"/>
              <a:ea typeface="+mn-ea"/>
              <a:cs typeface="+mn-cs"/>
            </a:rPr>
            <a:t>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合併振興基金：市史編纂のため令和</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年度までに、</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億円を取り崩す予定である。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公共施設建設基金：令和８年度の新庁舎完成まで毎年４億円ずつ積み立てる予定である。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地方財政法第７条第１項の規定に基づき、令和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を下回らない額を積立て、取崩額が</a:t>
          </a:r>
          <a:r>
            <a:rPr kumimoji="1" lang="en-US" altLang="ja-JP" sz="1100">
              <a:solidFill>
                <a:schemeClr val="dk1"/>
              </a:solidFill>
              <a:effectLst/>
              <a:latin typeface="+mn-lt"/>
              <a:ea typeface="+mn-ea"/>
              <a:cs typeface="+mn-cs"/>
            </a:rPr>
            <a:t>215</a:t>
          </a:r>
          <a:r>
            <a:rPr kumimoji="1" lang="ja-JP" altLang="ja-JP" sz="1100">
              <a:solidFill>
                <a:schemeClr val="dk1"/>
              </a:solidFill>
              <a:effectLst/>
              <a:latin typeface="+mn-lt"/>
              <a:ea typeface="+mn-ea"/>
              <a:cs typeface="+mn-cs"/>
            </a:rPr>
            <a:t>百万円あり、</a:t>
          </a:r>
          <a:r>
            <a:rPr kumimoji="1" lang="en-US" altLang="ja-JP" sz="1100">
              <a:solidFill>
                <a:schemeClr val="dk1"/>
              </a:solidFill>
              <a:effectLst/>
              <a:latin typeface="+mn-lt"/>
              <a:ea typeface="+mn-ea"/>
              <a:cs typeface="+mn-cs"/>
            </a:rPr>
            <a:t>187</a:t>
          </a:r>
          <a:r>
            <a:rPr kumimoji="1" lang="ja-JP" altLang="ja-JP" sz="1100">
              <a:solidFill>
                <a:schemeClr val="dk1"/>
              </a:solidFill>
              <a:effectLst/>
              <a:latin typeface="+mn-lt"/>
              <a:ea typeface="+mn-ea"/>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先行取得用地の買い戻しや</a:t>
          </a:r>
          <a:r>
            <a:rPr kumimoji="1" lang="ja-JP" altLang="ja-JP" sz="1100">
              <a:solidFill>
                <a:schemeClr val="dk1"/>
              </a:solidFill>
              <a:effectLst/>
              <a:latin typeface="+mn-lt"/>
              <a:ea typeface="+mn-ea"/>
              <a:cs typeface="+mn-cs"/>
            </a:rPr>
            <a:t>、新庁舎建設事業などの大型事業の本格化に備え、可能な限り積み増しに努める。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地方債の償還に備え、令和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百万円の積立てを行ったが、償還財源として</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百万円の取崩しを行ったため、</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地方債残高は平成３０年度から減少をしている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今後は新庁舎建設事業などの大型事業も本格化するため、可能な限り積み増しに努める。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EF278E7-552B-4A00-89B7-5AC22A4A2D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D907307-7F91-4F18-A63A-FEE0B8EE39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C34FE064-E6C6-4CC4-8148-BE5350BAD72E}"/>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3CB3D35D-172B-4DDE-92BF-19E2B9D06CB0}"/>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EA963E1E-F9DD-4324-9D12-4DDF842A8D0E}"/>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57BC8F4C-96F1-4CDB-B3D4-231AF08C241C}"/>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9BD43F16-C61E-4C04-991A-8ECF3835CBA5}"/>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CAA5656E-188B-4F27-B692-B74D633229FE}"/>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E7F30F60-355E-4911-903A-8E5DB987F4B2}"/>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4D6923E3-DCF7-4826-8BAF-45A63F32D800}"/>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佐賀県嬉野市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8DCB855F-BB8F-417A-AD21-CB77948192B4}"/>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F75548B7-66AB-44A4-98E0-A2373ED409B6}"/>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C8325B02-1234-4D1B-BCBE-16BB364C8253}"/>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3ADF958B-83F1-4A36-8D22-B0E0B5F78401}"/>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C1B24E5D-4CC5-417C-B832-A014D91FA1C8}"/>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F0CFFB60-F78B-4F51-B6F7-BF8703FA0C4F}"/>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24,760
24,529
126.41
20,545,373
19,788,475
597,588
7,984,784
9,393,498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6210A315-EA5D-4BB9-8E6A-BA6B0F3359E0}"/>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270A6EDF-274D-4B87-A82C-1E342C3BCF57}"/>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C152111F-C0AE-498B-8572-FC0789309637}"/>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23C6C757-5823-476A-AB5E-28281E21E2A6}"/>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EAF38E4A-B835-4293-92F0-37C83D72C59A}"/>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B9637250-F0E5-4214-855B-E71FE1B184D6}"/>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C7B8355A-FC80-4328-A597-DCD614EB69E8}"/>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BAC60C6A-61BC-4386-9C47-877DE23EDC6F}"/>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FAF96CB-6ED3-4311-8C0A-A1EBC11A2CC6}"/>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6A4B8C3D-2A56-4CDB-A8F3-763183BBF052}"/>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1CB3FEDA-C201-4974-909D-4F6C5041580F}"/>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52FE2971-B5F6-4C44-996B-8ED563E18CA5}"/>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7966F51D-1B6C-4E34-B9D3-30EAF890C06B}"/>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588191A1-5914-48B9-9241-5B28972BCF0A}"/>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B066DAC-547C-4DE6-8316-3151C371A681}"/>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A68C09DB-16F4-493D-9284-0B3CD258E412}"/>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95B5F041-FE6F-47C5-8550-F59E0B9266DC}"/>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387FC6A6-D7F0-4511-8F9A-68B00284FC7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DDD15E2D-32E2-4A4E-B812-49A00C96A1B7}"/>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AB6C3603-980B-4BE1-8FCE-296E3119FB4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6EE22FC5-1D05-4DBE-9A19-EBC41725023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15558CFB-EC4F-429D-BDDA-0ECDFABA01BA}"/>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462DA5E5-0B93-4EAA-B064-53DCFBF02CB2}"/>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EF90CACF-98B0-48CC-A68B-9878EADA680E}"/>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B0258AFD-EA84-4758-9A62-F2D482CD75E1}"/>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35A8AAD-837F-44F6-BC9E-EF4F9FFDD20C}"/>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A46B9368-ECFB-458A-BA85-26C1AC43B467}"/>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B13E770F-C33B-4A63-A0A6-7F32076EDACB}"/>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A05615C9-2698-4DD1-AE3D-B3FC27A6DA3D}"/>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317DF90E-4C64-4F9C-B50C-E1B1DCC51304}"/>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76B026E9-8EB2-4CE0-9967-0628E96D17BE}"/>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E082303D-9308-4FAE-BAD3-229F9825C560}"/>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D4804436-5A79-4987-8FB7-4BCDED1DF0E0}"/>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17562923-4779-402D-91D3-A43761406335}"/>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B17D8457-2F8F-4185-993E-38DCA6DD07AB}"/>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a:solidFill>
                <a:schemeClr val="dk1"/>
              </a:solidFill>
              <a:effectLst/>
              <a:latin typeface="+mn-lt"/>
              <a:ea typeface="+mn-ea"/>
              <a:cs typeface="+mn-cs"/>
            </a:rPr>
            <a:t>令和５年度に策定した公共施設等総合管理計画において、この先</a:t>
          </a:r>
          <a:r>
            <a:rPr kumimoji="1" lang="en-US" altLang="ja-JP" sz="950">
              <a:solidFill>
                <a:schemeClr val="dk1"/>
              </a:solidFill>
              <a:effectLst/>
              <a:latin typeface="+mn-lt"/>
              <a:ea typeface="+mn-ea"/>
              <a:cs typeface="+mn-cs"/>
            </a:rPr>
            <a:t>40</a:t>
          </a:r>
          <a:r>
            <a:rPr kumimoji="1" lang="ja-JP" altLang="ja-JP" sz="950">
              <a:solidFill>
                <a:schemeClr val="dk1"/>
              </a:solidFill>
              <a:effectLst/>
              <a:latin typeface="+mn-lt"/>
              <a:ea typeface="+mn-ea"/>
              <a:cs typeface="+mn-cs"/>
            </a:rPr>
            <a:t>年間で公共施設等の延床面積を</a:t>
          </a:r>
          <a:r>
            <a:rPr kumimoji="1" lang="en-US" altLang="ja-JP" sz="950">
              <a:solidFill>
                <a:schemeClr val="dk1"/>
              </a:solidFill>
              <a:effectLst/>
              <a:latin typeface="+mn-lt"/>
              <a:ea typeface="+mn-ea"/>
              <a:cs typeface="+mn-cs"/>
            </a:rPr>
            <a:t>6,800</a:t>
          </a:r>
          <a:r>
            <a:rPr kumimoji="1" lang="ja-JP" altLang="ja-JP" sz="950">
              <a:solidFill>
                <a:schemeClr val="dk1"/>
              </a:solidFill>
              <a:effectLst/>
              <a:latin typeface="+mn-lt"/>
              <a:ea typeface="+mn-ea"/>
              <a:cs typeface="+mn-cs"/>
            </a:rPr>
            <a:t>㎡削減する目標を掲げ、老朽化施設の集約化・複合化を進めている。有形固定資産減価償却率については、類似団体と比較しやや低い水準であるが、今後は令和２年度に策定した公共施設等個別施設計画により、更新時期や費用等について留意し、長寿命化や保全等の具体的な実施計画の検討を含め、大規模改修や施設の建て替え、集約化</a:t>
          </a:r>
          <a:r>
            <a:rPr kumimoji="1" lang="ja-JP" altLang="en-US" sz="950">
              <a:solidFill>
                <a:schemeClr val="dk1"/>
              </a:solidFill>
              <a:effectLst/>
              <a:latin typeface="+mn-lt"/>
              <a:ea typeface="+mn-ea"/>
              <a:cs typeface="+mn-cs"/>
            </a:rPr>
            <a:t>・</a:t>
          </a:r>
          <a:r>
            <a:rPr kumimoji="1" lang="ja-JP" altLang="ja-JP" sz="950">
              <a:solidFill>
                <a:schemeClr val="dk1"/>
              </a:solidFill>
              <a:effectLst/>
              <a:latin typeface="+mn-lt"/>
              <a:ea typeface="+mn-ea"/>
              <a:cs typeface="+mn-cs"/>
            </a:rPr>
            <a:t>複合化を計画的に推進していく。</a:t>
          </a:r>
          <a:endParaRPr lang="ja-JP" altLang="ja-JP" sz="9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823EB092-6C3F-4274-AFD7-E2A1C01B9F92}"/>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80E599A3-411B-45A5-BA0B-B4890B6DA5DE}"/>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34F01A2B-54F2-4795-9910-BB15E30932C5}"/>
            </a:ext>
          </a:extLst>
        </xdr:cNvPr>
        <xdr:cNvSpPr txBox="1"/>
      </xdr:nvSpPr>
      <xdr:spPr>
        <a:xfrm>
          <a:off x="731041" y="6999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DD2AC719-1BF4-4EF6-878F-747AC80D8155}"/>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5A34A227-1D28-4A43-88A6-E5130C4CB54A}"/>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60EC234F-EB0B-47F6-8374-43ED0A0EB299}"/>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C081CB34-052D-4E0E-A5C9-628AA1D25A10}"/>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4EE17239-48EF-44B2-95E1-0CB0BE8D219E}"/>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EDCD00C1-14E6-46D0-B537-77545028D002}"/>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34D7C045-479A-4DCA-A89A-1A7807F7DBF7}"/>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EFF4DC01-6546-4044-8102-A1EAB8783B6A}"/>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CEE8D426-5437-45A7-9E42-80BA13B8EDA2}"/>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81A52F1F-BBF4-4209-88FC-24705EC93D64}"/>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2F76253D-F5F7-44B8-8D4B-0E1EF7620077}"/>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CB0C63EB-ABAC-4CBD-A0EE-6A425E8B435D}"/>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81C0062F-41C6-48FC-B93E-B7E4E52F3590}"/>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9" name="直線コネクタ 68">
          <a:extLst>
            <a:ext uri="{FF2B5EF4-FFF2-40B4-BE49-F238E27FC236}">
              <a16:creationId xmlns:a16="http://schemas.microsoft.com/office/drawing/2014/main" id="{36174740-59F2-4BCF-9157-1A05B467219C}"/>
            </a:ext>
          </a:extLst>
        </xdr:cNvPr>
        <xdr:cNvCxnSpPr/>
      </xdr:nvCxnSpPr>
      <xdr:spPr>
        <a:xfrm flipV="1">
          <a:off x="4295775" y="5273887"/>
          <a:ext cx="1270" cy="122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0" name="有形固定資産減価償却率最小値テキスト">
          <a:extLst>
            <a:ext uri="{FF2B5EF4-FFF2-40B4-BE49-F238E27FC236}">
              <a16:creationId xmlns:a16="http://schemas.microsoft.com/office/drawing/2014/main" id="{3554CB39-CFF8-41C6-B3F3-74920795A6BE}"/>
            </a:ext>
          </a:extLst>
        </xdr:cNvPr>
        <xdr:cNvSpPr txBox="1"/>
      </xdr:nvSpPr>
      <xdr:spPr>
        <a:xfrm>
          <a:off x="4342765" y="650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1" name="直線コネクタ 70">
          <a:extLst>
            <a:ext uri="{FF2B5EF4-FFF2-40B4-BE49-F238E27FC236}">
              <a16:creationId xmlns:a16="http://schemas.microsoft.com/office/drawing/2014/main" id="{CB10FC8A-3132-4F1B-8FEB-3162157088FE}"/>
            </a:ext>
          </a:extLst>
        </xdr:cNvPr>
        <xdr:cNvCxnSpPr/>
      </xdr:nvCxnSpPr>
      <xdr:spPr>
        <a:xfrm>
          <a:off x="4206875" y="6502611"/>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72" name="有形固定資産減価償却率最大値テキスト">
          <a:extLst>
            <a:ext uri="{FF2B5EF4-FFF2-40B4-BE49-F238E27FC236}">
              <a16:creationId xmlns:a16="http://schemas.microsoft.com/office/drawing/2014/main" id="{48B51262-3FC2-438C-9434-2D831670602A}"/>
            </a:ext>
          </a:extLst>
        </xdr:cNvPr>
        <xdr:cNvSpPr txBox="1"/>
      </xdr:nvSpPr>
      <xdr:spPr>
        <a:xfrm>
          <a:off x="4342765" y="505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73" name="直線コネクタ 72">
          <a:extLst>
            <a:ext uri="{FF2B5EF4-FFF2-40B4-BE49-F238E27FC236}">
              <a16:creationId xmlns:a16="http://schemas.microsoft.com/office/drawing/2014/main" id="{A76447D2-6371-4A12-88FB-81E738C3F75C}"/>
            </a:ext>
          </a:extLst>
        </xdr:cNvPr>
        <xdr:cNvCxnSpPr/>
      </xdr:nvCxnSpPr>
      <xdr:spPr>
        <a:xfrm>
          <a:off x="4206875" y="5273887"/>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4" name="有形固定資産減価償却率平均値テキスト">
          <a:extLst>
            <a:ext uri="{FF2B5EF4-FFF2-40B4-BE49-F238E27FC236}">
              <a16:creationId xmlns:a16="http://schemas.microsoft.com/office/drawing/2014/main" id="{A89FDB33-3048-4897-B25F-CBDB555CBE1C}"/>
            </a:ext>
          </a:extLst>
        </xdr:cNvPr>
        <xdr:cNvSpPr txBox="1"/>
      </xdr:nvSpPr>
      <xdr:spPr>
        <a:xfrm>
          <a:off x="4342765" y="5742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5" name="フローチャート: 判断 74">
          <a:extLst>
            <a:ext uri="{FF2B5EF4-FFF2-40B4-BE49-F238E27FC236}">
              <a16:creationId xmlns:a16="http://schemas.microsoft.com/office/drawing/2014/main" id="{91AC9274-C4A4-4C6D-BF2A-BEAEB313BBC9}"/>
            </a:ext>
          </a:extLst>
        </xdr:cNvPr>
        <xdr:cNvSpPr/>
      </xdr:nvSpPr>
      <xdr:spPr>
        <a:xfrm>
          <a:off x="4244975" y="577024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6" name="フローチャート: 判断 75">
          <a:extLst>
            <a:ext uri="{FF2B5EF4-FFF2-40B4-BE49-F238E27FC236}">
              <a16:creationId xmlns:a16="http://schemas.microsoft.com/office/drawing/2014/main" id="{CFC5BCB5-AA7B-4DA4-98F0-A0C8EACA603D}"/>
            </a:ext>
          </a:extLst>
        </xdr:cNvPr>
        <xdr:cNvSpPr/>
      </xdr:nvSpPr>
      <xdr:spPr>
        <a:xfrm>
          <a:off x="3611880" y="574294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7" name="フローチャート: 判断 76">
          <a:extLst>
            <a:ext uri="{FF2B5EF4-FFF2-40B4-BE49-F238E27FC236}">
              <a16:creationId xmlns:a16="http://schemas.microsoft.com/office/drawing/2014/main" id="{F7EFA9A2-0666-40C8-9148-513B8D12FDA4}"/>
            </a:ext>
          </a:extLst>
        </xdr:cNvPr>
        <xdr:cNvSpPr/>
      </xdr:nvSpPr>
      <xdr:spPr>
        <a:xfrm>
          <a:off x="2926080" y="570357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110913</xdr:rowOff>
    </xdr:from>
    <xdr:to>
      <xdr:col>11</xdr:col>
      <xdr:colOff>187325</xdr:colOff>
      <xdr:row>29</xdr:row>
      <xdr:rowOff>41063</xdr:rowOff>
    </xdr:to>
    <xdr:sp macro="" textlink="">
      <xdr:nvSpPr>
        <xdr:cNvPr id="78" name="フローチャート: 判断 77">
          <a:extLst>
            <a:ext uri="{FF2B5EF4-FFF2-40B4-BE49-F238E27FC236}">
              <a16:creationId xmlns:a16="http://schemas.microsoft.com/office/drawing/2014/main" id="{C248B998-53CD-4F68-B494-6A6EA4896E2F}"/>
            </a:ext>
          </a:extLst>
        </xdr:cNvPr>
        <xdr:cNvSpPr/>
      </xdr:nvSpPr>
      <xdr:spPr>
        <a:xfrm>
          <a:off x="2240280" y="5663988"/>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85725</xdr:rowOff>
    </xdr:from>
    <xdr:to>
      <xdr:col>7</xdr:col>
      <xdr:colOff>187325</xdr:colOff>
      <xdr:row>29</xdr:row>
      <xdr:rowOff>15875</xdr:rowOff>
    </xdr:to>
    <xdr:sp macro="" textlink="">
      <xdr:nvSpPr>
        <xdr:cNvPr id="79" name="フローチャート: 判断 78">
          <a:extLst>
            <a:ext uri="{FF2B5EF4-FFF2-40B4-BE49-F238E27FC236}">
              <a16:creationId xmlns:a16="http://schemas.microsoft.com/office/drawing/2014/main" id="{8562074D-FDC4-4B2E-AE1E-95C980A5591B}"/>
            </a:ext>
          </a:extLst>
        </xdr:cNvPr>
        <xdr:cNvSpPr/>
      </xdr:nvSpPr>
      <xdr:spPr>
        <a:xfrm>
          <a:off x="1554480" y="564070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9300A45-68EF-418C-A27B-348D4CEBFBBE}"/>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285F7927-E74F-45A6-90EE-22CD3DFEE475}"/>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F1C24B8-4965-4142-8106-407ECFB10716}"/>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1B9219D3-AE0E-4F58-9A42-F46F0A5F551C}"/>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94C3CA1-3692-4235-9C3B-32EB31B25308}"/>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92922</xdr:rowOff>
    </xdr:from>
    <xdr:to>
      <xdr:col>23</xdr:col>
      <xdr:colOff>136525</xdr:colOff>
      <xdr:row>29</xdr:row>
      <xdr:rowOff>23072</xdr:rowOff>
    </xdr:to>
    <xdr:sp macro="" textlink="">
      <xdr:nvSpPr>
        <xdr:cNvPr id="85" name="楕円 84">
          <a:extLst>
            <a:ext uri="{FF2B5EF4-FFF2-40B4-BE49-F238E27FC236}">
              <a16:creationId xmlns:a16="http://schemas.microsoft.com/office/drawing/2014/main" id="{B39B623D-709C-4A66-A304-9F8B5B06E67B}"/>
            </a:ext>
          </a:extLst>
        </xdr:cNvPr>
        <xdr:cNvSpPr/>
      </xdr:nvSpPr>
      <xdr:spPr>
        <a:xfrm>
          <a:off x="4244975" y="5649807"/>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115799</xdr:rowOff>
    </xdr:from>
    <xdr:ext cx="405111" cy="259045"/>
    <xdr:sp macro="" textlink="">
      <xdr:nvSpPr>
        <xdr:cNvPr id="86" name="有形固定資産減価償却率該当値テキスト">
          <a:extLst>
            <a:ext uri="{FF2B5EF4-FFF2-40B4-BE49-F238E27FC236}">
              <a16:creationId xmlns:a16="http://schemas.microsoft.com/office/drawing/2014/main" id="{7FF4428D-A6FD-48A9-B5F4-7D7C744FE13A}"/>
            </a:ext>
          </a:extLst>
        </xdr:cNvPr>
        <xdr:cNvSpPr txBox="1"/>
      </xdr:nvSpPr>
      <xdr:spPr>
        <a:xfrm>
          <a:off x="4342765" y="549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60537</xdr:rowOff>
    </xdr:from>
    <xdr:to>
      <xdr:col>19</xdr:col>
      <xdr:colOff>187325</xdr:colOff>
      <xdr:row>28</xdr:row>
      <xdr:rowOff>162137</xdr:rowOff>
    </xdr:to>
    <xdr:sp macro="" textlink="">
      <xdr:nvSpPr>
        <xdr:cNvPr id="87" name="楕円 86">
          <a:extLst>
            <a:ext uri="{FF2B5EF4-FFF2-40B4-BE49-F238E27FC236}">
              <a16:creationId xmlns:a16="http://schemas.microsoft.com/office/drawing/2014/main" id="{710E4E60-1DA7-43B7-A7A3-C4411719EE67}"/>
            </a:ext>
          </a:extLst>
        </xdr:cNvPr>
        <xdr:cNvSpPr/>
      </xdr:nvSpPr>
      <xdr:spPr>
        <a:xfrm>
          <a:off x="3611880" y="5609802"/>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111337</xdr:rowOff>
    </xdr:from>
    <xdr:to>
      <xdr:col>23</xdr:col>
      <xdr:colOff>85725</xdr:colOff>
      <xdr:row>28</xdr:row>
      <xdr:rowOff>143722</xdr:rowOff>
    </xdr:to>
    <xdr:cxnSp macro="">
      <xdr:nvCxnSpPr>
        <xdr:cNvPr id="88" name="直線コネクタ 87">
          <a:extLst>
            <a:ext uri="{FF2B5EF4-FFF2-40B4-BE49-F238E27FC236}">
              <a16:creationId xmlns:a16="http://schemas.microsoft.com/office/drawing/2014/main" id="{A92C5F16-A9D0-4CD0-A637-2C12E8FE1D82}"/>
            </a:ext>
          </a:extLst>
        </xdr:cNvPr>
        <xdr:cNvCxnSpPr/>
      </xdr:nvCxnSpPr>
      <xdr:spPr>
        <a:xfrm>
          <a:off x="3656965" y="5664412"/>
          <a:ext cx="64071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56938</xdr:rowOff>
    </xdr:from>
    <xdr:to>
      <xdr:col>15</xdr:col>
      <xdr:colOff>187325</xdr:colOff>
      <xdr:row>28</xdr:row>
      <xdr:rowOff>158538</xdr:rowOff>
    </xdr:to>
    <xdr:sp macro="" textlink="">
      <xdr:nvSpPr>
        <xdr:cNvPr id="89" name="楕円 88">
          <a:extLst>
            <a:ext uri="{FF2B5EF4-FFF2-40B4-BE49-F238E27FC236}">
              <a16:creationId xmlns:a16="http://schemas.microsoft.com/office/drawing/2014/main" id="{7F3962EB-4DA9-4463-921E-E45FD1C68C9F}"/>
            </a:ext>
          </a:extLst>
        </xdr:cNvPr>
        <xdr:cNvSpPr/>
      </xdr:nvSpPr>
      <xdr:spPr>
        <a:xfrm>
          <a:off x="2926080" y="5613823"/>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107738</xdr:rowOff>
    </xdr:from>
    <xdr:to>
      <xdr:col>19</xdr:col>
      <xdr:colOff>136525</xdr:colOff>
      <xdr:row>28</xdr:row>
      <xdr:rowOff>111337</xdr:rowOff>
    </xdr:to>
    <xdr:cxnSp macro="">
      <xdr:nvCxnSpPr>
        <xdr:cNvPr id="90" name="直線コネクタ 89">
          <a:extLst>
            <a:ext uri="{FF2B5EF4-FFF2-40B4-BE49-F238E27FC236}">
              <a16:creationId xmlns:a16="http://schemas.microsoft.com/office/drawing/2014/main" id="{8E2AD115-AF03-4207-A1ED-A2FFB3972E79}"/>
            </a:ext>
          </a:extLst>
        </xdr:cNvPr>
        <xdr:cNvCxnSpPr/>
      </xdr:nvCxnSpPr>
      <xdr:spPr>
        <a:xfrm>
          <a:off x="2971165" y="5658908"/>
          <a:ext cx="685800" cy="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6562</xdr:rowOff>
    </xdr:from>
    <xdr:to>
      <xdr:col>11</xdr:col>
      <xdr:colOff>187325</xdr:colOff>
      <xdr:row>28</xdr:row>
      <xdr:rowOff>108162</xdr:rowOff>
    </xdr:to>
    <xdr:sp macro="" textlink="">
      <xdr:nvSpPr>
        <xdr:cNvPr id="91" name="楕円 90">
          <a:extLst>
            <a:ext uri="{FF2B5EF4-FFF2-40B4-BE49-F238E27FC236}">
              <a16:creationId xmlns:a16="http://schemas.microsoft.com/office/drawing/2014/main" id="{51D9C940-2A19-4943-8B52-9C5994698836}"/>
            </a:ext>
          </a:extLst>
        </xdr:cNvPr>
        <xdr:cNvSpPr/>
      </xdr:nvSpPr>
      <xdr:spPr>
        <a:xfrm>
          <a:off x="2240280" y="5561542"/>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57362</xdr:rowOff>
    </xdr:from>
    <xdr:to>
      <xdr:col>15</xdr:col>
      <xdr:colOff>136525</xdr:colOff>
      <xdr:row>28</xdr:row>
      <xdr:rowOff>107738</xdr:rowOff>
    </xdr:to>
    <xdr:cxnSp macro="">
      <xdr:nvCxnSpPr>
        <xdr:cNvPr id="92" name="直線コネクタ 91">
          <a:extLst>
            <a:ext uri="{FF2B5EF4-FFF2-40B4-BE49-F238E27FC236}">
              <a16:creationId xmlns:a16="http://schemas.microsoft.com/office/drawing/2014/main" id="{DAAB498C-A37D-4B25-B627-4ED5DB83A223}"/>
            </a:ext>
          </a:extLst>
        </xdr:cNvPr>
        <xdr:cNvCxnSpPr/>
      </xdr:nvCxnSpPr>
      <xdr:spPr>
        <a:xfrm>
          <a:off x="2285365" y="5606627"/>
          <a:ext cx="6858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138430</xdr:rowOff>
    </xdr:from>
    <xdr:to>
      <xdr:col>7</xdr:col>
      <xdr:colOff>187325</xdr:colOff>
      <xdr:row>28</xdr:row>
      <xdr:rowOff>68580</xdr:rowOff>
    </xdr:to>
    <xdr:sp macro="" textlink="">
      <xdr:nvSpPr>
        <xdr:cNvPr id="93" name="楕円 92">
          <a:extLst>
            <a:ext uri="{FF2B5EF4-FFF2-40B4-BE49-F238E27FC236}">
              <a16:creationId xmlns:a16="http://schemas.microsoft.com/office/drawing/2014/main" id="{97FE5422-0724-4DB4-8952-271240D4A990}"/>
            </a:ext>
          </a:extLst>
        </xdr:cNvPr>
        <xdr:cNvSpPr/>
      </xdr:nvSpPr>
      <xdr:spPr>
        <a:xfrm>
          <a:off x="1554480" y="551624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17780</xdr:rowOff>
    </xdr:from>
    <xdr:to>
      <xdr:col>11</xdr:col>
      <xdr:colOff>136525</xdr:colOff>
      <xdr:row>28</xdr:row>
      <xdr:rowOff>57362</xdr:rowOff>
    </xdr:to>
    <xdr:cxnSp macro="">
      <xdr:nvCxnSpPr>
        <xdr:cNvPr id="94" name="直線コネクタ 93">
          <a:extLst>
            <a:ext uri="{FF2B5EF4-FFF2-40B4-BE49-F238E27FC236}">
              <a16:creationId xmlns:a16="http://schemas.microsoft.com/office/drawing/2014/main" id="{BD322B57-3DB9-48F2-BC93-D285943E0BDD}"/>
            </a:ext>
          </a:extLst>
        </xdr:cNvPr>
        <xdr:cNvCxnSpPr/>
      </xdr:nvCxnSpPr>
      <xdr:spPr>
        <a:xfrm>
          <a:off x="1599565" y="5574665"/>
          <a:ext cx="685800" cy="3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114952</xdr:rowOff>
    </xdr:from>
    <xdr:ext cx="405111" cy="259045"/>
    <xdr:sp macro="" textlink="">
      <xdr:nvSpPr>
        <xdr:cNvPr id="95" name="n_1aveValue有形固定資産減価償却率">
          <a:extLst>
            <a:ext uri="{FF2B5EF4-FFF2-40B4-BE49-F238E27FC236}">
              <a16:creationId xmlns:a16="http://schemas.microsoft.com/office/drawing/2014/main" id="{EB3FDAEA-8295-45AB-8424-098F26AF162E}"/>
            </a:ext>
          </a:extLst>
        </xdr:cNvPr>
        <xdr:cNvSpPr txBox="1"/>
      </xdr:nvSpPr>
      <xdr:spPr>
        <a:xfrm>
          <a:off x="3464569"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71772</xdr:rowOff>
    </xdr:from>
    <xdr:ext cx="405111" cy="259045"/>
    <xdr:sp macro="" textlink="">
      <xdr:nvSpPr>
        <xdr:cNvPr id="96" name="n_2aveValue有形固定資産減価償却率">
          <a:extLst>
            <a:ext uri="{FF2B5EF4-FFF2-40B4-BE49-F238E27FC236}">
              <a16:creationId xmlns:a16="http://schemas.microsoft.com/office/drawing/2014/main" id="{423EF9DA-8DD7-47DA-B288-8BEFBD83358E}"/>
            </a:ext>
          </a:extLst>
        </xdr:cNvPr>
        <xdr:cNvSpPr txBox="1"/>
      </xdr:nvSpPr>
      <xdr:spPr>
        <a:xfrm>
          <a:off x="2793374" y="5794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32190</xdr:rowOff>
    </xdr:from>
    <xdr:ext cx="405111" cy="259045"/>
    <xdr:sp macro="" textlink="">
      <xdr:nvSpPr>
        <xdr:cNvPr id="97" name="n_3aveValue有形固定資産減価償却率">
          <a:extLst>
            <a:ext uri="{FF2B5EF4-FFF2-40B4-BE49-F238E27FC236}">
              <a16:creationId xmlns:a16="http://schemas.microsoft.com/office/drawing/2014/main" id="{42145928-9195-425A-8A02-57CBD7444EE6}"/>
            </a:ext>
          </a:extLst>
        </xdr:cNvPr>
        <xdr:cNvSpPr txBox="1"/>
      </xdr:nvSpPr>
      <xdr:spPr>
        <a:xfrm>
          <a:off x="2107574" y="575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7002</xdr:rowOff>
    </xdr:from>
    <xdr:ext cx="405111" cy="259045"/>
    <xdr:sp macro="" textlink="">
      <xdr:nvSpPr>
        <xdr:cNvPr id="98" name="n_4aveValue有形固定資産減価償却率">
          <a:extLst>
            <a:ext uri="{FF2B5EF4-FFF2-40B4-BE49-F238E27FC236}">
              <a16:creationId xmlns:a16="http://schemas.microsoft.com/office/drawing/2014/main" id="{25CD715E-42B8-4C00-BEF0-66CF96E52428}"/>
            </a:ext>
          </a:extLst>
        </xdr:cNvPr>
        <xdr:cNvSpPr txBox="1"/>
      </xdr:nvSpPr>
      <xdr:spPr>
        <a:xfrm>
          <a:off x="1421774" y="5733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7214</xdr:rowOff>
    </xdr:from>
    <xdr:ext cx="405111" cy="259045"/>
    <xdr:sp macro="" textlink="">
      <xdr:nvSpPr>
        <xdr:cNvPr id="99" name="n_1mainValue有形固定資産減価償却率">
          <a:extLst>
            <a:ext uri="{FF2B5EF4-FFF2-40B4-BE49-F238E27FC236}">
              <a16:creationId xmlns:a16="http://schemas.microsoft.com/office/drawing/2014/main" id="{0F351BAF-CC63-42A3-A9FA-6AE543850340}"/>
            </a:ext>
          </a:extLst>
        </xdr:cNvPr>
        <xdr:cNvSpPr txBox="1"/>
      </xdr:nvSpPr>
      <xdr:spPr>
        <a:xfrm>
          <a:off x="3464569" y="5390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3615</xdr:rowOff>
    </xdr:from>
    <xdr:ext cx="405111" cy="259045"/>
    <xdr:sp macro="" textlink="">
      <xdr:nvSpPr>
        <xdr:cNvPr id="100" name="n_2mainValue有形固定資産減価償却率">
          <a:extLst>
            <a:ext uri="{FF2B5EF4-FFF2-40B4-BE49-F238E27FC236}">
              <a16:creationId xmlns:a16="http://schemas.microsoft.com/office/drawing/2014/main" id="{DF16F614-609D-47CF-9201-5BD5114AB9FD}"/>
            </a:ext>
          </a:extLst>
        </xdr:cNvPr>
        <xdr:cNvSpPr txBox="1"/>
      </xdr:nvSpPr>
      <xdr:spPr>
        <a:xfrm>
          <a:off x="2793374" y="538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124689</xdr:rowOff>
    </xdr:from>
    <xdr:ext cx="405111" cy="259045"/>
    <xdr:sp macro="" textlink="">
      <xdr:nvSpPr>
        <xdr:cNvPr id="101" name="n_3mainValue有形固定資産減価償却率">
          <a:extLst>
            <a:ext uri="{FF2B5EF4-FFF2-40B4-BE49-F238E27FC236}">
              <a16:creationId xmlns:a16="http://schemas.microsoft.com/office/drawing/2014/main" id="{CBFDD31D-0F80-4D3B-854C-4423A8578036}"/>
            </a:ext>
          </a:extLst>
        </xdr:cNvPr>
        <xdr:cNvSpPr txBox="1"/>
      </xdr:nvSpPr>
      <xdr:spPr>
        <a:xfrm>
          <a:off x="2107574" y="5336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85107</xdr:rowOff>
    </xdr:from>
    <xdr:ext cx="405111" cy="259045"/>
    <xdr:sp macro="" textlink="">
      <xdr:nvSpPr>
        <xdr:cNvPr id="102" name="n_4mainValue有形固定資産減価償却率">
          <a:extLst>
            <a:ext uri="{FF2B5EF4-FFF2-40B4-BE49-F238E27FC236}">
              <a16:creationId xmlns:a16="http://schemas.microsoft.com/office/drawing/2014/main" id="{5DC42AD3-0E8E-4109-BCC3-DDDA643A6022}"/>
            </a:ext>
          </a:extLst>
        </xdr:cNvPr>
        <xdr:cNvSpPr txBox="1"/>
      </xdr:nvSpPr>
      <xdr:spPr>
        <a:xfrm>
          <a:off x="1421774" y="529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2BA504C0-D298-45E4-BA2C-79232CEE4442}"/>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6E9CBED9-2A0B-49CB-8775-8D7F3D21A72E}"/>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4C3F20B9-FDFC-441C-97A7-C7B3E34D5D1E}"/>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C7ED5739-C28B-4257-8843-2503AD25058A}"/>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8F1B8ED4-012C-46DA-980E-7B465A64066A}"/>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BEA365C2-C4DF-4BE9-B308-D62FCAB9A824}"/>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EF12BECB-46CB-4B34-B8F8-2399D8183970}"/>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65DB043-DF71-492A-8D65-BC6A842E17D7}"/>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E2C9E539-BA7B-443F-90E8-EB99EE7007E0}"/>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A7F754D8-3B44-406F-B67C-6DD77D60F162}"/>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2E747A48-A135-4F77-A1E6-57CCF55FD3BE}"/>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AE6B3AE-8967-4329-9163-9631A0AD33E1}"/>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78EF0E8F-1C67-45F8-805D-F1EE5D66D95D}"/>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債務償還比率は、</a:t>
          </a:r>
          <a:r>
            <a:rPr kumimoji="1" lang="ja-JP" altLang="en-US"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新規借入額より</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償還額が多く</a:t>
          </a:r>
          <a:r>
            <a:rPr kumimoji="1" lang="ja-JP" altLang="en-US" sz="1100">
              <a:solidFill>
                <a:schemeClr val="dk1"/>
              </a:solidFill>
              <a:effectLst/>
              <a:latin typeface="+mn-lt"/>
              <a:ea typeface="+mn-ea"/>
              <a:cs typeface="+mn-cs"/>
            </a:rPr>
            <a:t>なっていることで、</a:t>
          </a:r>
          <a:r>
            <a:rPr kumimoji="1" lang="ja-JP" altLang="ja-JP" sz="1100">
              <a:solidFill>
                <a:schemeClr val="dk1"/>
              </a:solidFill>
              <a:effectLst/>
              <a:latin typeface="+mn-lt"/>
              <a:ea typeface="+mn-ea"/>
              <a:cs typeface="+mn-cs"/>
            </a:rPr>
            <a:t>類似団体平均よりも低めに推移している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も引き続き、</a:t>
          </a:r>
          <a:r>
            <a:rPr kumimoji="1" lang="ja-JP" altLang="ja-JP" sz="1100">
              <a:solidFill>
                <a:schemeClr val="dk1"/>
              </a:solidFill>
              <a:effectLst/>
              <a:latin typeface="+mn-lt"/>
              <a:ea typeface="+mn-ea"/>
              <a:cs typeface="+mn-cs"/>
            </a:rPr>
            <a:t>新庁舎建設事業</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大型事業の支出に備えるため、</a:t>
          </a:r>
          <a:r>
            <a:rPr kumimoji="1" lang="ja-JP" altLang="en-US" sz="1100">
              <a:solidFill>
                <a:schemeClr val="dk1"/>
              </a:solidFill>
              <a:effectLst/>
              <a:latin typeface="+mn-lt"/>
              <a:ea typeface="+mn-ea"/>
              <a:cs typeface="+mn-cs"/>
            </a:rPr>
            <a:t>事業の見直し、</a:t>
          </a:r>
          <a:r>
            <a:rPr kumimoji="1" lang="ja-JP" altLang="ja-JP" sz="1100">
              <a:solidFill>
                <a:schemeClr val="dk1"/>
              </a:solidFill>
              <a:effectLst/>
              <a:latin typeface="+mn-lt"/>
              <a:ea typeface="+mn-ea"/>
              <a:cs typeface="+mn-cs"/>
            </a:rPr>
            <a:t>各種基金の確保、計画的な</a:t>
          </a:r>
          <a:r>
            <a:rPr kumimoji="1" lang="ja-JP" altLang="en-US" sz="1100">
              <a:solidFill>
                <a:schemeClr val="dk1"/>
              </a:solidFill>
              <a:effectLst/>
              <a:latin typeface="+mn-lt"/>
              <a:ea typeface="+mn-ea"/>
              <a:cs typeface="+mn-cs"/>
            </a:rPr>
            <a:t>地方債</a:t>
          </a:r>
          <a:r>
            <a:rPr kumimoji="1" lang="ja-JP" altLang="ja-JP" sz="1100">
              <a:solidFill>
                <a:schemeClr val="dk1"/>
              </a:solidFill>
              <a:effectLst/>
              <a:latin typeface="+mn-lt"/>
              <a:ea typeface="+mn-ea"/>
              <a:cs typeface="+mn-cs"/>
            </a:rPr>
            <a:t>の発行に努めていく。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A584C880-3968-4FCD-B0EF-1E30832A4EEC}"/>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2806A959-35D0-4766-863F-733FCFC371CC}"/>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2CF14BCA-FD57-423E-B90D-9943B04512FB}"/>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2B470BB2-669D-48DE-AB24-D63C0EBFC7DD}"/>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91760A40-8666-4E6E-8AA6-1C947BE33604}"/>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FF069791-8E93-4D8B-A939-95AF1797B967}"/>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a:extLst>
            <a:ext uri="{FF2B5EF4-FFF2-40B4-BE49-F238E27FC236}">
              <a16:creationId xmlns:a16="http://schemas.microsoft.com/office/drawing/2014/main" id="{A83D9BCA-BCDC-4D71-8EFF-AA5A0324B81B}"/>
            </a:ext>
          </a:extLst>
        </xdr:cNvPr>
        <xdr:cNvSpPr txBox="1"/>
      </xdr:nvSpPr>
      <xdr:spPr>
        <a:xfrm>
          <a:off x="9695591" y="638038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9F1B4C8B-EB0F-44BD-AEBD-F5562B70A2DE}"/>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C38C45E7-6B83-4192-85CD-275A798D439F}"/>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7077623F-8C39-4DD1-A7C2-60F450B9BC2D}"/>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89A1D634-AC19-4460-8685-27DAFD24C403}"/>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B0E542EB-96ED-459C-8942-A218F9E68782}"/>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A2BE7BDA-9AF6-4D5B-9E21-0919DD0A96C5}"/>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23D3AA9-F5C7-4193-88BE-C9CABFFFC484}"/>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3E322DAF-0943-4AE1-91BA-902175841C76}"/>
            </a:ext>
          </a:extLst>
        </xdr:cNvPr>
        <xdr:cNvSpPr txBox="1"/>
      </xdr:nvSpPr>
      <xdr:spPr>
        <a:xfrm>
          <a:off x="9856983" y="51466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CF37DBE2-07C2-4832-BD86-43A859176748}"/>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D12E49A0-777C-43B0-9A36-7C9F5BC529B5}"/>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33" name="直線コネクタ 132">
          <a:extLst>
            <a:ext uri="{FF2B5EF4-FFF2-40B4-BE49-F238E27FC236}">
              <a16:creationId xmlns:a16="http://schemas.microsoft.com/office/drawing/2014/main" id="{DB3CAA4E-B136-4E3B-B8EB-F1B08CD992D7}"/>
            </a:ext>
          </a:extLst>
        </xdr:cNvPr>
        <xdr:cNvCxnSpPr/>
      </xdr:nvCxnSpPr>
      <xdr:spPr>
        <a:xfrm flipV="1">
          <a:off x="13313410" y="5240473"/>
          <a:ext cx="1269" cy="142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4" name="債務償還比率最小値テキスト">
          <a:extLst>
            <a:ext uri="{FF2B5EF4-FFF2-40B4-BE49-F238E27FC236}">
              <a16:creationId xmlns:a16="http://schemas.microsoft.com/office/drawing/2014/main" id="{6A1FCBC7-675A-4C36-A288-04F67D3CD086}"/>
            </a:ext>
          </a:extLst>
        </xdr:cNvPr>
        <xdr:cNvSpPr txBox="1"/>
      </xdr:nvSpPr>
      <xdr:spPr>
        <a:xfrm>
          <a:off x="13369925" y="66692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5" name="直線コネクタ 134">
          <a:extLst>
            <a:ext uri="{FF2B5EF4-FFF2-40B4-BE49-F238E27FC236}">
              <a16:creationId xmlns:a16="http://schemas.microsoft.com/office/drawing/2014/main" id="{2307A0FC-4A2D-4426-BB90-B327622B67FF}"/>
            </a:ext>
          </a:extLst>
        </xdr:cNvPr>
        <xdr:cNvCxnSpPr/>
      </xdr:nvCxnSpPr>
      <xdr:spPr>
        <a:xfrm>
          <a:off x="13251180" y="6665420"/>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FB0336AF-9A7A-4396-87F3-EF8F8D79B0BE}"/>
            </a:ext>
          </a:extLst>
        </xdr:cNvPr>
        <xdr:cNvSpPr txBox="1"/>
      </xdr:nvSpPr>
      <xdr:spPr>
        <a:xfrm>
          <a:off x="13369925" y="5017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1D41D42E-9D5F-4797-9CF4-56FB280A8D76}"/>
            </a:ext>
          </a:extLst>
        </xdr:cNvPr>
        <xdr:cNvCxnSpPr/>
      </xdr:nvCxnSpPr>
      <xdr:spPr>
        <a:xfrm>
          <a:off x="13251180" y="524047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32934</xdr:rowOff>
    </xdr:from>
    <xdr:ext cx="469744" cy="259045"/>
    <xdr:sp macro="" textlink="">
      <xdr:nvSpPr>
        <xdr:cNvPr id="138" name="債務償還比率平均値テキスト">
          <a:extLst>
            <a:ext uri="{FF2B5EF4-FFF2-40B4-BE49-F238E27FC236}">
              <a16:creationId xmlns:a16="http://schemas.microsoft.com/office/drawing/2014/main" id="{E5EA5E86-8AC6-46DD-84D9-A5B3831BB726}"/>
            </a:ext>
          </a:extLst>
        </xdr:cNvPr>
        <xdr:cNvSpPr txBox="1"/>
      </xdr:nvSpPr>
      <xdr:spPr>
        <a:xfrm>
          <a:off x="13369925" y="57555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9" name="フローチャート: 判断 138">
          <a:extLst>
            <a:ext uri="{FF2B5EF4-FFF2-40B4-BE49-F238E27FC236}">
              <a16:creationId xmlns:a16="http://schemas.microsoft.com/office/drawing/2014/main" id="{722CC571-BB4A-4FEB-823F-F3018B98F58F}"/>
            </a:ext>
          </a:extLst>
        </xdr:cNvPr>
        <xdr:cNvSpPr/>
      </xdr:nvSpPr>
      <xdr:spPr>
        <a:xfrm>
          <a:off x="13289280" y="5782842"/>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40" name="フローチャート: 判断 139">
          <a:extLst>
            <a:ext uri="{FF2B5EF4-FFF2-40B4-BE49-F238E27FC236}">
              <a16:creationId xmlns:a16="http://schemas.microsoft.com/office/drawing/2014/main" id="{68169624-D10D-48D2-A410-490812A1C1A0}"/>
            </a:ext>
          </a:extLst>
        </xdr:cNvPr>
        <xdr:cNvSpPr/>
      </xdr:nvSpPr>
      <xdr:spPr>
        <a:xfrm>
          <a:off x="12629515" y="5771479"/>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41" name="フローチャート: 判断 140">
          <a:extLst>
            <a:ext uri="{FF2B5EF4-FFF2-40B4-BE49-F238E27FC236}">
              <a16:creationId xmlns:a16="http://schemas.microsoft.com/office/drawing/2014/main" id="{7117A22F-A715-4DBF-BB9A-C28671CE1F74}"/>
            </a:ext>
          </a:extLst>
        </xdr:cNvPr>
        <xdr:cNvSpPr/>
      </xdr:nvSpPr>
      <xdr:spPr>
        <a:xfrm>
          <a:off x="11943715" y="5722699"/>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153307</xdr:rowOff>
    </xdr:from>
    <xdr:to>
      <xdr:col>64</xdr:col>
      <xdr:colOff>123825</xdr:colOff>
      <xdr:row>30</xdr:row>
      <xdr:rowOff>83457</xdr:rowOff>
    </xdr:to>
    <xdr:sp macro="" textlink="">
      <xdr:nvSpPr>
        <xdr:cNvPr id="142" name="フローチャート: 判断 141">
          <a:extLst>
            <a:ext uri="{FF2B5EF4-FFF2-40B4-BE49-F238E27FC236}">
              <a16:creationId xmlns:a16="http://schemas.microsoft.com/office/drawing/2014/main" id="{0D456377-806A-46AB-928D-AA77249544D6}"/>
            </a:ext>
          </a:extLst>
        </xdr:cNvPr>
        <xdr:cNvSpPr/>
      </xdr:nvSpPr>
      <xdr:spPr>
        <a:xfrm>
          <a:off x="11257915" y="5877832"/>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31720</xdr:rowOff>
    </xdr:from>
    <xdr:to>
      <xdr:col>60</xdr:col>
      <xdr:colOff>123825</xdr:colOff>
      <xdr:row>30</xdr:row>
      <xdr:rowOff>133320</xdr:rowOff>
    </xdr:to>
    <xdr:sp macro="" textlink="">
      <xdr:nvSpPr>
        <xdr:cNvPr id="143" name="フローチャート: 判断 142">
          <a:extLst>
            <a:ext uri="{FF2B5EF4-FFF2-40B4-BE49-F238E27FC236}">
              <a16:creationId xmlns:a16="http://schemas.microsoft.com/office/drawing/2014/main" id="{6B4DB9AD-CCBB-4436-AC6E-AA249AB5401C}"/>
            </a:ext>
          </a:extLst>
        </xdr:cNvPr>
        <xdr:cNvSpPr/>
      </xdr:nvSpPr>
      <xdr:spPr>
        <a:xfrm>
          <a:off x="10572115" y="5925790"/>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1818104-F31F-4ED3-BD83-70B4988308C7}"/>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26AA7EE-61F6-458D-9EA8-AF841B66D1EF}"/>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0CCC066-DBB6-430E-BAAE-6B21A8DB6446}"/>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A36F382-4EC0-44B1-80E9-3848282451AB}"/>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07B53FC-4C94-4C40-AF6D-E8071A6F078F}"/>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18385</xdr:rowOff>
    </xdr:from>
    <xdr:to>
      <xdr:col>76</xdr:col>
      <xdr:colOff>73025</xdr:colOff>
      <xdr:row>28</xdr:row>
      <xdr:rowOff>119985</xdr:rowOff>
    </xdr:to>
    <xdr:sp macro="" textlink="">
      <xdr:nvSpPr>
        <xdr:cNvPr id="149" name="楕円 148">
          <a:extLst>
            <a:ext uri="{FF2B5EF4-FFF2-40B4-BE49-F238E27FC236}">
              <a16:creationId xmlns:a16="http://schemas.microsoft.com/office/drawing/2014/main" id="{087DD3C8-4440-4CB2-94C4-D95940448D7F}"/>
            </a:ext>
          </a:extLst>
        </xdr:cNvPr>
        <xdr:cNvSpPr/>
      </xdr:nvSpPr>
      <xdr:spPr>
        <a:xfrm>
          <a:off x="13289280" y="557527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41262</xdr:rowOff>
    </xdr:from>
    <xdr:ext cx="469744" cy="259045"/>
    <xdr:sp macro="" textlink="">
      <xdr:nvSpPr>
        <xdr:cNvPr id="150" name="債務償還比率該当値テキスト">
          <a:extLst>
            <a:ext uri="{FF2B5EF4-FFF2-40B4-BE49-F238E27FC236}">
              <a16:creationId xmlns:a16="http://schemas.microsoft.com/office/drawing/2014/main" id="{A327E219-0E0D-4CD9-87B8-42208E33A693}"/>
            </a:ext>
          </a:extLst>
        </xdr:cNvPr>
        <xdr:cNvSpPr txBox="1"/>
      </xdr:nvSpPr>
      <xdr:spPr>
        <a:xfrm>
          <a:off x="13369925" y="542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143056</xdr:rowOff>
    </xdr:from>
    <xdr:to>
      <xdr:col>72</xdr:col>
      <xdr:colOff>123825</xdr:colOff>
      <xdr:row>28</xdr:row>
      <xdr:rowOff>73206</xdr:rowOff>
    </xdr:to>
    <xdr:sp macro="" textlink="">
      <xdr:nvSpPr>
        <xdr:cNvPr id="151" name="楕円 150">
          <a:extLst>
            <a:ext uri="{FF2B5EF4-FFF2-40B4-BE49-F238E27FC236}">
              <a16:creationId xmlns:a16="http://schemas.microsoft.com/office/drawing/2014/main" id="{FBFDB4C4-F5E6-4812-84D2-DB7821ECAC79}"/>
            </a:ext>
          </a:extLst>
        </xdr:cNvPr>
        <xdr:cNvSpPr/>
      </xdr:nvSpPr>
      <xdr:spPr>
        <a:xfrm>
          <a:off x="12629515" y="5522776"/>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22406</xdr:rowOff>
    </xdr:from>
    <xdr:to>
      <xdr:col>76</xdr:col>
      <xdr:colOff>22225</xdr:colOff>
      <xdr:row>28</xdr:row>
      <xdr:rowOff>69185</xdr:rowOff>
    </xdr:to>
    <xdr:cxnSp macro="">
      <xdr:nvCxnSpPr>
        <xdr:cNvPr id="152" name="直線コネクタ 151">
          <a:extLst>
            <a:ext uri="{FF2B5EF4-FFF2-40B4-BE49-F238E27FC236}">
              <a16:creationId xmlns:a16="http://schemas.microsoft.com/office/drawing/2014/main" id="{EB02AEA6-1046-4F68-9BD2-86C1ED355517}"/>
            </a:ext>
          </a:extLst>
        </xdr:cNvPr>
        <xdr:cNvCxnSpPr/>
      </xdr:nvCxnSpPr>
      <xdr:spPr>
        <a:xfrm>
          <a:off x="12684125" y="5571671"/>
          <a:ext cx="631190" cy="4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166703</xdr:rowOff>
    </xdr:from>
    <xdr:to>
      <xdr:col>68</xdr:col>
      <xdr:colOff>123825</xdr:colOff>
      <xdr:row>28</xdr:row>
      <xdr:rowOff>96853</xdr:rowOff>
    </xdr:to>
    <xdr:sp macro="" textlink="">
      <xdr:nvSpPr>
        <xdr:cNvPr id="153" name="楕円 152">
          <a:extLst>
            <a:ext uri="{FF2B5EF4-FFF2-40B4-BE49-F238E27FC236}">
              <a16:creationId xmlns:a16="http://schemas.microsoft.com/office/drawing/2014/main" id="{755C642E-3B38-48C3-BD7B-2CF46169D27E}"/>
            </a:ext>
          </a:extLst>
        </xdr:cNvPr>
        <xdr:cNvSpPr/>
      </xdr:nvSpPr>
      <xdr:spPr>
        <a:xfrm>
          <a:off x="11943715" y="5552138"/>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22406</xdr:rowOff>
    </xdr:from>
    <xdr:to>
      <xdr:col>72</xdr:col>
      <xdr:colOff>73025</xdr:colOff>
      <xdr:row>28</xdr:row>
      <xdr:rowOff>46053</xdr:rowOff>
    </xdr:to>
    <xdr:cxnSp macro="">
      <xdr:nvCxnSpPr>
        <xdr:cNvPr id="154" name="直線コネクタ 153">
          <a:extLst>
            <a:ext uri="{FF2B5EF4-FFF2-40B4-BE49-F238E27FC236}">
              <a16:creationId xmlns:a16="http://schemas.microsoft.com/office/drawing/2014/main" id="{565520EE-685B-48A9-86E7-2ADFB89315B2}"/>
            </a:ext>
          </a:extLst>
        </xdr:cNvPr>
        <xdr:cNvCxnSpPr/>
      </xdr:nvCxnSpPr>
      <xdr:spPr>
        <a:xfrm flipV="1">
          <a:off x="11998325" y="5571671"/>
          <a:ext cx="685800" cy="2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102174</xdr:rowOff>
    </xdr:from>
    <xdr:to>
      <xdr:col>64</xdr:col>
      <xdr:colOff>123825</xdr:colOff>
      <xdr:row>29</xdr:row>
      <xdr:rowOff>32324</xdr:rowOff>
    </xdr:to>
    <xdr:sp macro="" textlink="">
      <xdr:nvSpPr>
        <xdr:cNvPr id="155" name="楕円 154">
          <a:extLst>
            <a:ext uri="{FF2B5EF4-FFF2-40B4-BE49-F238E27FC236}">
              <a16:creationId xmlns:a16="http://schemas.microsoft.com/office/drawing/2014/main" id="{525EB979-EB3C-403A-BD13-975E4EC87EEB}"/>
            </a:ext>
          </a:extLst>
        </xdr:cNvPr>
        <xdr:cNvSpPr/>
      </xdr:nvSpPr>
      <xdr:spPr>
        <a:xfrm>
          <a:off x="11257915" y="5651439"/>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46053</xdr:rowOff>
    </xdr:from>
    <xdr:to>
      <xdr:col>68</xdr:col>
      <xdr:colOff>73025</xdr:colOff>
      <xdr:row>28</xdr:row>
      <xdr:rowOff>152974</xdr:rowOff>
    </xdr:to>
    <xdr:cxnSp macro="">
      <xdr:nvCxnSpPr>
        <xdr:cNvPr id="156" name="直線コネクタ 155">
          <a:extLst>
            <a:ext uri="{FF2B5EF4-FFF2-40B4-BE49-F238E27FC236}">
              <a16:creationId xmlns:a16="http://schemas.microsoft.com/office/drawing/2014/main" id="{88BEBBE1-B90C-455C-B80A-3D249902C609}"/>
            </a:ext>
          </a:extLst>
        </xdr:cNvPr>
        <xdr:cNvCxnSpPr/>
      </xdr:nvCxnSpPr>
      <xdr:spPr>
        <a:xfrm flipV="1">
          <a:off x="11312525" y="5601033"/>
          <a:ext cx="685800" cy="10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118969</xdr:rowOff>
    </xdr:from>
    <xdr:to>
      <xdr:col>60</xdr:col>
      <xdr:colOff>123825</xdr:colOff>
      <xdr:row>30</xdr:row>
      <xdr:rowOff>49119</xdr:rowOff>
    </xdr:to>
    <xdr:sp macro="" textlink="">
      <xdr:nvSpPr>
        <xdr:cNvPr id="157" name="楕円 156">
          <a:extLst>
            <a:ext uri="{FF2B5EF4-FFF2-40B4-BE49-F238E27FC236}">
              <a16:creationId xmlns:a16="http://schemas.microsoft.com/office/drawing/2014/main" id="{D1307982-5829-4717-84C4-7D7F1061AA40}"/>
            </a:ext>
          </a:extLst>
        </xdr:cNvPr>
        <xdr:cNvSpPr/>
      </xdr:nvSpPr>
      <xdr:spPr>
        <a:xfrm>
          <a:off x="10572115" y="5845399"/>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152974</xdr:rowOff>
    </xdr:from>
    <xdr:to>
      <xdr:col>64</xdr:col>
      <xdr:colOff>73025</xdr:colOff>
      <xdr:row>29</xdr:row>
      <xdr:rowOff>169769</xdr:rowOff>
    </xdr:to>
    <xdr:cxnSp macro="">
      <xdr:nvCxnSpPr>
        <xdr:cNvPr id="158" name="直線コネクタ 157">
          <a:extLst>
            <a:ext uri="{FF2B5EF4-FFF2-40B4-BE49-F238E27FC236}">
              <a16:creationId xmlns:a16="http://schemas.microsoft.com/office/drawing/2014/main" id="{8E1760CB-7B88-42D5-98AA-5E024F115301}"/>
            </a:ext>
          </a:extLst>
        </xdr:cNvPr>
        <xdr:cNvCxnSpPr/>
      </xdr:nvCxnSpPr>
      <xdr:spPr>
        <a:xfrm flipV="1">
          <a:off x="10626725" y="5706049"/>
          <a:ext cx="685800" cy="19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137776</xdr:rowOff>
    </xdr:from>
    <xdr:ext cx="469744" cy="259045"/>
    <xdr:sp macro="" textlink="">
      <xdr:nvSpPr>
        <xdr:cNvPr id="159" name="n_1aveValue債務償還比率">
          <a:extLst>
            <a:ext uri="{FF2B5EF4-FFF2-40B4-BE49-F238E27FC236}">
              <a16:creationId xmlns:a16="http://schemas.microsoft.com/office/drawing/2014/main" id="{03F544C7-D283-4EA9-9443-A5D77A9B0C32}"/>
            </a:ext>
          </a:extLst>
        </xdr:cNvPr>
        <xdr:cNvSpPr txBox="1"/>
      </xdr:nvSpPr>
      <xdr:spPr>
        <a:xfrm>
          <a:off x="12459412" y="585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87091</xdr:rowOff>
    </xdr:from>
    <xdr:ext cx="469744" cy="259045"/>
    <xdr:sp macro="" textlink="">
      <xdr:nvSpPr>
        <xdr:cNvPr id="160" name="n_2aveValue債務償還比率">
          <a:extLst>
            <a:ext uri="{FF2B5EF4-FFF2-40B4-BE49-F238E27FC236}">
              <a16:creationId xmlns:a16="http://schemas.microsoft.com/office/drawing/2014/main" id="{9F00432B-54B4-4613-8950-CA22B7519014}"/>
            </a:ext>
          </a:extLst>
        </xdr:cNvPr>
        <xdr:cNvSpPr txBox="1"/>
      </xdr:nvSpPr>
      <xdr:spPr>
        <a:xfrm>
          <a:off x="11780597" y="581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74584</xdr:rowOff>
    </xdr:from>
    <xdr:ext cx="469744" cy="259045"/>
    <xdr:sp macro="" textlink="">
      <xdr:nvSpPr>
        <xdr:cNvPr id="161" name="n_3aveValue債務償還比率">
          <a:extLst>
            <a:ext uri="{FF2B5EF4-FFF2-40B4-BE49-F238E27FC236}">
              <a16:creationId xmlns:a16="http://schemas.microsoft.com/office/drawing/2014/main" id="{F4148EC2-3C13-44FF-95F6-298D16B26BCE}"/>
            </a:ext>
          </a:extLst>
        </xdr:cNvPr>
        <xdr:cNvSpPr txBox="1"/>
      </xdr:nvSpPr>
      <xdr:spPr>
        <a:xfrm>
          <a:off x="11094797" y="59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124447</xdr:rowOff>
    </xdr:from>
    <xdr:ext cx="469744" cy="259045"/>
    <xdr:sp macro="" textlink="">
      <xdr:nvSpPr>
        <xdr:cNvPr id="162" name="n_4aveValue債務償還比率">
          <a:extLst>
            <a:ext uri="{FF2B5EF4-FFF2-40B4-BE49-F238E27FC236}">
              <a16:creationId xmlns:a16="http://schemas.microsoft.com/office/drawing/2014/main" id="{56957B3A-8FCA-41D7-BEB6-227C402FCD26}"/>
            </a:ext>
          </a:extLst>
        </xdr:cNvPr>
        <xdr:cNvSpPr txBox="1"/>
      </xdr:nvSpPr>
      <xdr:spPr>
        <a:xfrm>
          <a:off x="10408997" y="602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89733</xdr:rowOff>
    </xdr:from>
    <xdr:ext cx="469744" cy="259045"/>
    <xdr:sp macro="" textlink="">
      <xdr:nvSpPr>
        <xdr:cNvPr id="163" name="n_1mainValue債務償還比率">
          <a:extLst>
            <a:ext uri="{FF2B5EF4-FFF2-40B4-BE49-F238E27FC236}">
              <a16:creationId xmlns:a16="http://schemas.microsoft.com/office/drawing/2014/main" id="{41A99C75-5E9D-4A09-961C-EDAE162B1E9E}"/>
            </a:ext>
          </a:extLst>
        </xdr:cNvPr>
        <xdr:cNvSpPr txBox="1"/>
      </xdr:nvSpPr>
      <xdr:spPr>
        <a:xfrm>
          <a:off x="12459412" y="530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113380</xdr:rowOff>
    </xdr:from>
    <xdr:ext cx="469744" cy="259045"/>
    <xdr:sp macro="" textlink="">
      <xdr:nvSpPr>
        <xdr:cNvPr id="164" name="n_2mainValue債務償還比率">
          <a:extLst>
            <a:ext uri="{FF2B5EF4-FFF2-40B4-BE49-F238E27FC236}">
              <a16:creationId xmlns:a16="http://schemas.microsoft.com/office/drawing/2014/main" id="{E36BFF70-6AD9-441A-82E6-22851740216D}"/>
            </a:ext>
          </a:extLst>
        </xdr:cNvPr>
        <xdr:cNvSpPr txBox="1"/>
      </xdr:nvSpPr>
      <xdr:spPr>
        <a:xfrm>
          <a:off x="11780597" y="532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48851</xdr:rowOff>
    </xdr:from>
    <xdr:ext cx="469744" cy="259045"/>
    <xdr:sp macro="" textlink="">
      <xdr:nvSpPr>
        <xdr:cNvPr id="165" name="n_3mainValue債務償還比率">
          <a:extLst>
            <a:ext uri="{FF2B5EF4-FFF2-40B4-BE49-F238E27FC236}">
              <a16:creationId xmlns:a16="http://schemas.microsoft.com/office/drawing/2014/main" id="{B7472059-D6CB-4282-9101-98C4B2999780}"/>
            </a:ext>
          </a:extLst>
        </xdr:cNvPr>
        <xdr:cNvSpPr txBox="1"/>
      </xdr:nvSpPr>
      <xdr:spPr>
        <a:xfrm>
          <a:off x="11094797" y="543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65646</xdr:rowOff>
    </xdr:from>
    <xdr:ext cx="469744" cy="259045"/>
    <xdr:sp macro="" textlink="">
      <xdr:nvSpPr>
        <xdr:cNvPr id="166" name="n_4mainValue債務償還比率">
          <a:extLst>
            <a:ext uri="{FF2B5EF4-FFF2-40B4-BE49-F238E27FC236}">
              <a16:creationId xmlns:a16="http://schemas.microsoft.com/office/drawing/2014/main" id="{72995517-0509-4F39-918F-ECD44F482589}"/>
            </a:ext>
          </a:extLst>
        </xdr:cNvPr>
        <xdr:cNvSpPr txBox="1"/>
      </xdr:nvSpPr>
      <xdr:spPr>
        <a:xfrm>
          <a:off x="10408997" y="561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9EB0BEEB-6D69-4227-B14A-79BD366253EF}"/>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2DF93DFA-6594-4C79-B256-02EC0226A4EC}"/>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55F39A7E-925E-475A-A075-2FA7804CFEB4}"/>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7D189FAF-CF5D-4FC1-A5AA-A459DDBD6C3C}"/>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CA61FBBF-A73D-4571-9301-EAC7B31AC38A}"/>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AA20C088-FC51-404F-96DA-8B5E29B53664}"/>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AC7DD8A-51A5-4E2A-B294-BF0CD188296D}"/>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663724B-778F-44AC-B804-2211217583E3}"/>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27CDE87-3FA5-4396-A79D-4687BC52FEB7}"/>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FC82557-526E-466F-B752-6572CF77470D}"/>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佐賀県嬉野市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B03E7DD-0473-48DA-A597-F9D7875E1B01}"/>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025E7B5-BF0E-40AE-93E1-17E7E3379105}"/>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F265304-51C8-4553-981D-D060CB0D10A4}"/>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F9D8729-2FE7-4061-A05F-9F6A9F1401AE}"/>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A966672-B30C-4085-A25B-6BB5D66D8910}"/>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784BDE1-31E6-4DC8-A93B-F0D51BCA3DCB}"/>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24,760
24,529
126.41
20,545,373
19,788,475
597,588
7,984,784
9,393,498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2FB2A64-0900-447C-BD18-78BA2D3075A6}"/>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F0950A7-3361-413D-99B5-9C72500ED3AF}"/>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4576FA4-4098-4927-9FC1-68C6C8D18603}"/>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E1EFE85-BF1B-44BF-A66C-E7FE74E01B6D}"/>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A87DBE-9D8B-41E1-88CB-40A77EEF3FD2}"/>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77DD8FF-6858-4EED-9784-F5D71FC44370}"/>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50C3A78-AC07-4FE4-A2C6-19FB73D6F0C9}"/>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C5910DE-2AE7-4EBE-808C-24646BA0406A}"/>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D20FC20-295B-4216-9C6C-EA02E03A2F0C}"/>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13543F8-C494-4653-8D9F-932EDEC1E964}"/>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4FF3E0D-01C9-409C-8D5E-F0B56A0557B8}"/>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A39B41B-88E5-4088-9402-D23F234B8C5C}"/>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E3D9CF0-773D-4586-94B7-26D99564A856}"/>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B447DF4-2C66-40EF-AA4E-F7AD72B10C02}"/>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1D25E8A-8F13-4166-B77C-753D0FE35940}"/>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68C0FB6-362A-4E53-8D80-589AED791014}"/>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63500A0-E095-4D40-A99A-5D20F9F94056}"/>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3A607FB-2A46-4A56-B729-B22540FAB489}"/>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DEE6016-774C-4747-9140-2B060E6CD143}"/>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2616A64-18F1-4941-8C3C-E8F94723BB53}"/>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E8B1E02-5A1F-4F1B-A6C3-2C1C585E5312}"/>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CCD7B00-0E06-4E21-90F8-7F7B4239F005}"/>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9CEFF87-ACD5-4C19-914A-9F47D74E0685}"/>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9A9F8C-7ADF-40D0-B1B4-2F03768BD073}"/>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E99B180-1D39-4C15-B109-422899EC1082}"/>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C7EE496-D177-41F6-81C9-21C884A69600}"/>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E2E791D-AB9F-4BF1-8873-2F42C38C843B}"/>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29CA85-1E0D-428D-9717-665EC647C732}"/>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1A3B97E-70AD-4897-A768-BD353E3D5A6F}"/>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F43A6DD-DF3F-4377-85CD-37EBFEFC3E07}"/>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FA8DDBB-A251-4A94-9AF8-C19CEFCB6C5A}"/>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316FA74-4E9A-49EC-8754-F643AEF4C3D5}"/>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2643017-7038-4F49-9117-58660432FE59}"/>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AC3AC09-086A-4CFA-A45B-9F8A32A1D85A}"/>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74437CE-20B8-42C4-A51D-8FF5002293F7}"/>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54B2F0B-6DBA-4EBB-A0A8-FFFD3ABA1A1F}"/>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4AEF185-1BF9-4153-9647-32525370D19E}"/>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D6906D6C-1145-48C4-8913-457F0F9DAE58}"/>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8BD1E8F-9791-43BB-B2E4-9F9CB1957761}"/>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FF00713-1240-4851-BB52-7270CDF2EDC9}"/>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B404212-F6A7-41C1-B7CC-F917F4965CBF}"/>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476A028-DEE4-4AB7-9E71-D84C591E14FC}"/>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870FBE7-8ED1-4B24-8FDE-B1FF7FE230E1}"/>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BAAA52E0-71AD-414E-8DCE-CC1801747938}"/>
            </a:ext>
          </a:extLst>
        </xdr:cNvPr>
        <xdr:cNvCxnSpPr/>
      </xdr:nvCxnSpPr>
      <xdr:spPr>
        <a:xfrm flipV="1">
          <a:off x="4173855" y="56864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A4F629A5-A8C4-4CF9-8304-8C493F53F7AD}"/>
            </a:ext>
          </a:extLst>
        </xdr:cNvPr>
        <xdr:cNvSpPr txBox="1"/>
      </xdr:nvSpPr>
      <xdr:spPr>
        <a:xfrm>
          <a:off x="421259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5EC084DB-4D0B-43C6-96B5-D81E1B734290}"/>
            </a:ext>
          </a:extLst>
        </xdr:cNvPr>
        <xdr:cNvCxnSpPr/>
      </xdr:nvCxnSpPr>
      <xdr:spPr>
        <a:xfrm>
          <a:off x="411226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543D7DB7-CFC1-4A81-BE71-0B81924AE9C1}"/>
            </a:ext>
          </a:extLst>
        </xdr:cNvPr>
        <xdr:cNvSpPr txBox="1"/>
      </xdr:nvSpPr>
      <xdr:spPr>
        <a:xfrm>
          <a:off x="421259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2203C973-B345-4D24-9D67-675BF45B322F}"/>
            </a:ext>
          </a:extLst>
        </xdr:cNvPr>
        <xdr:cNvCxnSpPr/>
      </xdr:nvCxnSpPr>
      <xdr:spPr>
        <a:xfrm>
          <a:off x="4112260" y="5686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147845</xdr:rowOff>
    </xdr:from>
    <xdr:ext cx="405111" cy="259045"/>
    <xdr:sp macro="" textlink="">
      <xdr:nvSpPr>
        <xdr:cNvPr id="60" name="【道路】&#10;有形固定資産減価償却率平均値テキスト">
          <a:extLst>
            <a:ext uri="{FF2B5EF4-FFF2-40B4-BE49-F238E27FC236}">
              <a16:creationId xmlns:a16="http://schemas.microsoft.com/office/drawing/2014/main" id="{A026BE7F-B59D-421B-AC0E-61FAE1BECAFD}"/>
            </a:ext>
          </a:extLst>
        </xdr:cNvPr>
        <xdr:cNvSpPr txBox="1"/>
      </xdr:nvSpPr>
      <xdr:spPr>
        <a:xfrm>
          <a:off x="4212590" y="6318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F654E678-5196-4970-A941-AE2FF83444DF}"/>
            </a:ext>
          </a:extLst>
        </xdr:cNvPr>
        <xdr:cNvSpPr/>
      </xdr:nvSpPr>
      <xdr:spPr>
        <a:xfrm>
          <a:off x="4131310" y="634542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2EBF46FF-F49F-469B-83BD-E8988F0D5538}"/>
            </a:ext>
          </a:extLst>
        </xdr:cNvPr>
        <xdr:cNvSpPr/>
      </xdr:nvSpPr>
      <xdr:spPr>
        <a:xfrm>
          <a:off x="3388360" y="630580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8C329D3C-F21F-4C24-87A8-551CC0CFAD9A}"/>
            </a:ext>
          </a:extLst>
        </xdr:cNvPr>
        <xdr:cNvSpPr/>
      </xdr:nvSpPr>
      <xdr:spPr>
        <a:xfrm>
          <a:off x="2571750" y="628027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87122</xdr:rowOff>
    </xdr:from>
    <xdr:to>
      <xdr:col>10</xdr:col>
      <xdr:colOff>165100</xdr:colOff>
      <xdr:row>37</xdr:row>
      <xdr:rowOff>17272</xdr:rowOff>
    </xdr:to>
    <xdr:sp macro="" textlink="">
      <xdr:nvSpPr>
        <xdr:cNvPr id="64" name="フローチャート: 判断 63">
          <a:extLst>
            <a:ext uri="{FF2B5EF4-FFF2-40B4-BE49-F238E27FC236}">
              <a16:creationId xmlns:a16="http://schemas.microsoft.com/office/drawing/2014/main" id="{20957983-D59C-4C67-BACA-865AFF8C23A3}"/>
            </a:ext>
          </a:extLst>
        </xdr:cNvPr>
        <xdr:cNvSpPr/>
      </xdr:nvSpPr>
      <xdr:spPr>
        <a:xfrm>
          <a:off x="1774190" y="626122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61976</xdr:rowOff>
    </xdr:from>
    <xdr:to>
      <xdr:col>6</xdr:col>
      <xdr:colOff>38100</xdr:colOff>
      <xdr:row>36</xdr:row>
      <xdr:rowOff>163576</xdr:rowOff>
    </xdr:to>
    <xdr:sp macro="" textlink="">
      <xdr:nvSpPr>
        <xdr:cNvPr id="65" name="フローチャート: 判断 64">
          <a:extLst>
            <a:ext uri="{FF2B5EF4-FFF2-40B4-BE49-F238E27FC236}">
              <a16:creationId xmlns:a16="http://schemas.microsoft.com/office/drawing/2014/main" id="{C7AC9FB0-2F05-4A6C-8AFF-9B0460F756F6}"/>
            </a:ext>
          </a:extLst>
        </xdr:cNvPr>
        <xdr:cNvSpPr/>
      </xdr:nvSpPr>
      <xdr:spPr>
        <a:xfrm>
          <a:off x="988060" y="623036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2C4B9FF-04FD-4AFE-A740-37B2B35635EA}"/>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9525A5E-0E9E-4732-A08B-535020023D10}"/>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D165890-0955-4D6F-B447-AE826E58917D}"/>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E37C70F-9286-4BD8-B3F5-4B9D6E33B625}"/>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F92E1AF-D382-4FF1-938A-5B86D89BF614}"/>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141986</xdr:rowOff>
    </xdr:from>
    <xdr:to>
      <xdr:col>24</xdr:col>
      <xdr:colOff>114300</xdr:colOff>
      <xdr:row>37</xdr:row>
      <xdr:rowOff>72136</xdr:rowOff>
    </xdr:to>
    <xdr:sp macro="" textlink="">
      <xdr:nvSpPr>
        <xdr:cNvPr id="71" name="楕円 70">
          <a:extLst>
            <a:ext uri="{FF2B5EF4-FFF2-40B4-BE49-F238E27FC236}">
              <a16:creationId xmlns:a16="http://schemas.microsoft.com/office/drawing/2014/main" id="{BB3E1A77-EC7A-4C37-8815-F078651BCE98}"/>
            </a:ext>
          </a:extLst>
        </xdr:cNvPr>
        <xdr:cNvSpPr/>
      </xdr:nvSpPr>
      <xdr:spPr>
        <a:xfrm>
          <a:off x="4131310" y="631228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164863</xdr:rowOff>
    </xdr:from>
    <xdr:ext cx="405111" cy="259045"/>
    <xdr:sp macro="" textlink="">
      <xdr:nvSpPr>
        <xdr:cNvPr id="72" name="【道路】&#10;有形固定資産減価償却率該当値テキスト">
          <a:extLst>
            <a:ext uri="{FF2B5EF4-FFF2-40B4-BE49-F238E27FC236}">
              <a16:creationId xmlns:a16="http://schemas.microsoft.com/office/drawing/2014/main" id="{AE21769F-53D7-4E62-A588-48957C5B6646}"/>
            </a:ext>
          </a:extLst>
        </xdr:cNvPr>
        <xdr:cNvSpPr txBox="1"/>
      </xdr:nvSpPr>
      <xdr:spPr>
        <a:xfrm>
          <a:off x="4212590" y="616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160274</xdr:rowOff>
    </xdr:from>
    <xdr:to>
      <xdr:col>20</xdr:col>
      <xdr:colOff>38100</xdr:colOff>
      <xdr:row>37</xdr:row>
      <xdr:rowOff>90424</xdr:rowOff>
    </xdr:to>
    <xdr:sp macro="" textlink="">
      <xdr:nvSpPr>
        <xdr:cNvPr id="73" name="楕円 72">
          <a:extLst>
            <a:ext uri="{FF2B5EF4-FFF2-40B4-BE49-F238E27FC236}">
              <a16:creationId xmlns:a16="http://schemas.microsoft.com/office/drawing/2014/main" id="{89BB784A-57CE-4146-817F-1A4166E8759E}"/>
            </a:ext>
          </a:extLst>
        </xdr:cNvPr>
        <xdr:cNvSpPr/>
      </xdr:nvSpPr>
      <xdr:spPr>
        <a:xfrm>
          <a:off x="3388360" y="633437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21336</xdr:rowOff>
    </xdr:from>
    <xdr:to>
      <xdr:col>24</xdr:col>
      <xdr:colOff>63500</xdr:colOff>
      <xdr:row>37</xdr:row>
      <xdr:rowOff>39624</xdr:rowOff>
    </xdr:to>
    <xdr:cxnSp macro="">
      <xdr:nvCxnSpPr>
        <xdr:cNvPr id="74" name="直線コネクタ 73">
          <a:extLst>
            <a:ext uri="{FF2B5EF4-FFF2-40B4-BE49-F238E27FC236}">
              <a16:creationId xmlns:a16="http://schemas.microsoft.com/office/drawing/2014/main" id="{D40AE67E-F322-4BCD-89B9-E8A8CBA43C91}"/>
            </a:ext>
          </a:extLst>
        </xdr:cNvPr>
        <xdr:cNvCxnSpPr/>
      </xdr:nvCxnSpPr>
      <xdr:spPr>
        <a:xfrm flipV="1">
          <a:off x="3431540" y="6361176"/>
          <a:ext cx="74295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80264</xdr:rowOff>
    </xdr:from>
    <xdr:to>
      <xdr:col>15</xdr:col>
      <xdr:colOff>101600</xdr:colOff>
      <xdr:row>37</xdr:row>
      <xdr:rowOff>10414</xdr:rowOff>
    </xdr:to>
    <xdr:sp macro="" textlink="">
      <xdr:nvSpPr>
        <xdr:cNvPr id="75" name="楕円 74">
          <a:extLst>
            <a:ext uri="{FF2B5EF4-FFF2-40B4-BE49-F238E27FC236}">
              <a16:creationId xmlns:a16="http://schemas.microsoft.com/office/drawing/2014/main" id="{5CA2A2D5-92DC-4C86-A7B6-CF9B54265866}"/>
            </a:ext>
          </a:extLst>
        </xdr:cNvPr>
        <xdr:cNvSpPr/>
      </xdr:nvSpPr>
      <xdr:spPr>
        <a:xfrm>
          <a:off x="2571750" y="625436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131064</xdr:rowOff>
    </xdr:from>
    <xdr:to>
      <xdr:col>19</xdr:col>
      <xdr:colOff>177800</xdr:colOff>
      <xdr:row>37</xdr:row>
      <xdr:rowOff>39624</xdr:rowOff>
    </xdr:to>
    <xdr:cxnSp macro="">
      <xdr:nvCxnSpPr>
        <xdr:cNvPr id="76" name="直線コネクタ 75">
          <a:extLst>
            <a:ext uri="{FF2B5EF4-FFF2-40B4-BE49-F238E27FC236}">
              <a16:creationId xmlns:a16="http://schemas.microsoft.com/office/drawing/2014/main" id="{1AD9400E-E15C-4B48-9668-1CC5F987587B}"/>
            </a:ext>
          </a:extLst>
        </xdr:cNvPr>
        <xdr:cNvCxnSpPr/>
      </xdr:nvCxnSpPr>
      <xdr:spPr>
        <a:xfrm>
          <a:off x="2626360" y="6307074"/>
          <a:ext cx="80518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48260</xdr:rowOff>
    </xdr:from>
    <xdr:to>
      <xdr:col>10</xdr:col>
      <xdr:colOff>165100</xdr:colOff>
      <xdr:row>36</xdr:row>
      <xdr:rowOff>149860</xdr:rowOff>
    </xdr:to>
    <xdr:sp macro="" textlink="">
      <xdr:nvSpPr>
        <xdr:cNvPr id="77" name="楕円 76">
          <a:extLst>
            <a:ext uri="{FF2B5EF4-FFF2-40B4-BE49-F238E27FC236}">
              <a16:creationId xmlns:a16="http://schemas.microsoft.com/office/drawing/2014/main" id="{CCCCE47E-176A-4896-8F01-30079717FB3A}"/>
            </a:ext>
          </a:extLst>
        </xdr:cNvPr>
        <xdr:cNvSpPr/>
      </xdr:nvSpPr>
      <xdr:spPr>
        <a:xfrm>
          <a:off x="1774190" y="622236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99060</xdr:rowOff>
    </xdr:from>
    <xdr:to>
      <xdr:col>15</xdr:col>
      <xdr:colOff>50800</xdr:colOff>
      <xdr:row>36</xdr:row>
      <xdr:rowOff>131064</xdr:rowOff>
    </xdr:to>
    <xdr:cxnSp macro="">
      <xdr:nvCxnSpPr>
        <xdr:cNvPr id="78" name="直線コネクタ 77">
          <a:extLst>
            <a:ext uri="{FF2B5EF4-FFF2-40B4-BE49-F238E27FC236}">
              <a16:creationId xmlns:a16="http://schemas.microsoft.com/office/drawing/2014/main" id="{B5E865CA-D79E-4E1D-9A54-2FB2D1680680}"/>
            </a:ext>
          </a:extLst>
        </xdr:cNvPr>
        <xdr:cNvCxnSpPr/>
      </xdr:nvCxnSpPr>
      <xdr:spPr>
        <a:xfrm>
          <a:off x="1828800" y="6267450"/>
          <a:ext cx="79756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75692</xdr:rowOff>
    </xdr:from>
    <xdr:to>
      <xdr:col>6</xdr:col>
      <xdr:colOff>38100</xdr:colOff>
      <xdr:row>37</xdr:row>
      <xdr:rowOff>5842</xdr:rowOff>
    </xdr:to>
    <xdr:sp macro="" textlink="">
      <xdr:nvSpPr>
        <xdr:cNvPr id="79" name="楕円 78">
          <a:extLst>
            <a:ext uri="{FF2B5EF4-FFF2-40B4-BE49-F238E27FC236}">
              <a16:creationId xmlns:a16="http://schemas.microsoft.com/office/drawing/2014/main" id="{BC801C11-EF37-468C-B9EA-78C51D96B7F2}"/>
            </a:ext>
          </a:extLst>
        </xdr:cNvPr>
        <xdr:cNvSpPr/>
      </xdr:nvSpPr>
      <xdr:spPr>
        <a:xfrm>
          <a:off x="988060" y="624789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99060</xdr:rowOff>
    </xdr:from>
    <xdr:to>
      <xdr:col>10</xdr:col>
      <xdr:colOff>114300</xdr:colOff>
      <xdr:row>36</xdr:row>
      <xdr:rowOff>126492</xdr:rowOff>
    </xdr:to>
    <xdr:cxnSp macro="">
      <xdr:nvCxnSpPr>
        <xdr:cNvPr id="80" name="直線コネクタ 79">
          <a:extLst>
            <a:ext uri="{FF2B5EF4-FFF2-40B4-BE49-F238E27FC236}">
              <a16:creationId xmlns:a16="http://schemas.microsoft.com/office/drawing/2014/main" id="{D69B5FD9-E716-4C98-8221-E14CCAFCAB11}"/>
            </a:ext>
          </a:extLst>
        </xdr:cNvPr>
        <xdr:cNvCxnSpPr/>
      </xdr:nvCxnSpPr>
      <xdr:spPr>
        <a:xfrm flipV="1">
          <a:off x="1031240" y="6267450"/>
          <a:ext cx="79756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81" name="n_1aveValue【道路】&#10;有形固定資産減価償却率">
          <a:extLst>
            <a:ext uri="{FF2B5EF4-FFF2-40B4-BE49-F238E27FC236}">
              <a16:creationId xmlns:a16="http://schemas.microsoft.com/office/drawing/2014/main" id="{7BB4815B-3F0D-4681-9ABA-48F513EAD6E1}"/>
            </a:ext>
          </a:extLst>
        </xdr:cNvPr>
        <xdr:cNvSpPr txBox="1"/>
      </xdr:nvSpPr>
      <xdr:spPr>
        <a:xfrm>
          <a:off x="3239144" y="608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31259</xdr:rowOff>
    </xdr:from>
    <xdr:ext cx="405111" cy="259045"/>
    <xdr:sp macro="" textlink="">
      <xdr:nvSpPr>
        <xdr:cNvPr id="82" name="n_2aveValue【道路】&#10;有形固定資産減価償却率">
          <a:extLst>
            <a:ext uri="{FF2B5EF4-FFF2-40B4-BE49-F238E27FC236}">
              <a16:creationId xmlns:a16="http://schemas.microsoft.com/office/drawing/2014/main" id="{BE5464D3-CF48-44DF-998B-CCC698320B11}"/>
            </a:ext>
          </a:extLst>
        </xdr:cNvPr>
        <xdr:cNvSpPr txBox="1"/>
      </xdr:nvSpPr>
      <xdr:spPr>
        <a:xfrm>
          <a:off x="2439044" y="637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8399</xdr:rowOff>
    </xdr:from>
    <xdr:ext cx="405111" cy="259045"/>
    <xdr:sp macro="" textlink="">
      <xdr:nvSpPr>
        <xdr:cNvPr id="83" name="n_3aveValue【道路】&#10;有形固定資産減価償却率">
          <a:extLst>
            <a:ext uri="{FF2B5EF4-FFF2-40B4-BE49-F238E27FC236}">
              <a16:creationId xmlns:a16="http://schemas.microsoft.com/office/drawing/2014/main" id="{98D3D57C-9BAC-45B1-9AA4-58FF024D7D78}"/>
            </a:ext>
          </a:extLst>
        </xdr:cNvPr>
        <xdr:cNvSpPr txBox="1"/>
      </xdr:nvSpPr>
      <xdr:spPr>
        <a:xfrm>
          <a:off x="1641484" y="635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8653</xdr:rowOff>
    </xdr:from>
    <xdr:ext cx="405111" cy="259045"/>
    <xdr:sp macro="" textlink="">
      <xdr:nvSpPr>
        <xdr:cNvPr id="84" name="n_4aveValue【道路】&#10;有形固定資産減価償却率">
          <a:extLst>
            <a:ext uri="{FF2B5EF4-FFF2-40B4-BE49-F238E27FC236}">
              <a16:creationId xmlns:a16="http://schemas.microsoft.com/office/drawing/2014/main" id="{A3ADA258-EA87-4380-BBCC-FFE759D64640}"/>
            </a:ext>
          </a:extLst>
        </xdr:cNvPr>
        <xdr:cNvSpPr txBox="1"/>
      </xdr:nvSpPr>
      <xdr:spPr>
        <a:xfrm>
          <a:off x="855354" y="601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81551</xdr:rowOff>
    </xdr:from>
    <xdr:ext cx="405111" cy="259045"/>
    <xdr:sp macro="" textlink="">
      <xdr:nvSpPr>
        <xdr:cNvPr id="85" name="n_1mainValue【道路】&#10;有形固定資産減価償却率">
          <a:extLst>
            <a:ext uri="{FF2B5EF4-FFF2-40B4-BE49-F238E27FC236}">
              <a16:creationId xmlns:a16="http://schemas.microsoft.com/office/drawing/2014/main" id="{B786ED08-36C5-4DA8-A6A2-28D957B8F372}"/>
            </a:ext>
          </a:extLst>
        </xdr:cNvPr>
        <xdr:cNvSpPr txBox="1"/>
      </xdr:nvSpPr>
      <xdr:spPr>
        <a:xfrm>
          <a:off x="3239144" y="6427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6" name="n_2mainValue【道路】&#10;有形固定資産減価償却率">
          <a:extLst>
            <a:ext uri="{FF2B5EF4-FFF2-40B4-BE49-F238E27FC236}">
              <a16:creationId xmlns:a16="http://schemas.microsoft.com/office/drawing/2014/main" id="{E9C6BD81-4DDF-4DC5-A36E-0B9668975644}"/>
            </a:ext>
          </a:extLst>
        </xdr:cNvPr>
        <xdr:cNvSpPr txBox="1"/>
      </xdr:nvSpPr>
      <xdr:spPr>
        <a:xfrm>
          <a:off x="2439044" y="6025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7" name="n_3mainValue【道路】&#10;有形固定資産減価償却率">
          <a:extLst>
            <a:ext uri="{FF2B5EF4-FFF2-40B4-BE49-F238E27FC236}">
              <a16:creationId xmlns:a16="http://schemas.microsoft.com/office/drawing/2014/main" id="{AE63FF53-A9D9-40E8-8CF0-8F0131CC2F4B}"/>
            </a:ext>
          </a:extLst>
        </xdr:cNvPr>
        <xdr:cNvSpPr txBox="1"/>
      </xdr:nvSpPr>
      <xdr:spPr>
        <a:xfrm>
          <a:off x="164148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8" name="n_4mainValue【道路】&#10;有形固定資産減価償却率">
          <a:extLst>
            <a:ext uri="{FF2B5EF4-FFF2-40B4-BE49-F238E27FC236}">
              <a16:creationId xmlns:a16="http://schemas.microsoft.com/office/drawing/2014/main" id="{BD6FF267-DA37-4AD2-9CF4-E216AF652021}"/>
            </a:ext>
          </a:extLst>
        </xdr:cNvPr>
        <xdr:cNvSpPr txBox="1"/>
      </xdr:nvSpPr>
      <xdr:spPr>
        <a:xfrm>
          <a:off x="855354" y="634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4B18432-3DA2-43C8-AD0C-6E3B181E5316}"/>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59F9DAC-6E8F-49C1-A476-06BC4A4FC702}"/>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812ED83-A093-4D3E-BC11-6E2EE27DF327}"/>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82B23D5-F0DD-4617-8B77-9E72DBFD5DBA}"/>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5EDEC99-3BC2-49ED-B33F-90F22520B1B6}"/>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D57F4D1-033F-404C-AF67-002515480DE5}"/>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D5C4122-E859-4A06-9764-3874953DB51C}"/>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EC1CCB6-6174-42F9-ABC9-BAA50706CCFF}"/>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923B007-2B7A-4570-AC75-66FB857EF186}"/>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4D779E3-E7CF-4FF5-AF16-4C168780C684}"/>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115294AD-DE7B-4AC7-8676-B882A06D66A1}"/>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EC51F69C-2A0D-4748-911A-08E02A993467}"/>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F485EF44-A84B-44EF-AE53-6190319A6587}"/>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D44E2984-B39E-4B65-9D6F-27D4F69B2CD6}"/>
            </a:ext>
          </a:extLst>
        </xdr:cNvPr>
        <xdr:cNvSpPr txBox="1"/>
      </xdr:nvSpPr>
      <xdr:spPr>
        <a:xfrm>
          <a:off x="5485961" y="68208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3E5E5E7-E8FF-4930-AB7C-45ADE7233C7C}"/>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6F39F5FF-3A2F-40FE-8116-274B5637B68E}"/>
            </a:ext>
          </a:extLst>
        </xdr:cNvPr>
        <xdr:cNvSpPr txBox="1"/>
      </xdr:nvSpPr>
      <xdr:spPr>
        <a:xfrm>
          <a:off x="548596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35E80AEF-4888-4DC8-BC88-774A318CA4B8}"/>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B93C16ED-9467-4920-941A-3E6D91A89C0D}"/>
            </a:ext>
          </a:extLst>
        </xdr:cNvPr>
        <xdr:cNvSpPr txBox="1"/>
      </xdr:nvSpPr>
      <xdr:spPr>
        <a:xfrm>
          <a:off x="5485961" y="61753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ED48550D-5FD5-4E4E-875D-A06F28169F0B}"/>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0E926A4-CDC2-4CC4-B36D-6658C4541767}"/>
            </a:ext>
          </a:extLst>
        </xdr:cNvPr>
        <xdr:cNvSpPr txBox="1"/>
      </xdr:nvSpPr>
      <xdr:spPr>
        <a:xfrm>
          <a:off x="5485961" y="58487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6634031F-300A-4E9B-97CF-8DB5089610EF}"/>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57F63405-780F-4163-9620-B768015FF5B2}"/>
            </a:ext>
          </a:extLst>
        </xdr:cNvPr>
        <xdr:cNvSpPr txBox="1"/>
      </xdr:nvSpPr>
      <xdr:spPr>
        <a:xfrm>
          <a:off x="5416126" y="551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B056972-C685-4045-A30A-F7241572506C}"/>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48E126D-C82C-4A87-B4B3-75D54674ED6A}"/>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2DF6638-A818-40C3-A504-F983301E4F45}"/>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02353E90-6AB8-4792-BC6C-E0930C48B816}"/>
            </a:ext>
          </a:extLst>
        </xdr:cNvPr>
        <xdr:cNvCxnSpPr/>
      </xdr:nvCxnSpPr>
      <xdr:spPr>
        <a:xfrm flipV="1">
          <a:off x="9429115" y="5882727"/>
          <a:ext cx="0" cy="1329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B379404C-5391-4D8B-B41A-C4D6FED0ED7C}"/>
            </a:ext>
          </a:extLst>
        </xdr:cNvPr>
        <xdr:cNvSpPr txBox="1"/>
      </xdr:nvSpPr>
      <xdr:spPr>
        <a:xfrm>
          <a:off x="9467850" y="721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54341FA7-39BF-45EE-8665-096F2D633FDD}"/>
            </a:ext>
          </a:extLst>
        </xdr:cNvPr>
        <xdr:cNvCxnSpPr/>
      </xdr:nvCxnSpPr>
      <xdr:spPr>
        <a:xfrm>
          <a:off x="9356090" y="721240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AFF8DCFC-0FB2-4A4C-A372-2CE5FC492357}"/>
            </a:ext>
          </a:extLst>
        </xdr:cNvPr>
        <xdr:cNvSpPr txBox="1"/>
      </xdr:nvSpPr>
      <xdr:spPr>
        <a:xfrm>
          <a:off x="9467850" y="565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59AFAB39-B898-4B9D-9808-EBB1602217E6}"/>
            </a:ext>
          </a:extLst>
        </xdr:cNvPr>
        <xdr:cNvCxnSpPr/>
      </xdr:nvCxnSpPr>
      <xdr:spPr>
        <a:xfrm>
          <a:off x="9356090" y="588272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101439</xdr:rowOff>
    </xdr:from>
    <xdr:ext cx="534377" cy="259045"/>
    <xdr:sp macro="" textlink="">
      <xdr:nvSpPr>
        <xdr:cNvPr id="119" name="【道路】&#10;一人当たり延長平均値テキスト">
          <a:extLst>
            <a:ext uri="{FF2B5EF4-FFF2-40B4-BE49-F238E27FC236}">
              <a16:creationId xmlns:a16="http://schemas.microsoft.com/office/drawing/2014/main" id="{2A1B0031-66A9-4ED9-85BA-2ED718D3654B}"/>
            </a:ext>
          </a:extLst>
        </xdr:cNvPr>
        <xdr:cNvSpPr txBox="1"/>
      </xdr:nvSpPr>
      <xdr:spPr>
        <a:xfrm>
          <a:off x="9467850" y="6955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7E7C1302-BC66-48B0-BCEB-603390C2E56E}"/>
            </a:ext>
          </a:extLst>
        </xdr:cNvPr>
        <xdr:cNvSpPr/>
      </xdr:nvSpPr>
      <xdr:spPr>
        <a:xfrm>
          <a:off x="9394190" y="698291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603D637F-EE2C-449E-AD5E-1F0CF3867DAD}"/>
            </a:ext>
          </a:extLst>
        </xdr:cNvPr>
        <xdr:cNvSpPr/>
      </xdr:nvSpPr>
      <xdr:spPr>
        <a:xfrm>
          <a:off x="8632190" y="698386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CD57A784-5B2C-4C03-A1E9-7D451E3ABCA5}"/>
            </a:ext>
          </a:extLst>
        </xdr:cNvPr>
        <xdr:cNvSpPr/>
      </xdr:nvSpPr>
      <xdr:spPr>
        <a:xfrm>
          <a:off x="7846060" y="699432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144484</xdr:rowOff>
    </xdr:from>
    <xdr:to>
      <xdr:col>41</xdr:col>
      <xdr:colOff>101600</xdr:colOff>
      <xdr:row>40</xdr:row>
      <xdr:rowOff>74634</xdr:rowOff>
    </xdr:to>
    <xdr:sp macro="" textlink="">
      <xdr:nvSpPr>
        <xdr:cNvPr id="123" name="フローチャート: 判断 122">
          <a:extLst>
            <a:ext uri="{FF2B5EF4-FFF2-40B4-BE49-F238E27FC236}">
              <a16:creationId xmlns:a16="http://schemas.microsoft.com/office/drawing/2014/main" id="{A5531881-5C13-4B4A-80BC-C850079767C6}"/>
            </a:ext>
          </a:extLst>
        </xdr:cNvPr>
        <xdr:cNvSpPr/>
      </xdr:nvSpPr>
      <xdr:spPr>
        <a:xfrm>
          <a:off x="7029450" y="68291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153743</xdr:rowOff>
    </xdr:from>
    <xdr:to>
      <xdr:col>36</xdr:col>
      <xdr:colOff>165100</xdr:colOff>
      <xdr:row>40</xdr:row>
      <xdr:rowOff>83893</xdr:rowOff>
    </xdr:to>
    <xdr:sp macro="" textlink="">
      <xdr:nvSpPr>
        <xdr:cNvPr id="124" name="フローチャート: 判断 123">
          <a:extLst>
            <a:ext uri="{FF2B5EF4-FFF2-40B4-BE49-F238E27FC236}">
              <a16:creationId xmlns:a16="http://schemas.microsoft.com/office/drawing/2014/main" id="{89E92D41-1B27-4D48-BB3E-652191924F9A}"/>
            </a:ext>
          </a:extLst>
        </xdr:cNvPr>
        <xdr:cNvSpPr/>
      </xdr:nvSpPr>
      <xdr:spPr>
        <a:xfrm>
          <a:off x="6231890" y="684029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9E4FFEA-8CDE-4EF1-B069-C45A086075EB}"/>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9CF44F0-1E5B-4ECD-843E-82CDC5C2860F}"/>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41FA8F5-957E-46AB-B992-846EAC782152}"/>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95615B7-A663-42EC-AFD1-5A95BA503A0B}"/>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78F496C-FAE3-4E41-8124-67CBD463B2F2}"/>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99450</xdr:rowOff>
    </xdr:from>
    <xdr:to>
      <xdr:col>55</xdr:col>
      <xdr:colOff>50800</xdr:colOff>
      <xdr:row>41</xdr:row>
      <xdr:rowOff>29600</xdr:rowOff>
    </xdr:to>
    <xdr:sp macro="" textlink="">
      <xdr:nvSpPr>
        <xdr:cNvPr id="130" name="楕円 129">
          <a:extLst>
            <a:ext uri="{FF2B5EF4-FFF2-40B4-BE49-F238E27FC236}">
              <a16:creationId xmlns:a16="http://schemas.microsoft.com/office/drawing/2014/main" id="{1629245D-FCEF-4373-88F8-34287CB230A6}"/>
            </a:ext>
          </a:extLst>
        </xdr:cNvPr>
        <xdr:cNvSpPr/>
      </xdr:nvSpPr>
      <xdr:spPr>
        <a:xfrm>
          <a:off x="9394190" y="695364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122327</xdr:rowOff>
    </xdr:from>
    <xdr:ext cx="534377" cy="259045"/>
    <xdr:sp macro="" textlink="">
      <xdr:nvSpPr>
        <xdr:cNvPr id="131" name="【道路】&#10;一人当たり延長該当値テキスト">
          <a:extLst>
            <a:ext uri="{FF2B5EF4-FFF2-40B4-BE49-F238E27FC236}">
              <a16:creationId xmlns:a16="http://schemas.microsoft.com/office/drawing/2014/main" id="{6791662A-9178-4F99-B501-614302344275}"/>
            </a:ext>
          </a:extLst>
        </xdr:cNvPr>
        <xdr:cNvSpPr txBox="1"/>
      </xdr:nvSpPr>
      <xdr:spPr>
        <a:xfrm>
          <a:off x="9467850" y="681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107533</xdr:rowOff>
    </xdr:from>
    <xdr:to>
      <xdr:col>50</xdr:col>
      <xdr:colOff>165100</xdr:colOff>
      <xdr:row>41</xdr:row>
      <xdr:rowOff>37683</xdr:rowOff>
    </xdr:to>
    <xdr:sp macro="" textlink="">
      <xdr:nvSpPr>
        <xdr:cNvPr id="132" name="楕円 131">
          <a:extLst>
            <a:ext uri="{FF2B5EF4-FFF2-40B4-BE49-F238E27FC236}">
              <a16:creationId xmlns:a16="http://schemas.microsoft.com/office/drawing/2014/main" id="{1BC8854D-C1BB-4849-A20D-6667B6A7F380}"/>
            </a:ext>
          </a:extLst>
        </xdr:cNvPr>
        <xdr:cNvSpPr/>
      </xdr:nvSpPr>
      <xdr:spPr>
        <a:xfrm>
          <a:off x="8632190" y="696362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150250</xdr:rowOff>
    </xdr:from>
    <xdr:to>
      <xdr:col>55</xdr:col>
      <xdr:colOff>0</xdr:colOff>
      <xdr:row>40</xdr:row>
      <xdr:rowOff>158333</xdr:rowOff>
    </xdr:to>
    <xdr:cxnSp macro="">
      <xdr:nvCxnSpPr>
        <xdr:cNvPr id="133" name="直線コネクタ 132">
          <a:extLst>
            <a:ext uri="{FF2B5EF4-FFF2-40B4-BE49-F238E27FC236}">
              <a16:creationId xmlns:a16="http://schemas.microsoft.com/office/drawing/2014/main" id="{36A8C9FE-C8CB-4D0A-B64A-C5004CA60F35}"/>
            </a:ext>
          </a:extLst>
        </xdr:cNvPr>
        <xdr:cNvCxnSpPr/>
      </xdr:nvCxnSpPr>
      <xdr:spPr>
        <a:xfrm flipV="1">
          <a:off x="8686800" y="7008250"/>
          <a:ext cx="742950" cy="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110194</xdr:rowOff>
    </xdr:from>
    <xdr:to>
      <xdr:col>46</xdr:col>
      <xdr:colOff>38100</xdr:colOff>
      <xdr:row>41</xdr:row>
      <xdr:rowOff>40344</xdr:rowOff>
    </xdr:to>
    <xdr:sp macro="" textlink="">
      <xdr:nvSpPr>
        <xdr:cNvPr id="134" name="楕円 133">
          <a:extLst>
            <a:ext uri="{FF2B5EF4-FFF2-40B4-BE49-F238E27FC236}">
              <a16:creationId xmlns:a16="http://schemas.microsoft.com/office/drawing/2014/main" id="{51325ADA-0782-49C9-BCD1-ECB52C316DD3}"/>
            </a:ext>
          </a:extLst>
        </xdr:cNvPr>
        <xdr:cNvSpPr/>
      </xdr:nvSpPr>
      <xdr:spPr>
        <a:xfrm>
          <a:off x="7846060" y="696628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158333</xdr:rowOff>
    </xdr:from>
    <xdr:to>
      <xdr:col>50</xdr:col>
      <xdr:colOff>114300</xdr:colOff>
      <xdr:row>40</xdr:row>
      <xdr:rowOff>160994</xdr:rowOff>
    </xdr:to>
    <xdr:cxnSp macro="">
      <xdr:nvCxnSpPr>
        <xdr:cNvPr id="135" name="直線コネクタ 134">
          <a:extLst>
            <a:ext uri="{FF2B5EF4-FFF2-40B4-BE49-F238E27FC236}">
              <a16:creationId xmlns:a16="http://schemas.microsoft.com/office/drawing/2014/main" id="{57FA0617-B1F1-403B-8797-FC4242CDCD3A}"/>
            </a:ext>
          </a:extLst>
        </xdr:cNvPr>
        <xdr:cNvCxnSpPr/>
      </xdr:nvCxnSpPr>
      <xdr:spPr>
        <a:xfrm flipV="1">
          <a:off x="7889240" y="7018238"/>
          <a:ext cx="797560" cy="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114016</xdr:rowOff>
    </xdr:from>
    <xdr:to>
      <xdr:col>41</xdr:col>
      <xdr:colOff>101600</xdr:colOff>
      <xdr:row>41</xdr:row>
      <xdr:rowOff>44166</xdr:rowOff>
    </xdr:to>
    <xdr:sp macro="" textlink="">
      <xdr:nvSpPr>
        <xdr:cNvPr id="136" name="楕円 135">
          <a:extLst>
            <a:ext uri="{FF2B5EF4-FFF2-40B4-BE49-F238E27FC236}">
              <a16:creationId xmlns:a16="http://schemas.microsoft.com/office/drawing/2014/main" id="{9B8F0332-D4B2-4AB7-AEEF-3E1F62F17EBF}"/>
            </a:ext>
          </a:extLst>
        </xdr:cNvPr>
        <xdr:cNvSpPr/>
      </xdr:nvSpPr>
      <xdr:spPr>
        <a:xfrm>
          <a:off x="7029450" y="69720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160994</xdr:rowOff>
    </xdr:from>
    <xdr:to>
      <xdr:col>45</xdr:col>
      <xdr:colOff>177800</xdr:colOff>
      <xdr:row>40</xdr:row>
      <xdr:rowOff>164816</xdr:rowOff>
    </xdr:to>
    <xdr:cxnSp macro="">
      <xdr:nvCxnSpPr>
        <xdr:cNvPr id="137" name="直線コネクタ 136">
          <a:extLst>
            <a:ext uri="{FF2B5EF4-FFF2-40B4-BE49-F238E27FC236}">
              <a16:creationId xmlns:a16="http://schemas.microsoft.com/office/drawing/2014/main" id="{637265C2-8AAE-45D0-9798-071FC04F87D9}"/>
            </a:ext>
          </a:extLst>
        </xdr:cNvPr>
        <xdr:cNvCxnSpPr/>
      </xdr:nvCxnSpPr>
      <xdr:spPr>
        <a:xfrm flipV="1">
          <a:off x="7084060" y="7020899"/>
          <a:ext cx="805180" cy="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119338</xdr:rowOff>
    </xdr:from>
    <xdr:to>
      <xdr:col>36</xdr:col>
      <xdr:colOff>165100</xdr:colOff>
      <xdr:row>41</xdr:row>
      <xdr:rowOff>49488</xdr:rowOff>
    </xdr:to>
    <xdr:sp macro="" textlink="">
      <xdr:nvSpPr>
        <xdr:cNvPr id="138" name="楕円 137">
          <a:extLst>
            <a:ext uri="{FF2B5EF4-FFF2-40B4-BE49-F238E27FC236}">
              <a16:creationId xmlns:a16="http://schemas.microsoft.com/office/drawing/2014/main" id="{945BCB8E-DDB0-492F-BFF8-02A5E0AA1B74}"/>
            </a:ext>
          </a:extLst>
        </xdr:cNvPr>
        <xdr:cNvSpPr/>
      </xdr:nvSpPr>
      <xdr:spPr>
        <a:xfrm>
          <a:off x="6231890" y="6979243"/>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164816</xdr:rowOff>
    </xdr:from>
    <xdr:to>
      <xdr:col>41</xdr:col>
      <xdr:colOff>50800</xdr:colOff>
      <xdr:row>40</xdr:row>
      <xdr:rowOff>170138</xdr:rowOff>
    </xdr:to>
    <xdr:cxnSp macro="">
      <xdr:nvCxnSpPr>
        <xdr:cNvPr id="139" name="直線コネクタ 138">
          <a:extLst>
            <a:ext uri="{FF2B5EF4-FFF2-40B4-BE49-F238E27FC236}">
              <a16:creationId xmlns:a16="http://schemas.microsoft.com/office/drawing/2014/main" id="{DC647152-9F84-477C-BB58-12A909A5BAAD}"/>
            </a:ext>
          </a:extLst>
        </xdr:cNvPr>
        <xdr:cNvCxnSpPr/>
      </xdr:nvCxnSpPr>
      <xdr:spPr>
        <a:xfrm flipV="1">
          <a:off x="6286500" y="7026626"/>
          <a:ext cx="79756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45236</xdr:rowOff>
    </xdr:from>
    <xdr:ext cx="534377" cy="259045"/>
    <xdr:sp macro="" textlink="">
      <xdr:nvSpPr>
        <xdr:cNvPr id="140" name="n_1aveValue【道路】&#10;一人当たり延長">
          <a:extLst>
            <a:ext uri="{FF2B5EF4-FFF2-40B4-BE49-F238E27FC236}">
              <a16:creationId xmlns:a16="http://schemas.microsoft.com/office/drawing/2014/main" id="{9C35B32F-5422-4F8C-8AF4-FCDB2198C12E}"/>
            </a:ext>
          </a:extLst>
        </xdr:cNvPr>
        <xdr:cNvSpPr txBox="1"/>
      </xdr:nvSpPr>
      <xdr:spPr>
        <a:xfrm>
          <a:off x="8422151" y="7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53792</xdr:rowOff>
    </xdr:from>
    <xdr:ext cx="534377" cy="259045"/>
    <xdr:sp macro="" textlink="">
      <xdr:nvSpPr>
        <xdr:cNvPr id="141" name="n_2aveValue【道路】&#10;一人当たり延長">
          <a:extLst>
            <a:ext uri="{FF2B5EF4-FFF2-40B4-BE49-F238E27FC236}">
              <a16:creationId xmlns:a16="http://schemas.microsoft.com/office/drawing/2014/main" id="{17E4672B-94B4-44BB-A563-2FEB4354F3B7}"/>
            </a:ext>
          </a:extLst>
        </xdr:cNvPr>
        <xdr:cNvSpPr txBox="1"/>
      </xdr:nvSpPr>
      <xdr:spPr>
        <a:xfrm>
          <a:off x="7641101" y="708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91161</xdr:rowOff>
    </xdr:from>
    <xdr:ext cx="534377" cy="259045"/>
    <xdr:sp macro="" textlink="">
      <xdr:nvSpPr>
        <xdr:cNvPr id="142" name="n_3aveValue【道路】&#10;一人当たり延長">
          <a:extLst>
            <a:ext uri="{FF2B5EF4-FFF2-40B4-BE49-F238E27FC236}">
              <a16:creationId xmlns:a16="http://schemas.microsoft.com/office/drawing/2014/main" id="{EF091ABE-ED55-4BF2-B83F-9ED70991942D}"/>
            </a:ext>
          </a:extLst>
        </xdr:cNvPr>
        <xdr:cNvSpPr txBox="1"/>
      </xdr:nvSpPr>
      <xdr:spPr>
        <a:xfrm>
          <a:off x="6854971" y="661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100420</xdr:rowOff>
    </xdr:from>
    <xdr:ext cx="534377" cy="259045"/>
    <xdr:sp macro="" textlink="">
      <xdr:nvSpPr>
        <xdr:cNvPr id="143" name="n_4aveValue【道路】&#10;一人当たり延長">
          <a:extLst>
            <a:ext uri="{FF2B5EF4-FFF2-40B4-BE49-F238E27FC236}">
              <a16:creationId xmlns:a16="http://schemas.microsoft.com/office/drawing/2014/main" id="{625000B6-9E5D-4E7F-AECA-59803F4152D4}"/>
            </a:ext>
          </a:extLst>
        </xdr:cNvPr>
        <xdr:cNvSpPr txBox="1"/>
      </xdr:nvSpPr>
      <xdr:spPr>
        <a:xfrm>
          <a:off x="6038361" y="661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54210</xdr:rowOff>
    </xdr:from>
    <xdr:ext cx="534377" cy="259045"/>
    <xdr:sp macro="" textlink="">
      <xdr:nvSpPr>
        <xdr:cNvPr id="144" name="n_1mainValue【道路】&#10;一人当たり延長">
          <a:extLst>
            <a:ext uri="{FF2B5EF4-FFF2-40B4-BE49-F238E27FC236}">
              <a16:creationId xmlns:a16="http://schemas.microsoft.com/office/drawing/2014/main" id="{B6C856C3-6051-41E7-B9DF-45C6C76EBFAD}"/>
            </a:ext>
          </a:extLst>
        </xdr:cNvPr>
        <xdr:cNvSpPr txBox="1"/>
      </xdr:nvSpPr>
      <xdr:spPr>
        <a:xfrm>
          <a:off x="8422151" y="674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56871</xdr:rowOff>
    </xdr:from>
    <xdr:ext cx="534377" cy="259045"/>
    <xdr:sp macro="" textlink="">
      <xdr:nvSpPr>
        <xdr:cNvPr id="145" name="n_2mainValue【道路】&#10;一人当たり延長">
          <a:extLst>
            <a:ext uri="{FF2B5EF4-FFF2-40B4-BE49-F238E27FC236}">
              <a16:creationId xmlns:a16="http://schemas.microsoft.com/office/drawing/2014/main" id="{BA5D536F-5793-40A8-B1F6-C0C9424D8F08}"/>
            </a:ext>
          </a:extLst>
        </xdr:cNvPr>
        <xdr:cNvSpPr txBox="1"/>
      </xdr:nvSpPr>
      <xdr:spPr>
        <a:xfrm>
          <a:off x="7641101" y="674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35293</xdr:rowOff>
    </xdr:from>
    <xdr:ext cx="534377" cy="259045"/>
    <xdr:sp macro="" textlink="">
      <xdr:nvSpPr>
        <xdr:cNvPr id="146" name="n_3mainValue【道路】&#10;一人当たり延長">
          <a:extLst>
            <a:ext uri="{FF2B5EF4-FFF2-40B4-BE49-F238E27FC236}">
              <a16:creationId xmlns:a16="http://schemas.microsoft.com/office/drawing/2014/main" id="{1F942A45-E18A-43CE-B556-F3454CD518FA}"/>
            </a:ext>
          </a:extLst>
        </xdr:cNvPr>
        <xdr:cNvSpPr txBox="1"/>
      </xdr:nvSpPr>
      <xdr:spPr>
        <a:xfrm>
          <a:off x="6854971" y="706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40615</xdr:rowOff>
    </xdr:from>
    <xdr:ext cx="534377" cy="259045"/>
    <xdr:sp macro="" textlink="">
      <xdr:nvSpPr>
        <xdr:cNvPr id="147" name="n_4mainValue【道路】&#10;一人当たり延長">
          <a:extLst>
            <a:ext uri="{FF2B5EF4-FFF2-40B4-BE49-F238E27FC236}">
              <a16:creationId xmlns:a16="http://schemas.microsoft.com/office/drawing/2014/main" id="{92B76DB7-3E82-43C5-9C3B-CB4030D0C791}"/>
            </a:ext>
          </a:extLst>
        </xdr:cNvPr>
        <xdr:cNvSpPr txBox="1"/>
      </xdr:nvSpPr>
      <xdr:spPr>
        <a:xfrm>
          <a:off x="6038361" y="707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B94D546-1653-42D6-BFB6-F8E154AB47D1}"/>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58247D5-857C-4BB6-936E-7F01A1F66EFE}"/>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FFC9D42-2B40-4C19-9F89-96C380197064}"/>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779F1B4-D374-4A44-9907-F666875F5D47}"/>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A28F2F8-7164-43E9-A184-D626236F1825}"/>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9A07A51-854F-435C-820A-A82CC0270F0A}"/>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2598AFD-B20B-4C95-A30C-A0B00C04C567}"/>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172B82E-2A82-48BB-AE90-21B1F48815E9}"/>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0D7983E-EBBA-480B-A25B-CFA6110C0D28}"/>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ABDC7A8-F168-436C-847E-A4201729E651}"/>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6B94428-7FCB-4F08-A99B-DC8A19256B94}"/>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C6C8CFBB-070A-427E-8D96-2CE9766FD08E}"/>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D3E01AD-3B3E-4915-955D-03DE8DDC7821}"/>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1C307F87-FF89-449B-8A5F-5C09AFFEC282}"/>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28D249A9-20A3-494D-BDFE-A141A22255AB}"/>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23694938-70E6-4D85-A499-A0008878CD21}"/>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4F44F69A-4997-45ED-BFF0-213FF0AFF769}"/>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C2EC76CD-29D0-4CA1-8F96-2B4079AA1DBB}"/>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DA45A2A1-EE1D-4133-82C0-288CC6A6B8D2}"/>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A7BF08D5-55E1-4CFA-B8BC-9A8AB7CB2B4F}"/>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2F27CC9F-DEA6-491D-B4F0-339C2E562A8A}"/>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74B72DF-D88E-4F98-9007-1B8E50FE11C1}"/>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72CC300F-8ACC-4D00-95AD-A9F55A01F810}"/>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CFAC63A9-5D76-4800-983F-B81D2924FA66}"/>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A7B84875-4EB8-4C27-9ADC-9F067AB34D4F}"/>
            </a:ext>
          </a:extLst>
        </xdr:cNvPr>
        <xdr:cNvCxnSpPr/>
      </xdr:nvCxnSpPr>
      <xdr:spPr>
        <a:xfrm flipV="1">
          <a:off x="4173855" y="956500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DA857EFB-5CE3-446D-9BBD-2C9A9424DC60}"/>
            </a:ext>
          </a:extLst>
        </xdr:cNvPr>
        <xdr:cNvSpPr txBox="1"/>
      </xdr:nvSpPr>
      <xdr:spPr>
        <a:xfrm>
          <a:off x="4212590" y="1094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4F605524-362F-4DC0-A127-A150CD0156A7}"/>
            </a:ext>
          </a:extLst>
        </xdr:cNvPr>
        <xdr:cNvCxnSpPr/>
      </xdr:nvCxnSpPr>
      <xdr:spPr>
        <a:xfrm>
          <a:off x="4112260" y="1093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9B84A7A5-35A2-477C-8C65-A0AFD2BDA1AC}"/>
            </a:ext>
          </a:extLst>
        </xdr:cNvPr>
        <xdr:cNvSpPr txBox="1"/>
      </xdr:nvSpPr>
      <xdr:spPr>
        <a:xfrm>
          <a:off x="4212590" y="934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BC73D914-F686-4966-8621-B48E5684A4FF}"/>
            </a:ext>
          </a:extLst>
        </xdr:cNvPr>
        <xdr:cNvCxnSpPr/>
      </xdr:nvCxnSpPr>
      <xdr:spPr>
        <a:xfrm>
          <a:off x="4112260" y="9565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D8D824CE-5D85-4471-BDEE-FA270883E355}"/>
            </a:ext>
          </a:extLst>
        </xdr:cNvPr>
        <xdr:cNvSpPr txBox="1"/>
      </xdr:nvSpPr>
      <xdr:spPr>
        <a:xfrm>
          <a:off x="421259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0B9BE0D3-1F07-4934-B2E3-9CC0B178A789}"/>
            </a:ext>
          </a:extLst>
        </xdr:cNvPr>
        <xdr:cNvSpPr/>
      </xdr:nvSpPr>
      <xdr:spPr>
        <a:xfrm>
          <a:off x="4131310" y="103162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B25761CD-5BD0-486B-A891-3F38ADF3CA33}"/>
            </a:ext>
          </a:extLst>
        </xdr:cNvPr>
        <xdr:cNvSpPr/>
      </xdr:nvSpPr>
      <xdr:spPr>
        <a:xfrm>
          <a:off x="3388360" y="10274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098978DD-42D8-4BE9-83CE-D466462FE1A6}"/>
            </a:ext>
          </a:extLst>
        </xdr:cNvPr>
        <xdr:cNvSpPr/>
      </xdr:nvSpPr>
      <xdr:spPr>
        <a:xfrm>
          <a:off x="2571750" y="102400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81" name="フローチャート: 判断 180">
          <a:extLst>
            <a:ext uri="{FF2B5EF4-FFF2-40B4-BE49-F238E27FC236}">
              <a16:creationId xmlns:a16="http://schemas.microsoft.com/office/drawing/2014/main" id="{F5136ED2-9D6D-4BA6-A7CF-975C799FB602}"/>
            </a:ext>
          </a:extLst>
        </xdr:cNvPr>
        <xdr:cNvSpPr/>
      </xdr:nvSpPr>
      <xdr:spPr>
        <a:xfrm>
          <a:off x="1774190" y="102419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118745</xdr:rowOff>
    </xdr:from>
    <xdr:to>
      <xdr:col>6</xdr:col>
      <xdr:colOff>38100</xdr:colOff>
      <xdr:row>60</xdr:row>
      <xdr:rowOff>48895</xdr:rowOff>
    </xdr:to>
    <xdr:sp macro="" textlink="">
      <xdr:nvSpPr>
        <xdr:cNvPr id="182" name="フローチャート: 判断 181">
          <a:extLst>
            <a:ext uri="{FF2B5EF4-FFF2-40B4-BE49-F238E27FC236}">
              <a16:creationId xmlns:a16="http://schemas.microsoft.com/office/drawing/2014/main" id="{CB1BE5D1-9062-4DCE-BD00-49388483C29E}"/>
            </a:ext>
          </a:extLst>
        </xdr:cNvPr>
        <xdr:cNvSpPr/>
      </xdr:nvSpPr>
      <xdr:spPr>
        <a:xfrm>
          <a:off x="988060" y="102362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A1E327C-AF0E-4DA2-BA6C-CA7DFF34954D}"/>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ACA64F6-8603-4BC4-BCF3-E8303AC9CEAD}"/>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D535E03-731B-4346-84DF-1D0646653750}"/>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5AAE34C-C4D6-4938-8B21-1B9F5A0036CF}"/>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7A45CDD-0E0C-40B1-9064-E55DD0F82329}"/>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113030</xdr:rowOff>
    </xdr:from>
    <xdr:to>
      <xdr:col>24</xdr:col>
      <xdr:colOff>114300</xdr:colOff>
      <xdr:row>60</xdr:row>
      <xdr:rowOff>43180</xdr:rowOff>
    </xdr:to>
    <xdr:sp macro="" textlink="">
      <xdr:nvSpPr>
        <xdr:cNvPr id="188" name="楕円 187">
          <a:extLst>
            <a:ext uri="{FF2B5EF4-FFF2-40B4-BE49-F238E27FC236}">
              <a16:creationId xmlns:a16="http://schemas.microsoft.com/office/drawing/2014/main" id="{E1313AD4-FE0E-49E6-83D1-0F350F08D809}"/>
            </a:ext>
          </a:extLst>
        </xdr:cNvPr>
        <xdr:cNvSpPr/>
      </xdr:nvSpPr>
      <xdr:spPr>
        <a:xfrm>
          <a:off x="4131310" y="102285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135907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9E35157-99FB-43F0-91E4-3AC695DC89BD}"/>
            </a:ext>
          </a:extLst>
        </xdr:cNvPr>
        <xdr:cNvSpPr txBox="1"/>
      </xdr:nvSpPr>
      <xdr:spPr>
        <a:xfrm>
          <a:off x="4212590"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107315</xdr:rowOff>
    </xdr:from>
    <xdr:to>
      <xdr:col>20</xdr:col>
      <xdr:colOff>38100</xdr:colOff>
      <xdr:row>60</xdr:row>
      <xdr:rowOff>37465</xdr:rowOff>
    </xdr:to>
    <xdr:sp macro="" textlink="">
      <xdr:nvSpPr>
        <xdr:cNvPr id="190" name="楕円 189">
          <a:extLst>
            <a:ext uri="{FF2B5EF4-FFF2-40B4-BE49-F238E27FC236}">
              <a16:creationId xmlns:a16="http://schemas.microsoft.com/office/drawing/2014/main" id="{5C68D9DC-D4A4-41C0-84DC-7731386BC022}"/>
            </a:ext>
          </a:extLst>
        </xdr:cNvPr>
        <xdr:cNvSpPr/>
      </xdr:nvSpPr>
      <xdr:spPr>
        <a:xfrm>
          <a:off x="3388360" y="102209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158115</xdr:rowOff>
    </xdr:from>
    <xdr:to>
      <xdr:col>24</xdr:col>
      <xdr:colOff>63500</xdr:colOff>
      <xdr:row>59</xdr:row>
      <xdr:rowOff>163830</xdr:rowOff>
    </xdr:to>
    <xdr:cxnSp macro="">
      <xdr:nvCxnSpPr>
        <xdr:cNvPr id="191" name="直線コネクタ 190">
          <a:extLst>
            <a:ext uri="{FF2B5EF4-FFF2-40B4-BE49-F238E27FC236}">
              <a16:creationId xmlns:a16="http://schemas.microsoft.com/office/drawing/2014/main" id="{22BCFF1D-978A-4664-A1AA-8553AAA50E38}"/>
            </a:ext>
          </a:extLst>
        </xdr:cNvPr>
        <xdr:cNvCxnSpPr/>
      </xdr:nvCxnSpPr>
      <xdr:spPr>
        <a:xfrm>
          <a:off x="3431540" y="10275570"/>
          <a:ext cx="7429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78740</xdr:rowOff>
    </xdr:from>
    <xdr:to>
      <xdr:col>15</xdr:col>
      <xdr:colOff>101600</xdr:colOff>
      <xdr:row>60</xdr:row>
      <xdr:rowOff>8890</xdr:rowOff>
    </xdr:to>
    <xdr:sp macro="" textlink="">
      <xdr:nvSpPr>
        <xdr:cNvPr id="192" name="楕円 191">
          <a:extLst>
            <a:ext uri="{FF2B5EF4-FFF2-40B4-BE49-F238E27FC236}">
              <a16:creationId xmlns:a16="http://schemas.microsoft.com/office/drawing/2014/main" id="{23A85245-328F-4219-88E2-E615405D6AEF}"/>
            </a:ext>
          </a:extLst>
        </xdr:cNvPr>
        <xdr:cNvSpPr/>
      </xdr:nvSpPr>
      <xdr:spPr>
        <a:xfrm>
          <a:off x="2571750" y="101942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129540</xdr:rowOff>
    </xdr:from>
    <xdr:to>
      <xdr:col>19</xdr:col>
      <xdr:colOff>177800</xdr:colOff>
      <xdr:row>59</xdr:row>
      <xdr:rowOff>158115</xdr:rowOff>
    </xdr:to>
    <xdr:cxnSp macro="">
      <xdr:nvCxnSpPr>
        <xdr:cNvPr id="193" name="直線コネクタ 192">
          <a:extLst>
            <a:ext uri="{FF2B5EF4-FFF2-40B4-BE49-F238E27FC236}">
              <a16:creationId xmlns:a16="http://schemas.microsoft.com/office/drawing/2014/main" id="{FE7B03BD-3271-4DDE-BE46-AFCBA557DFBB}"/>
            </a:ext>
          </a:extLst>
        </xdr:cNvPr>
        <xdr:cNvCxnSpPr/>
      </xdr:nvCxnSpPr>
      <xdr:spPr>
        <a:xfrm>
          <a:off x="2626360" y="10248900"/>
          <a:ext cx="80518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55880</xdr:rowOff>
    </xdr:from>
    <xdr:to>
      <xdr:col>10</xdr:col>
      <xdr:colOff>165100</xdr:colOff>
      <xdr:row>59</xdr:row>
      <xdr:rowOff>157480</xdr:rowOff>
    </xdr:to>
    <xdr:sp macro="" textlink="">
      <xdr:nvSpPr>
        <xdr:cNvPr id="194" name="楕円 193">
          <a:extLst>
            <a:ext uri="{FF2B5EF4-FFF2-40B4-BE49-F238E27FC236}">
              <a16:creationId xmlns:a16="http://schemas.microsoft.com/office/drawing/2014/main" id="{EC5AB85F-9648-4305-B469-5E04798B2D2A}"/>
            </a:ext>
          </a:extLst>
        </xdr:cNvPr>
        <xdr:cNvSpPr/>
      </xdr:nvSpPr>
      <xdr:spPr>
        <a:xfrm>
          <a:off x="1774190" y="1017524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106680</xdr:rowOff>
    </xdr:from>
    <xdr:to>
      <xdr:col>15</xdr:col>
      <xdr:colOff>50800</xdr:colOff>
      <xdr:row>59</xdr:row>
      <xdr:rowOff>129540</xdr:rowOff>
    </xdr:to>
    <xdr:cxnSp macro="">
      <xdr:nvCxnSpPr>
        <xdr:cNvPr id="195" name="直線コネクタ 194">
          <a:extLst>
            <a:ext uri="{FF2B5EF4-FFF2-40B4-BE49-F238E27FC236}">
              <a16:creationId xmlns:a16="http://schemas.microsoft.com/office/drawing/2014/main" id="{EFD8BA31-2994-4324-9409-19DB898559AA}"/>
            </a:ext>
          </a:extLst>
        </xdr:cNvPr>
        <xdr:cNvCxnSpPr/>
      </xdr:nvCxnSpPr>
      <xdr:spPr>
        <a:xfrm>
          <a:off x="1828800" y="10220325"/>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46355</xdr:rowOff>
    </xdr:from>
    <xdr:to>
      <xdr:col>6</xdr:col>
      <xdr:colOff>38100</xdr:colOff>
      <xdr:row>59</xdr:row>
      <xdr:rowOff>147955</xdr:rowOff>
    </xdr:to>
    <xdr:sp macro="" textlink="">
      <xdr:nvSpPr>
        <xdr:cNvPr id="196" name="楕円 195">
          <a:extLst>
            <a:ext uri="{FF2B5EF4-FFF2-40B4-BE49-F238E27FC236}">
              <a16:creationId xmlns:a16="http://schemas.microsoft.com/office/drawing/2014/main" id="{70B48A3F-12D7-48D2-8089-E91E6171DF1E}"/>
            </a:ext>
          </a:extLst>
        </xdr:cNvPr>
        <xdr:cNvSpPr/>
      </xdr:nvSpPr>
      <xdr:spPr>
        <a:xfrm>
          <a:off x="988060" y="10163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97155</xdr:rowOff>
    </xdr:from>
    <xdr:to>
      <xdr:col>10</xdr:col>
      <xdr:colOff>114300</xdr:colOff>
      <xdr:row>59</xdr:row>
      <xdr:rowOff>106680</xdr:rowOff>
    </xdr:to>
    <xdr:cxnSp macro="">
      <xdr:nvCxnSpPr>
        <xdr:cNvPr id="197" name="直線コネクタ 196">
          <a:extLst>
            <a:ext uri="{FF2B5EF4-FFF2-40B4-BE49-F238E27FC236}">
              <a16:creationId xmlns:a16="http://schemas.microsoft.com/office/drawing/2014/main" id="{CDE2286A-0040-4C6C-B99B-A6FC12B86387}"/>
            </a:ext>
          </a:extLst>
        </xdr:cNvPr>
        <xdr:cNvCxnSpPr/>
      </xdr:nvCxnSpPr>
      <xdr:spPr>
        <a:xfrm>
          <a:off x="1031240" y="10208895"/>
          <a:ext cx="7975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3DEE8C66-2F60-44B3-AC60-7E68EC147214}"/>
            </a:ext>
          </a:extLst>
        </xdr:cNvPr>
        <xdr:cNvSpPr txBox="1"/>
      </xdr:nvSpPr>
      <xdr:spPr>
        <a:xfrm>
          <a:off x="32391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31A985F6-85EE-491D-8000-CEE4E24338D4}"/>
            </a:ext>
          </a:extLst>
        </xdr:cNvPr>
        <xdr:cNvSpPr txBox="1"/>
      </xdr:nvSpPr>
      <xdr:spPr>
        <a:xfrm>
          <a:off x="24390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45737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CCE2450E-D3C2-4A97-8FBE-ED822D5104AC}"/>
            </a:ext>
          </a:extLst>
        </xdr:cNvPr>
        <xdr:cNvSpPr txBox="1"/>
      </xdr:nvSpPr>
      <xdr:spPr>
        <a:xfrm>
          <a:off x="164148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40022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75BC2820-F29E-467C-8051-A566B8142EB8}"/>
            </a:ext>
          </a:extLst>
        </xdr:cNvPr>
        <xdr:cNvSpPr txBox="1"/>
      </xdr:nvSpPr>
      <xdr:spPr>
        <a:xfrm>
          <a:off x="85535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53992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E2C6EC35-6261-408E-BCF1-A1DEA1A8FFA2}"/>
            </a:ext>
          </a:extLst>
        </xdr:cNvPr>
        <xdr:cNvSpPr txBox="1"/>
      </xdr:nvSpPr>
      <xdr:spPr>
        <a:xfrm>
          <a:off x="32391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25417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3746C48C-135F-4B71-8DC3-1E3BB1E3AB4B}"/>
            </a:ext>
          </a:extLst>
        </xdr:cNvPr>
        <xdr:cNvSpPr txBox="1"/>
      </xdr:nvSpPr>
      <xdr:spPr>
        <a:xfrm>
          <a:off x="2439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2557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C3C1411B-5ED5-4988-A3FA-0FF31A9EF290}"/>
            </a:ext>
          </a:extLst>
        </xdr:cNvPr>
        <xdr:cNvSpPr txBox="1"/>
      </xdr:nvSpPr>
      <xdr:spPr>
        <a:xfrm>
          <a:off x="164148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164482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9ED3E759-7819-4691-B6B0-19E6AF7A5759}"/>
            </a:ext>
          </a:extLst>
        </xdr:cNvPr>
        <xdr:cNvSpPr txBox="1"/>
      </xdr:nvSpPr>
      <xdr:spPr>
        <a:xfrm>
          <a:off x="85535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4B218156-BF02-4A97-9D14-C42647B27E07}"/>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EBD518FA-D9C7-4661-87CF-D1EB6326AF1A}"/>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7C62BC5-0074-4C18-9EA5-8B9162526016}"/>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8ACEBC0F-09B3-4A02-AD94-AF3DCF4442A3}"/>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FF1FBEB2-3955-4725-907E-EF0886E8B884}"/>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F1CDEE39-1E33-4404-A789-F387484DA656}"/>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C3F0B683-385A-412E-BD96-5D354C6F7FE1}"/>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3231C17E-2194-4ED7-AB9B-13AF7EA8EA55}"/>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555C44A-0F23-4D05-A15E-34032AE28378}"/>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4C5AA223-9594-45D2-BF3B-1135765D4099}"/>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C6C996D5-3B4A-4C60-B45E-7F0D4ADD1B71}"/>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FDE60EAC-D054-4BA5-9024-5026C8485BB0}"/>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2810FA90-9FAA-4E8D-B5BD-646C15AFEADB}"/>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88F1473B-B7F1-4AF9-9484-B1D2E5706667}"/>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2228DDE5-C6EA-415A-9E0E-AB2620662E55}"/>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232832E4-0763-43B8-B179-284D096F41DB}"/>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1D2F6930-E0AD-4475-83B2-76985AEE9426}"/>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40FACF7D-187F-410B-8490-79876C852A5D}"/>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628652F6-CAD2-4076-AB76-CAA689FAA5C6}"/>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F8CCCF11-DBC2-4CEB-A1E7-471E4BE16AFA}"/>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D1951FF-CB21-4FC7-A99F-63B1F1055094}"/>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5A597AFF-7C95-4588-A594-B33821E99E12}"/>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AEC5E91A-D0A1-49ED-8DC9-8807E7D3C3AA}"/>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87375AC2-3A3E-4E34-A29F-79D45A2EC61A}"/>
            </a:ext>
          </a:extLst>
        </xdr:cNvPr>
        <xdr:cNvCxnSpPr/>
      </xdr:nvCxnSpPr>
      <xdr:spPr>
        <a:xfrm flipV="1">
          <a:off x="9429115" y="9696927"/>
          <a:ext cx="0" cy="1350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59505F20-3BC7-4BED-B966-72D5C7BCC9CB}"/>
            </a:ext>
          </a:extLst>
        </xdr:cNvPr>
        <xdr:cNvSpPr txBox="1"/>
      </xdr:nvSpPr>
      <xdr:spPr>
        <a:xfrm>
          <a:off x="9467850" y="1105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D4F5A22C-617A-4A01-8F4E-2F7AAF8195F9}"/>
            </a:ext>
          </a:extLst>
        </xdr:cNvPr>
        <xdr:cNvCxnSpPr/>
      </xdr:nvCxnSpPr>
      <xdr:spPr>
        <a:xfrm>
          <a:off x="9356090" y="1104699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BC5EBB69-C8A7-4427-8656-FC01C14B5BE4}"/>
            </a:ext>
          </a:extLst>
        </xdr:cNvPr>
        <xdr:cNvSpPr txBox="1"/>
      </xdr:nvSpPr>
      <xdr:spPr>
        <a:xfrm>
          <a:off x="9467850" y="94778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B676383A-27C8-4CDC-88FF-A062222553BE}"/>
            </a:ext>
          </a:extLst>
        </xdr:cNvPr>
        <xdr:cNvCxnSpPr/>
      </xdr:nvCxnSpPr>
      <xdr:spPr>
        <a:xfrm>
          <a:off x="9356090" y="969692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7458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E5178132-6BA5-4B59-AD77-03E2CEEE958C}"/>
            </a:ext>
          </a:extLst>
        </xdr:cNvPr>
        <xdr:cNvSpPr txBox="1"/>
      </xdr:nvSpPr>
      <xdr:spPr>
        <a:xfrm>
          <a:off x="9467850" y="10639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0BF95FE5-3238-4989-8A5F-5AB390FF6A47}"/>
            </a:ext>
          </a:extLst>
        </xdr:cNvPr>
        <xdr:cNvSpPr/>
      </xdr:nvSpPr>
      <xdr:spPr>
        <a:xfrm>
          <a:off x="9394190" y="10657026"/>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B78BFBAC-6718-4C71-B631-BFBFA0C16720}"/>
            </a:ext>
          </a:extLst>
        </xdr:cNvPr>
        <xdr:cNvSpPr/>
      </xdr:nvSpPr>
      <xdr:spPr>
        <a:xfrm>
          <a:off x="8632190" y="10655703"/>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A410A8F8-B61D-4E48-B489-EFF3F0DE6C46}"/>
            </a:ext>
          </a:extLst>
        </xdr:cNvPr>
        <xdr:cNvSpPr/>
      </xdr:nvSpPr>
      <xdr:spPr>
        <a:xfrm>
          <a:off x="7846060" y="1068668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76661</xdr:rowOff>
    </xdr:from>
    <xdr:to>
      <xdr:col>41</xdr:col>
      <xdr:colOff>101600</xdr:colOff>
      <xdr:row>62</xdr:row>
      <xdr:rowOff>6811</xdr:rowOff>
    </xdr:to>
    <xdr:sp macro="" textlink="">
      <xdr:nvSpPr>
        <xdr:cNvPr id="238" name="フローチャート: 判断 237">
          <a:extLst>
            <a:ext uri="{FF2B5EF4-FFF2-40B4-BE49-F238E27FC236}">
              <a16:creationId xmlns:a16="http://schemas.microsoft.com/office/drawing/2014/main" id="{99190A80-2301-48D1-A318-59CFD7E6CF07}"/>
            </a:ext>
          </a:extLst>
        </xdr:cNvPr>
        <xdr:cNvSpPr/>
      </xdr:nvSpPr>
      <xdr:spPr>
        <a:xfrm>
          <a:off x="7029450" y="105351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77427</xdr:rowOff>
    </xdr:from>
    <xdr:to>
      <xdr:col>36</xdr:col>
      <xdr:colOff>165100</xdr:colOff>
      <xdr:row>62</xdr:row>
      <xdr:rowOff>7577</xdr:rowOff>
    </xdr:to>
    <xdr:sp macro="" textlink="">
      <xdr:nvSpPr>
        <xdr:cNvPr id="239" name="フローチャート: 判断 238">
          <a:extLst>
            <a:ext uri="{FF2B5EF4-FFF2-40B4-BE49-F238E27FC236}">
              <a16:creationId xmlns:a16="http://schemas.microsoft.com/office/drawing/2014/main" id="{E893A1D3-1181-41F0-9103-CE0BF8CC4B67}"/>
            </a:ext>
          </a:extLst>
        </xdr:cNvPr>
        <xdr:cNvSpPr/>
      </xdr:nvSpPr>
      <xdr:spPr>
        <a:xfrm>
          <a:off x="6231890" y="1053587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B87D28C-83AF-43E9-9F8B-CC9DDD36577D}"/>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31D4B0D-1F8F-41A1-A8DA-8601DF3077CE}"/>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4CA9120-9496-46E3-A999-E69623A8BA8A}"/>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4FB5BA8-9435-49D0-B045-11FF5A11E4BD}"/>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EDAAEEA-F927-406C-B3CA-1C47B3E5E969}"/>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170141</xdr:rowOff>
    </xdr:from>
    <xdr:to>
      <xdr:col>55</xdr:col>
      <xdr:colOff>50800</xdr:colOff>
      <xdr:row>62</xdr:row>
      <xdr:rowOff>100291</xdr:rowOff>
    </xdr:to>
    <xdr:sp macro="" textlink="">
      <xdr:nvSpPr>
        <xdr:cNvPr id="245" name="楕円 244">
          <a:extLst>
            <a:ext uri="{FF2B5EF4-FFF2-40B4-BE49-F238E27FC236}">
              <a16:creationId xmlns:a16="http://schemas.microsoft.com/office/drawing/2014/main" id="{70939776-E208-4F7A-8F58-F7D5E24CEECC}"/>
            </a:ext>
          </a:extLst>
        </xdr:cNvPr>
        <xdr:cNvSpPr/>
      </xdr:nvSpPr>
      <xdr:spPr>
        <a:xfrm>
          <a:off x="9394190" y="10632401"/>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21568</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B9E77940-E2D8-472A-B9A6-7B3030E6AB71}"/>
            </a:ext>
          </a:extLst>
        </xdr:cNvPr>
        <xdr:cNvSpPr txBox="1"/>
      </xdr:nvSpPr>
      <xdr:spPr>
        <a:xfrm>
          <a:off x="9467850" y="1047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10913</xdr:rowOff>
    </xdr:from>
    <xdr:to>
      <xdr:col>50</xdr:col>
      <xdr:colOff>165100</xdr:colOff>
      <xdr:row>62</xdr:row>
      <xdr:rowOff>112513</xdr:rowOff>
    </xdr:to>
    <xdr:sp macro="" textlink="">
      <xdr:nvSpPr>
        <xdr:cNvPr id="247" name="楕円 246">
          <a:extLst>
            <a:ext uri="{FF2B5EF4-FFF2-40B4-BE49-F238E27FC236}">
              <a16:creationId xmlns:a16="http://schemas.microsoft.com/office/drawing/2014/main" id="{90896EDE-D14D-40A1-AAB6-C5BF741BFE6B}"/>
            </a:ext>
          </a:extLst>
        </xdr:cNvPr>
        <xdr:cNvSpPr/>
      </xdr:nvSpPr>
      <xdr:spPr>
        <a:xfrm>
          <a:off x="8632190" y="10642718"/>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49491</xdr:rowOff>
    </xdr:from>
    <xdr:to>
      <xdr:col>55</xdr:col>
      <xdr:colOff>0</xdr:colOff>
      <xdr:row>62</xdr:row>
      <xdr:rowOff>61713</xdr:rowOff>
    </xdr:to>
    <xdr:cxnSp macro="">
      <xdr:nvCxnSpPr>
        <xdr:cNvPr id="248" name="直線コネクタ 247">
          <a:extLst>
            <a:ext uri="{FF2B5EF4-FFF2-40B4-BE49-F238E27FC236}">
              <a16:creationId xmlns:a16="http://schemas.microsoft.com/office/drawing/2014/main" id="{715AEC9E-830C-49A1-A7F9-AADFF0F95464}"/>
            </a:ext>
          </a:extLst>
        </xdr:cNvPr>
        <xdr:cNvCxnSpPr/>
      </xdr:nvCxnSpPr>
      <xdr:spPr>
        <a:xfrm flipV="1">
          <a:off x="8686800" y="10681296"/>
          <a:ext cx="742950" cy="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14201</xdr:rowOff>
    </xdr:from>
    <xdr:to>
      <xdr:col>46</xdr:col>
      <xdr:colOff>38100</xdr:colOff>
      <xdr:row>62</xdr:row>
      <xdr:rowOff>115801</xdr:rowOff>
    </xdr:to>
    <xdr:sp macro="" textlink="">
      <xdr:nvSpPr>
        <xdr:cNvPr id="249" name="楕円 248">
          <a:extLst>
            <a:ext uri="{FF2B5EF4-FFF2-40B4-BE49-F238E27FC236}">
              <a16:creationId xmlns:a16="http://schemas.microsoft.com/office/drawing/2014/main" id="{9F3597C3-8522-4DCC-9272-A9AA80A06CCC}"/>
            </a:ext>
          </a:extLst>
        </xdr:cNvPr>
        <xdr:cNvSpPr/>
      </xdr:nvSpPr>
      <xdr:spPr>
        <a:xfrm>
          <a:off x="7846060" y="106479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61713</xdr:rowOff>
    </xdr:from>
    <xdr:to>
      <xdr:col>50</xdr:col>
      <xdr:colOff>114300</xdr:colOff>
      <xdr:row>62</xdr:row>
      <xdr:rowOff>65001</xdr:rowOff>
    </xdr:to>
    <xdr:cxnSp macro="">
      <xdr:nvCxnSpPr>
        <xdr:cNvPr id="250" name="直線コネクタ 249">
          <a:extLst>
            <a:ext uri="{FF2B5EF4-FFF2-40B4-BE49-F238E27FC236}">
              <a16:creationId xmlns:a16="http://schemas.microsoft.com/office/drawing/2014/main" id="{9516F040-3044-4A1C-AAC3-851D1B68DDEB}"/>
            </a:ext>
          </a:extLst>
        </xdr:cNvPr>
        <xdr:cNvCxnSpPr/>
      </xdr:nvCxnSpPr>
      <xdr:spPr>
        <a:xfrm flipV="1">
          <a:off x="7889240" y="10687803"/>
          <a:ext cx="797560" cy="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21008</xdr:rowOff>
    </xdr:from>
    <xdr:to>
      <xdr:col>41</xdr:col>
      <xdr:colOff>101600</xdr:colOff>
      <xdr:row>62</xdr:row>
      <xdr:rowOff>122608</xdr:rowOff>
    </xdr:to>
    <xdr:sp macro="" textlink="">
      <xdr:nvSpPr>
        <xdr:cNvPr id="251" name="楕円 250">
          <a:extLst>
            <a:ext uri="{FF2B5EF4-FFF2-40B4-BE49-F238E27FC236}">
              <a16:creationId xmlns:a16="http://schemas.microsoft.com/office/drawing/2014/main" id="{FF244A18-9924-4F4A-85EF-0AE9F65AEC6F}"/>
            </a:ext>
          </a:extLst>
        </xdr:cNvPr>
        <xdr:cNvSpPr/>
      </xdr:nvSpPr>
      <xdr:spPr>
        <a:xfrm>
          <a:off x="7029450" y="1064709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65001</xdr:rowOff>
    </xdr:from>
    <xdr:to>
      <xdr:col>45</xdr:col>
      <xdr:colOff>177800</xdr:colOff>
      <xdr:row>62</xdr:row>
      <xdr:rowOff>71808</xdr:rowOff>
    </xdr:to>
    <xdr:cxnSp macro="">
      <xdr:nvCxnSpPr>
        <xdr:cNvPr id="252" name="直線コネクタ 251">
          <a:extLst>
            <a:ext uri="{FF2B5EF4-FFF2-40B4-BE49-F238E27FC236}">
              <a16:creationId xmlns:a16="http://schemas.microsoft.com/office/drawing/2014/main" id="{D1D36A97-F105-4DEC-ACC4-9987E006EBC6}"/>
            </a:ext>
          </a:extLst>
        </xdr:cNvPr>
        <xdr:cNvCxnSpPr/>
      </xdr:nvCxnSpPr>
      <xdr:spPr>
        <a:xfrm flipV="1">
          <a:off x="7084060" y="10692996"/>
          <a:ext cx="805180" cy="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30421</xdr:rowOff>
    </xdr:from>
    <xdr:to>
      <xdr:col>36</xdr:col>
      <xdr:colOff>165100</xdr:colOff>
      <xdr:row>62</xdr:row>
      <xdr:rowOff>132021</xdr:rowOff>
    </xdr:to>
    <xdr:sp macro="" textlink="">
      <xdr:nvSpPr>
        <xdr:cNvPr id="253" name="楕円 252">
          <a:extLst>
            <a:ext uri="{FF2B5EF4-FFF2-40B4-BE49-F238E27FC236}">
              <a16:creationId xmlns:a16="http://schemas.microsoft.com/office/drawing/2014/main" id="{7ED22CA2-4800-4DBD-8DC2-7C0B9532D485}"/>
            </a:ext>
          </a:extLst>
        </xdr:cNvPr>
        <xdr:cNvSpPr/>
      </xdr:nvSpPr>
      <xdr:spPr>
        <a:xfrm>
          <a:off x="6231890" y="1065841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71808</xdr:rowOff>
    </xdr:from>
    <xdr:to>
      <xdr:col>41</xdr:col>
      <xdr:colOff>50800</xdr:colOff>
      <xdr:row>62</xdr:row>
      <xdr:rowOff>81221</xdr:rowOff>
    </xdr:to>
    <xdr:cxnSp macro="">
      <xdr:nvCxnSpPr>
        <xdr:cNvPr id="254" name="直線コネクタ 253">
          <a:extLst>
            <a:ext uri="{FF2B5EF4-FFF2-40B4-BE49-F238E27FC236}">
              <a16:creationId xmlns:a16="http://schemas.microsoft.com/office/drawing/2014/main" id="{9FB2A2BD-95A6-4310-9E1E-E6217EB6E5D8}"/>
            </a:ext>
          </a:extLst>
        </xdr:cNvPr>
        <xdr:cNvCxnSpPr/>
      </xdr:nvCxnSpPr>
      <xdr:spPr>
        <a:xfrm flipV="1">
          <a:off x="6286500" y="10699803"/>
          <a:ext cx="797560" cy="1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120435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D835831D-3214-4A10-A609-E7F316DFA233}"/>
            </a:ext>
          </a:extLst>
        </xdr:cNvPr>
        <xdr:cNvSpPr txBox="1"/>
      </xdr:nvSpPr>
      <xdr:spPr>
        <a:xfrm>
          <a:off x="8401265" y="10752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18770A0E-CCF1-4762-85FB-67AF66CBD367}"/>
            </a:ext>
          </a:extLst>
        </xdr:cNvPr>
        <xdr:cNvSpPr txBox="1"/>
      </xdr:nvSpPr>
      <xdr:spPr>
        <a:xfrm>
          <a:off x="7610690" y="1078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23338</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47184AE6-D6E8-46D2-83D7-C2F82F112194}"/>
            </a:ext>
          </a:extLst>
        </xdr:cNvPr>
        <xdr:cNvSpPr txBox="1"/>
      </xdr:nvSpPr>
      <xdr:spPr>
        <a:xfrm>
          <a:off x="6822655" y="1030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24104</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3E48FC04-060E-47FB-9371-0CD16FE4CF60}"/>
            </a:ext>
          </a:extLst>
        </xdr:cNvPr>
        <xdr:cNvSpPr txBox="1"/>
      </xdr:nvSpPr>
      <xdr:spPr>
        <a:xfrm>
          <a:off x="6007950" y="1030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129040</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C4BBD0DA-5BE0-40BE-901A-A86306302768}"/>
            </a:ext>
          </a:extLst>
        </xdr:cNvPr>
        <xdr:cNvSpPr txBox="1"/>
      </xdr:nvSpPr>
      <xdr:spPr>
        <a:xfrm>
          <a:off x="8401265" y="1041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132328</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E1A4A2B2-8BEC-431C-89DD-B91C3C4261E3}"/>
            </a:ext>
          </a:extLst>
        </xdr:cNvPr>
        <xdr:cNvSpPr txBox="1"/>
      </xdr:nvSpPr>
      <xdr:spPr>
        <a:xfrm>
          <a:off x="7610690" y="1042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113735</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6D19ED3B-00A8-4BE1-9F64-DA4585506C0E}"/>
            </a:ext>
          </a:extLst>
        </xdr:cNvPr>
        <xdr:cNvSpPr txBox="1"/>
      </xdr:nvSpPr>
      <xdr:spPr>
        <a:xfrm>
          <a:off x="6822655" y="107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123148</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7CB4FF1C-3161-4142-BDAC-87FAF9C44BD4}"/>
            </a:ext>
          </a:extLst>
        </xdr:cNvPr>
        <xdr:cNvSpPr txBox="1"/>
      </xdr:nvSpPr>
      <xdr:spPr>
        <a:xfrm>
          <a:off x="6007950" y="10754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E3FFE9A8-4AA2-4E90-91B2-5EB6A5717F3E}"/>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1EDAF64B-6CE3-40F6-975B-7E5BB00FC476}"/>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932E67CE-6BF2-4A29-861F-2C6CF5E3736A}"/>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24BE7024-DF43-4374-8A8C-BD91B7B1983D}"/>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80ECB126-EE73-46E0-95BC-C0C00151D620}"/>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32020FC7-24F1-4D55-9D32-334837D4C611}"/>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FE0334DC-2C8E-41B6-9F22-8D7398B04AEB}"/>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A51F618A-7776-4263-A6B7-A9F89D051F91}"/>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D3FE1F3A-60B9-4B61-8DF1-E91F94374CC8}"/>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8847D4D-C649-48A9-93D4-2E72E5B96EAB}"/>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EE7E0EDA-1757-4512-A4AC-EE22A38297CF}"/>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4716062F-0D0D-4672-92A7-75AD9B5E35D6}"/>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D7A399BE-B8A1-49B3-8906-AF333B6CBFF8}"/>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5BF4EE17-D88E-412F-8B44-06858E65383B}"/>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BFC6E62E-0DB3-40A0-9391-6B86FFA5AC9F}"/>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38B2ABA9-546C-4389-BF34-EC6F66AF37A8}"/>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6775F14-6AD5-4841-A9D8-BDCF6142CD35}"/>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60C70F84-A408-481D-924D-C3C9CF56685C}"/>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8B33D1D3-90BB-4ECA-BC90-51828AE5AA8E}"/>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D0C31418-4888-4FEA-B4E3-CC0B61CD3A8E}"/>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75092F6C-8884-4BA8-8310-471B15F2C314}"/>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193388-0F36-4889-9AA1-07E2ECEB77B1}"/>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7D5EAB27-8355-4B65-A050-ECF8394DC6CB}"/>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8D966E1F-CA13-40AB-BFE6-10F0F67A7223}"/>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DD8DA4D9-5E7C-4A60-B71C-A696082B637E}"/>
            </a:ext>
          </a:extLst>
        </xdr:cNvPr>
        <xdr:cNvCxnSpPr/>
      </xdr:nvCxnSpPr>
      <xdr:spPr>
        <a:xfrm flipV="1">
          <a:off x="4173855" y="135826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7136F0FC-C20C-4C34-A25A-147A977C18F1}"/>
            </a:ext>
          </a:extLst>
        </xdr:cNvPr>
        <xdr:cNvSpPr txBox="1"/>
      </xdr:nvSpPr>
      <xdr:spPr>
        <a:xfrm>
          <a:off x="421259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5AD0A35F-2999-4C83-A7BB-AEB0CC10D080}"/>
            </a:ext>
          </a:extLst>
        </xdr:cNvPr>
        <xdr:cNvCxnSpPr/>
      </xdr:nvCxnSpPr>
      <xdr:spPr>
        <a:xfrm>
          <a:off x="4112260" y="14847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E72C1575-5CBD-4B04-8162-C892A0B082BD}"/>
            </a:ext>
          </a:extLst>
        </xdr:cNvPr>
        <xdr:cNvSpPr txBox="1"/>
      </xdr:nvSpPr>
      <xdr:spPr>
        <a:xfrm>
          <a:off x="4212590"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7CCF659D-A7E5-451C-BEAE-64840F90A4C7}"/>
            </a:ext>
          </a:extLst>
        </xdr:cNvPr>
        <xdr:cNvCxnSpPr/>
      </xdr:nvCxnSpPr>
      <xdr:spPr>
        <a:xfrm>
          <a:off x="4112260" y="13582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9E6EF0AA-A35A-4639-8FE7-E9B9BD9B6F0C}"/>
            </a:ext>
          </a:extLst>
        </xdr:cNvPr>
        <xdr:cNvSpPr txBox="1"/>
      </xdr:nvSpPr>
      <xdr:spPr>
        <a:xfrm>
          <a:off x="4212590" y="141167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7828D501-89AB-479B-AC70-98DFEE34EBE2}"/>
            </a:ext>
          </a:extLst>
        </xdr:cNvPr>
        <xdr:cNvSpPr/>
      </xdr:nvSpPr>
      <xdr:spPr>
        <a:xfrm>
          <a:off x="4131310" y="1426908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B9286506-2A78-407C-AEA8-DD536A53B456}"/>
            </a:ext>
          </a:extLst>
        </xdr:cNvPr>
        <xdr:cNvSpPr/>
      </xdr:nvSpPr>
      <xdr:spPr>
        <a:xfrm>
          <a:off x="3388360" y="14278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A632E9C4-1521-42D6-AC59-A20FE8853741}"/>
            </a:ext>
          </a:extLst>
        </xdr:cNvPr>
        <xdr:cNvSpPr/>
      </xdr:nvSpPr>
      <xdr:spPr>
        <a:xfrm>
          <a:off x="2571750" y="142519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6" name="フローチャート: 判断 295">
          <a:extLst>
            <a:ext uri="{FF2B5EF4-FFF2-40B4-BE49-F238E27FC236}">
              <a16:creationId xmlns:a16="http://schemas.microsoft.com/office/drawing/2014/main" id="{3695E73D-1C57-4BCA-89AA-AC3C4F03C895}"/>
            </a:ext>
          </a:extLst>
        </xdr:cNvPr>
        <xdr:cNvSpPr/>
      </xdr:nvSpPr>
      <xdr:spPr>
        <a:xfrm>
          <a:off x="1774190" y="1419860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7" name="フローチャート: 判断 296">
          <a:extLst>
            <a:ext uri="{FF2B5EF4-FFF2-40B4-BE49-F238E27FC236}">
              <a16:creationId xmlns:a16="http://schemas.microsoft.com/office/drawing/2014/main" id="{17E85445-6A89-41D7-A698-DD8A3A05500C}"/>
            </a:ext>
          </a:extLst>
        </xdr:cNvPr>
        <xdr:cNvSpPr/>
      </xdr:nvSpPr>
      <xdr:spPr>
        <a:xfrm>
          <a:off x="988060" y="141909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7C00274-0FDD-460A-9FF7-4958341F7CBC}"/>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845251D-8666-41A4-98CD-FF45049DFAB5}"/>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ABFCEF4-C178-4C3B-BA1C-B7F581D9DB81}"/>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790BCF2-DFFD-49EF-9075-671FB090FB28}"/>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89485FD-3E63-4959-9DD9-4B7534C60398}"/>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107314</xdr:rowOff>
    </xdr:from>
    <xdr:to>
      <xdr:col>24</xdr:col>
      <xdr:colOff>114300</xdr:colOff>
      <xdr:row>86</xdr:row>
      <xdr:rowOff>37464</xdr:rowOff>
    </xdr:to>
    <xdr:sp macro="" textlink="">
      <xdr:nvSpPr>
        <xdr:cNvPr id="303" name="楕円 302">
          <a:extLst>
            <a:ext uri="{FF2B5EF4-FFF2-40B4-BE49-F238E27FC236}">
              <a16:creationId xmlns:a16="http://schemas.microsoft.com/office/drawing/2014/main" id="{5602F2D9-3388-47BE-B5A3-7D61D691DEC7}"/>
            </a:ext>
          </a:extLst>
        </xdr:cNvPr>
        <xdr:cNvSpPr/>
      </xdr:nvSpPr>
      <xdr:spPr>
        <a:xfrm>
          <a:off x="4131310" y="146786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22241</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5157A85C-C3F3-47D8-9010-CC90BB1516D4}"/>
            </a:ext>
          </a:extLst>
        </xdr:cNvPr>
        <xdr:cNvSpPr txBox="1"/>
      </xdr:nvSpPr>
      <xdr:spPr>
        <a:xfrm>
          <a:off x="4212590" y="14591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74930</xdr:rowOff>
    </xdr:from>
    <xdr:to>
      <xdr:col>20</xdr:col>
      <xdr:colOff>38100</xdr:colOff>
      <xdr:row>86</xdr:row>
      <xdr:rowOff>5080</xdr:rowOff>
    </xdr:to>
    <xdr:sp macro="" textlink="">
      <xdr:nvSpPr>
        <xdr:cNvPr id="305" name="楕円 304">
          <a:extLst>
            <a:ext uri="{FF2B5EF4-FFF2-40B4-BE49-F238E27FC236}">
              <a16:creationId xmlns:a16="http://schemas.microsoft.com/office/drawing/2014/main" id="{27BFA1D4-B9E2-4C67-B0A5-0450503C3F89}"/>
            </a:ext>
          </a:extLst>
        </xdr:cNvPr>
        <xdr:cNvSpPr/>
      </xdr:nvSpPr>
      <xdr:spPr>
        <a:xfrm>
          <a:off x="3388360" y="146481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125730</xdr:rowOff>
    </xdr:from>
    <xdr:to>
      <xdr:col>24</xdr:col>
      <xdr:colOff>63500</xdr:colOff>
      <xdr:row>85</xdr:row>
      <xdr:rowOff>158114</xdr:rowOff>
    </xdr:to>
    <xdr:cxnSp macro="">
      <xdr:nvCxnSpPr>
        <xdr:cNvPr id="306" name="直線コネクタ 305">
          <a:extLst>
            <a:ext uri="{FF2B5EF4-FFF2-40B4-BE49-F238E27FC236}">
              <a16:creationId xmlns:a16="http://schemas.microsoft.com/office/drawing/2014/main" id="{BE2151BE-D4B0-4261-895F-F351DA792B3A}"/>
            </a:ext>
          </a:extLst>
        </xdr:cNvPr>
        <xdr:cNvCxnSpPr/>
      </xdr:nvCxnSpPr>
      <xdr:spPr>
        <a:xfrm>
          <a:off x="3431540" y="14702790"/>
          <a:ext cx="74295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40639</xdr:rowOff>
    </xdr:from>
    <xdr:to>
      <xdr:col>15</xdr:col>
      <xdr:colOff>101600</xdr:colOff>
      <xdr:row>85</xdr:row>
      <xdr:rowOff>142239</xdr:rowOff>
    </xdr:to>
    <xdr:sp macro="" textlink="">
      <xdr:nvSpPr>
        <xdr:cNvPr id="307" name="楕円 306">
          <a:extLst>
            <a:ext uri="{FF2B5EF4-FFF2-40B4-BE49-F238E27FC236}">
              <a16:creationId xmlns:a16="http://schemas.microsoft.com/office/drawing/2014/main" id="{1C945FE2-26E2-453F-9ABB-C7C006ACF1A9}"/>
            </a:ext>
          </a:extLst>
        </xdr:cNvPr>
        <xdr:cNvSpPr/>
      </xdr:nvSpPr>
      <xdr:spPr>
        <a:xfrm>
          <a:off x="2571750" y="1461388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91439</xdr:rowOff>
    </xdr:from>
    <xdr:to>
      <xdr:col>19</xdr:col>
      <xdr:colOff>177800</xdr:colOff>
      <xdr:row>85</xdr:row>
      <xdr:rowOff>125730</xdr:rowOff>
    </xdr:to>
    <xdr:cxnSp macro="">
      <xdr:nvCxnSpPr>
        <xdr:cNvPr id="308" name="直線コネクタ 307">
          <a:extLst>
            <a:ext uri="{FF2B5EF4-FFF2-40B4-BE49-F238E27FC236}">
              <a16:creationId xmlns:a16="http://schemas.microsoft.com/office/drawing/2014/main" id="{2F7BB220-80A4-4CEA-A372-E405A587D4F5}"/>
            </a:ext>
          </a:extLst>
        </xdr:cNvPr>
        <xdr:cNvCxnSpPr/>
      </xdr:nvCxnSpPr>
      <xdr:spPr>
        <a:xfrm>
          <a:off x="2626360" y="14668499"/>
          <a:ext cx="80518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10161</xdr:rowOff>
    </xdr:from>
    <xdr:to>
      <xdr:col>10</xdr:col>
      <xdr:colOff>165100</xdr:colOff>
      <xdr:row>85</xdr:row>
      <xdr:rowOff>111761</xdr:rowOff>
    </xdr:to>
    <xdr:sp macro="" textlink="">
      <xdr:nvSpPr>
        <xdr:cNvPr id="309" name="楕円 308">
          <a:extLst>
            <a:ext uri="{FF2B5EF4-FFF2-40B4-BE49-F238E27FC236}">
              <a16:creationId xmlns:a16="http://schemas.microsoft.com/office/drawing/2014/main" id="{B76CAEFC-5E82-4962-94CA-04735B22954D}"/>
            </a:ext>
          </a:extLst>
        </xdr:cNvPr>
        <xdr:cNvSpPr/>
      </xdr:nvSpPr>
      <xdr:spPr>
        <a:xfrm>
          <a:off x="1774190" y="1458531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60961</xdr:rowOff>
    </xdr:from>
    <xdr:to>
      <xdr:col>15</xdr:col>
      <xdr:colOff>50800</xdr:colOff>
      <xdr:row>85</xdr:row>
      <xdr:rowOff>91439</xdr:rowOff>
    </xdr:to>
    <xdr:cxnSp macro="">
      <xdr:nvCxnSpPr>
        <xdr:cNvPr id="310" name="直線コネクタ 309">
          <a:extLst>
            <a:ext uri="{FF2B5EF4-FFF2-40B4-BE49-F238E27FC236}">
              <a16:creationId xmlns:a16="http://schemas.microsoft.com/office/drawing/2014/main" id="{3D4B99B7-BBF4-413B-A94B-B6651B843CD5}"/>
            </a:ext>
          </a:extLst>
        </xdr:cNvPr>
        <xdr:cNvCxnSpPr/>
      </xdr:nvCxnSpPr>
      <xdr:spPr>
        <a:xfrm>
          <a:off x="1828800" y="14630401"/>
          <a:ext cx="797560" cy="3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149225</xdr:rowOff>
    </xdr:from>
    <xdr:to>
      <xdr:col>6</xdr:col>
      <xdr:colOff>38100</xdr:colOff>
      <xdr:row>85</xdr:row>
      <xdr:rowOff>79375</xdr:rowOff>
    </xdr:to>
    <xdr:sp macro="" textlink="">
      <xdr:nvSpPr>
        <xdr:cNvPr id="311" name="楕円 310">
          <a:extLst>
            <a:ext uri="{FF2B5EF4-FFF2-40B4-BE49-F238E27FC236}">
              <a16:creationId xmlns:a16="http://schemas.microsoft.com/office/drawing/2014/main" id="{AA410A1E-3635-48EE-B54A-BF5BE460E2D7}"/>
            </a:ext>
          </a:extLst>
        </xdr:cNvPr>
        <xdr:cNvSpPr/>
      </xdr:nvSpPr>
      <xdr:spPr>
        <a:xfrm>
          <a:off x="988060" y="145510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28575</xdr:rowOff>
    </xdr:from>
    <xdr:to>
      <xdr:col>10</xdr:col>
      <xdr:colOff>114300</xdr:colOff>
      <xdr:row>85</xdr:row>
      <xdr:rowOff>60961</xdr:rowOff>
    </xdr:to>
    <xdr:cxnSp macro="">
      <xdr:nvCxnSpPr>
        <xdr:cNvPr id="312" name="直線コネクタ 311">
          <a:extLst>
            <a:ext uri="{FF2B5EF4-FFF2-40B4-BE49-F238E27FC236}">
              <a16:creationId xmlns:a16="http://schemas.microsoft.com/office/drawing/2014/main" id="{B741EAA6-21F2-4935-8B5E-B0D7D5CBD2EE}"/>
            </a:ext>
          </a:extLst>
        </xdr:cNvPr>
        <xdr:cNvCxnSpPr/>
      </xdr:nvCxnSpPr>
      <xdr:spPr>
        <a:xfrm>
          <a:off x="1031240" y="14599920"/>
          <a:ext cx="79756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macro="" textlink="">
      <xdr:nvSpPr>
        <xdr:cNvPr id="313" name="n_1aveValue【公営住宅】&#10;有形固定資産減価償却率">
          <a:extLst>
            <a:ext uri="{FF2B5EF4-FFF2-40B4-BE49-F238E27FC236}">
              <a16:creationId xmlns:a16="http://schemas.microsoft.com/office/drawing/2014/main" id="{A6DF585E-772D-4A52-9C6D-E327F59329EB}"/>
            </a:ext>
          </a:extLst>
        </xdr:cNvPr>
        <xdr:cNvSpPr txBox="1"/>
      </xdr:nvSpPr>
      <xdr:spPr>
        <a:xfrm>
          <a:off x="3239144" y="1405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14" name="n_2aveValue【公営住宅】&#10;有形固定資産減価償却率">
          <a:extLst>
            <a:ext uri="{FF2B5EF4-FFF2-40B4-BE49-F238E27FC236}">
              <a16:creationId xmlns:a16="http://schemas.microsoft.com/office/drawing/2014/main" id="{4F7F2954-68A3-413D-B707-5D501C3E9EC5}"/>
            </a:ext>
          </a:extLst>
        </xdr:cNvPr>
        <xdr:cNvSpPr txBox="1"/>
      </xdr:nvSpPr>
      <xdr:spPr>
        <a:xfrm>
          <a:off x="2439044"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5" name="n_3aveValue【公営住宅】&#10;有形固定資産減価償却率">
          <a:extLst>
            <a:ext uri="{FF2B5EF4-FFF2-40B4-BE49-F238E27FC236}">
              <a16:creationId xmlns:a16="http://schemas.microsoft.com/office/drawing/2014/main" id="{DD87C457-8F0B-4606-881F-812CE6D819D7}"/>
            </a:ext>
          </a:extLst>
        </xdr:cNvPr>
        <xdr:cNvSpPr txBox="1"/>
      </xdr:nvSpPr>
      <xdr:spPr>
        <a:xfrm>
          <a:off x="1641484" y="1397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6" name="n_4aveValue【公営住宅】&#10;有形固定資産減価償却率">
          <a:extLst>
            <a:ext uri="{FF2B5EF4-FFF2-40B4-BE49-F238E27FC236}">
              <a16:creationId xmlns:a16="http://schemas.microsoft.com/office/drawing/2014/main" id="{61D50D89-D14F-4A4C-A6C4-DDA34528BD37}"/>
            </a:ext>
          </a:extLst>
        </xdr:cNvPr>
        <xdr:cNvSpPr txBox="1"/>
      </xdr:nvSpPr>
      <xdr:spPr>
        <a:xfrm>
          <a:off x="85535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167657</xdr:rowOff>
    </xdr:from>
    <xdr:ext cx="405111" cy="259045"/>
    <xdr:sp macro="" textlink="">
      <xdr:nvSpPr>
        <xdr:cNvPr id="317" name="n_1mainValue【公営住宅】&#10;有形固定資産減価償却率">
          <a:extLst>
            <a:ext uri="{FF2B5EF4-FFF2-40B4-BE49-F238E27FC236}">
              <a16:creationId xmlns:a16="http://schemas.microsoft.com/office/drawing/2014/main" id="{05D2C43C-C595-48F0-A0EA-4967B0B6037A}"/>
            </a:ext>
          </a:extLst>
        </xdr:cNvPr>
        <xdr:cNvSpPr txBox="1"/>
      </xdr:nvSpPr>
      <xdr:spPr>
        <a:xfrm>
          <a:off x="3239144" y="1474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133366</xdr:rowOff>
    </xdr:from>
    <xdr:ext cx="405111" cy="259045"/>
    <xdr:sp macro="" textlink="">
      <xdr:nvSpPr>
        <xdr:cNvPr id="318" name="n_2mainValue【公営住宅】&#10;有形固定資産減価償却率">
          <a:extLst>
            <a:ext uri="{FF2B5EF4-FFF2-40B4-BE49-F238E27FC236}">
              <a16:creationId xmlns:a16="http://schemas.microsoft.com/office/drawing/2014/main" id="{F0A9AC35-4FB7-43CE-811A-7A53CD2E8D73}"/>
            </a:ext>
          </a:extLst>
        </xdr:cNvPr>
        <xdr:cNvSpPr txBox="1"/>
      </xdr:nvSpPr>
      <xdr:spPr>
        <a:xfrm>
          <a:off x="2439044" y="1470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102888</xdr:rowOff>
    </xdr:from>
    <xdr:ext cx="405111" cy="259045"/>
    <xdr:sp macro="" textlink="">
      <xdr:nvSpPr>
        <xdr:cNvPr id="319" name="n_3mainValue【公営住宅】&#10;有形固定資産減価償却率">
          <a:extLst>
            <a:ext uri="{FF2B5EF4-FFF2-40B4-BE49-F238E27FC236}">
              <a16:creationId xmlns:a16="http://schemas.microsoft.com/office/drawing/2014/main" id="{16ED7762-4C89-4BAD-8FB7-79F26A3B448F}"/>
            </a:ext>
          </a:extLst>
        </xdr:cNvPr>
        <xdr:cNvSpPr txBox="1"/>
      </xdr:nvSpPr>
      <xdr:spPr>
        <a:xfrm>
          <a:off x="1641484" y="14674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70502</xdr:rowOff>
    </xdr:from>
    <xdr:ext cx="405111" cy="259045"/>
    <xdr:sp macro="" textlink="">
      <xdr:nvSpPr>
        <xdr:cNvPr id="320" name="n_4mainValue【公営住宅】&#10;有形固定資産減価償却率">
          <a:extLst>
            <a:ext uri="{FF2B5EF4-FFF2-40B4-BE49-F238E27FC236}">
              <a16:creationId xmlns:a16="http://schemas.microsoft.com/office/drawing/2014/main" id="{EEF2EA78-B4E9-43D6-BEBE-7721B2E5D70E}"/>
            </a:ext>
          </a:extLst>
        </xdr:cNvPr>
        <xdr:cNvSpPr txBox="1"/>
      </xdr:nvSpPr>
      <xdr:spPr>
        <a:xfrm>
          <a:off x="85535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523A3786-D24E-4080-8F3B-9C5617E5DECB}"/>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589CCAD7-5C07-4C2F-AFC9-B38A2C3FEC6C}"/>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A277660-4D79-4890-9F37-8DDF4A9D3F07}"/>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6B5894F-590C-4269-A914-7CDD5709C097}"/>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606A3501-4E31-4681-95A3-EA55B6D101BF}"/>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124FB19-BD5A-41C7-846C-173F6E3886E2}"/>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93A0E95-EF04-4F7A-B2AA-27DFBFD28F5E}"/>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3634BF2-FA84-4CD4-8D56-3442C8FD8854}"/>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3792C952-A0A3-4351-93A7-6D51A92C8E10}"/>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F4334C7-64CF-44FB-AB61-43A7648152AF}"/>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442F1317-F345-4181-9A8F-3F499B25CF4E}"/>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202EDD2-E368-47E0-B48C-F85E8E22DDD6}"/>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7ADD6EA7-9D89-44CD-9F49-689F756B45CB}"/>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734ED278-6653-4EA8-BB33-A21CB3D4EEA5}"/>
            </a:ext>
          </a:extLst>
        </xdr:cNvPr>
        <xdr:cNvSpPr txBox="1"/>
      </xdr:nvSpPr>
      <xdr:spPr>
        <a:xfrm>
          <a:off x="5485961" y="1444653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CED9675D-FB31-4BB3-9724-1044DE8C864A}"/>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E6E40BA4-D342-4026-911B-F9661C6BC441}"/>
            </a:ext>
          </a:extLst>
        </xdr:cNvPr>
        <xdr:cNvSpPr txBox="1"/>
      </xdr:nvSpPr>
      <xdr:spPr>
        <a:xfrm>
          <a:off x="5485961" y="1411425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4F2337A2-2858-412A-A076-BD86FB9005C2}"/>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D85F6557-EBA5-4E33-B9DC-0BD9A0EF2699}"/>
            </a:ext>
          </a:extLst>
        </xdr:cNvPr>
        <xdr:cNvSpPr txBox="1"/>
      </xdr:nvSpPr>
      <xdr:spPr>
        <a:xfrm>
          <a:off x="548596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C05DE962-D7B5-40C4-B77E-1B6CCCC578D6}"/>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FC94FDFE-7BED-41B5-AA6C-6D8B4A9EA4EC}"/>
            </a:ext>
          </a:extLst>
        </xdr:cNvPr>
        <xdr:cNvSpPr txBox="1"/>
      </xdr:nvSpPr>
      <xdr:spPr>
        <a:xfrm>
          <a:off x="5485961" y="134687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F46B2FA1-ECB7-4417-8681-ADB1718F0389}"/>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FF35710D-DD15-4931-9099-7B062142CC23}"/>
            </a:ext>
          </a:extLst>
        </xdr:cNvPr>
        <xdr:cNvSpPr txBox="1"/>
      </xdr:nvSpPr>
      <xdr:spPr>
        <a:xfrm>
          <a:off x="5485961" y="131364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A5298068-BC51-4601-B43F-CE9582748C44}"/>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A7C69222-80C5-48F9-A619-3C3617A3DB51}"/>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8707DFCE-365A-49E7-A388-1E9A4D57FA82}"/>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220CE23E-7CB9-44D6-8D70-4F33E0C98C9A}"/>
            </a:ext>
          </a:extLst>
        </xdr:cNvPr>
        <xdr:cNvCxnSpPr/>
      </xdr:nvCxnSpPr>
      <xdr:spPr>
        <a:xfrm flipV="1">
          <a:off x="9429115" y="13450063"/>
          <a:ext cx="0" cy="146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71CC62C1-D967-439D-95E0-EC986867A35D}"/>
            </a:ext>
          </a:extLst>
        </xdr:cNvPr>
        <xdr:cNvSpPr txBox="1"/>
      </xdr:nvSpPr>
      <xdr:spPr>
        <a:xfrm>
          <a:off x="9467850" y="1491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4C285ED8-F263-4B5F-87B7-57EF0AAF0561}"/>
            </a:ext>
          </a:extLst>
        </xdr:cNvPr>
        <xdr:cNvCxnSpPr/>
      </xdr:nvCxnSpPr>
      <xdr:spPr>
        <a:xfrm>
          <a:off x="9356090" y="1491544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B8289C8D-8EF6-44CE-B8E9-EBF3E4542E02}"/>
            </a:ext>
          </a:extLst>
        </xdr:cNvPr>
        <xdr:cNvSpPr txBox="1"/>
      </xdr:nvSpPr>
      <xdr:spPr>
        <a:xfrm>
          <a:off x="9467850" y="132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7F96E1B3-F39A-4250-9588-65F0907582BC}"/>
            </a:ext>
          </a:extLst>
        </xdr:cNvPr>
        <xdr:cNvCxnSpPr/>
      </xdr:nvCxnSpPr>
      <xdr:spPr>
        <a:xfrm>
          <a:off x="9356090" y="1345006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1" name="【公営住宅】&#10;一人当たり面積平均値テキスト">
          <a:extLst>
            <a:ext uri="{FF2B5EF4-FFF2-40B4-BE49-F238E27FC236}">
              <a16:creationId xmlns:a16="http://schemas.microsoft.com/office/drawing/2014/main" id="{1070A7D9-8AE2-46ED-AE85-C7AAE7C9DE01}"/>
            </a:ext>
          </a:extLst>
        </xdr:cNvPr>
        <xdr:cNvSpPr txBox="1"/>
      </xdr:nvSpPr>
      <xdr:spPr>
        <a:xfrm>
          <a:off x="9467850" y="14647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CEE9F9DA-DB5E-4ACA-B6F9-BA74C89424B6}"/>
            </a:ext>
          </a:extLst>
        </xdr:cNvPr>
        <xdr:cNvSpPr/>
      </xdr:nvSpPr>
      <xdr:spPr>
        <a:xfrm>
          <a:off x="9394190" y="14800079"/>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DE0B7F1D-1BE0-41EF-A2F5-BD9E245BC592}"/>
            </a:ext>
          </a:extLst>
        </xdr:cNvPr>
        <xdr:cNvSpPr/>
      </xdr:nvSpPr>
      <xdr:spPr>
        <a:xfrm>
          <a:off x="8632190" y="1480334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BDD5E986-E103-4300-B574-5D9A15C9950C}"/>
            </a:ext>
          </a:extLst>
        </xdr:cNvPr>
        <xdr:cNvSpPr/>
      </xdr:nvSpPr>
      <xdr:spPr>
        <a:xfrm>
          <a:off x="7846060" y="148020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77369</xdr:rowOff>
    </xdr:from>
    <xdr:to>
      <xdr:col>41</xdr:col>
      <xdr:colOff>101600</xdr:colOff>
      <xdr:row>87</xdr:row>
      <xdr:rowOff>7519</xdr:rowOff>
    </xdr:to>
    <xdr:sp macro="" textlink="">
      <xdr:nvSpPr>
        <xdr:cNvPr id="355" name="フローチャート: 判断 354">
          <a:extLst>
            <a:ext uri="{FF2B5EF4-FFF2-40B4-BE49-F238E27FC236}">
              <a16:creationId xmlns:a16="http://schemas.microsoft.com/office/drawing/2014/main" id="{7304FBF9-AD9E-4D8B-A8D7-9BAF64250373}"/>
            </a:ext>
          </a:extLst>
        </xdr:cNvPr>
        <xdr:cNvSpPr/>
      </xdr:nvSpPr>
      <xdr:spPr>
        <a:xfrm>
          <a:off x="7029450" y="1482206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76291</xdr:rowOff>
    </xdr:from>
    <xdr:to>
      <xdr:col>36</xdr:col>
      <xdr:colOff>165100</xdr:colOff>
      <xdr:row>87</xdr:row>
      <xdr:rowOff>6441</xdr:rowOff>
    </xdr:to>
    <xdr:sp macro="" textlink="">
      <xdr:nvSpPr>
        <xdr:cNvPr id="356" name="フローチャート: 判断 355">
          <a:extLst>
            <a:ext uri="{FF2B5EF4-FFF2-40B4-BE49-F238E27FC236}">
              <a16:creationId xmlns:a16="http://schemas.microsoft.com/office/drawing/2014/main" id="{E2316ED9-6F4A-44C4-A232-2F27B97965E8}"/>
            </a:ext>
          </a:extLst>
        </xdr:cNvPr>
        <xdr:cNvSpPr/>
      </xdr:nvSpPr>
      <xdr:spPr>
        <a:xfrm>
          <a:off x="6231890" y="1482099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536F4E3-A0C3-4D4C-ACE6-3F4D7814448F}"/>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539046D-5B6F-4DE3-9AEA-A298289FD9BD}"/>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B25CE59-26B8-413B-AE05-64A17475394F}"/>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84668C8-1069-4359-979C-FD8A656845C8}"/>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4C4363B-68EE-4371-A17D-2DD2288202D1}"/>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111920</xdr:rowOff>
    </xdr:from>
    <xdr:to>
      <xdr:col>55</xdr:col>
      <xdr:colOff>50800</xdr:colOff>
      <xdr:row>87</xdr:row>
      <xdr:rowOff>42070</xdr:rowOff>
    </xdr:to>
    <xdr:sp macro="" textlink="">
      <xdr:nvSpPr>
        <xdr:cNvPr id="362" name="楕円 361">
          <a:extLst>
            <a:ext uri="{FF2B5EF4-FFF2-40B4-BE49-F238E27FC236}">
              <a16:creationId xmlns:a16="http://schemas.microsoft.com/office/drawing/2014/main" id="{6CD2E5A2-6A12-4B17-9BFA-9F9FF5E9752C}"/>
            </a:ext>
          </a:extLst>
        </xdr:cNvPr>
        <xdr:cNvSpPr/>
      </xdr:nvSpPr>
      <xdr:spPr>
        <a:xfrm>
          <a:off x="9394190" y="1485662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29997</xdr:rowOff>
    </xdr:from>
    <xdr:ext cx="469744" cy="259045"/>
    <xdr:sp macro="" textlink="">
      <xdr:nvSpPr>
        <xdr:cNvPr id="363" name="【公営住宅】&#10;一人当たり面積該当値テキスト">
          <a:extLst>
            <a:ext uri="{FF2B5EF4-FFF2-40B4-BE49-F238E27FC236}">
              <a16:creationId xmlns:a16="http://schemas.microsoft.com/office/drawing/2014/main" id="{D589EB83-7A8A-479A-8126-83986E7DC7EE}"/>
            </a:ext>
          </a:extLst>
        </xdr:cNvPr>
        <xdr:cNvSpPr txBox="1"/>
      </xdr:nvSpPr>
      <xdr:spPr>
        <a:xfrm>
          <a:off x="9467850" y="1477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111854</xdr:rowOff>
    </xdr:from>
    <xdr:to>
      <xdr:col>50</xdr:col>
      <xdr:colOff>165100</xdr:colOff>
      <xdr:row>87</xdr:row>
      <xdr:rowOff>42004</xdr:rowOff>
    </xdr:to>
    <xdr:sp macro="" textlink="">
      <xdr:nvSpPr>
        <xdr:cNvPr id="364" name="楕円 363">
          <a:extLst>
            <a:ext uri="{FF2B5EF4-FFF2-40B4-BE49-F238E27FC236}">
              <a16:creationId xmlns:a16="http://schemas.microsoft.com/office/drawing/2014/main" id="{C5FE9DD5-27E7-4BEF-A5B1-94351BDD4BEB}"/>
            </a:ext>
          </a:extLst>
        </xdr:cNvPr>
        <xdr:cNvSpPr/>
      </xdr:nvSpPr>
      <xdr:spPr>
        <a:xfrm>
          <a:off x="8632190" y="1485655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162654</xdr:rowOff>
    </xdr:from>
    <xdr:to>
      <xdr:col>55</xdr:col>
      <xdr:colOff>0</xdr:colOff>
      <xdr:row>86</xdr:row>
      <xdr:rowOff>162720</xdr:rowOff>
    </xdr:to>
    <xdr:cxnSp macro="">
      <xdr:nvCxnSpPr>
        <xdr:cNvPr id="365" name="直線コネクタ 364">
          <a:extLst>
            <a:ext uri="{FF2B5EF4-FFF2-40B4-BE49-F238E27FC236}">
              <a16:creationId xmlns:a16="http://schemas.microsoft.com/office/drawing/2014/main" id="{1FBA4CA9-188C-43CF-93A6-55C527E1A48D}"/>
            </a:ext>
          </a:extLst>
        </xdr:cNvPr>
        <xdr:cNvCxnSpPr/>
      </xdr:nvCxnSpPr>
      <xdr:spPr>
        <a:xfrm>
          <a:off x="8686800" y="14909259"/>
          <a:ext cx="74295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111920</xdr:rowOff>
    </xdr:from>
    <xdr:to>
      <xdr:col>46</xdr:col>
      <xdr:colOff>38100</xdr:colOff>
      <xdr:row>87</xdr:row>
      <xdr:rowOff>42070</xdr:rowOff>
    </xdr:to>
    <xdr:sp macro="" textlink="">
      <xdr:nvSpPr>
        <xdr:cNvPr id="366" name="楕円 365">
          <a:extLst>
            <a:ext uri="{FF2B5EF4-FFF2-40B4-BE49-F238E27FC236}">
              <a16:creationId xmlns:a16="http://schemas.microsoft.com/office/drawing/2014/main" id="{80DD65F3-90CA-4DB0-B814-6AB09CFE081B}"/>
            </a:ext>
          </a:extLst>
        </xdr:cNvPr>
        <xdr:cNvSpPr/>
      </xdr:nvSpPr>
      <xdr:spPr>
        <a:xfrm>
          <a:off x="7846060" y="1485662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162654</xdr:rowOff>
    </xdr:from>
    <xdr:to>
      <xdr:col>50</xdr:col>
      <xdr:colOff>114300</xdr:colOff>
      <xdr:row>86</xdr:row>
      <xdr:rowOff>162720</xdr:rowOff>
    </xdr:to>
    <xdr:cxnSp macro="">
      <xdr:nvCxnSpPr>
        <xdr:cNvPr id="367" name="直線コネクタ 366">
          <a:extLst>
            <a:ext uri="{FF2B5EF4-FFF2-40B4-BE49-F238E27FC236}">
              <a16:creationId xmlns:a16="http://schemas.microsoft.com/office/drawing/2014/main" id="{17C446A0-841B-4868-8EBC-64B6F6EEA949}"/>
            </a:ext>
          </a:extLst>
        </xdr:cNvPr>
        <xdr:cNvCxnSpPr/>
      </xdr:nvCxnSpPr>
      <xdr:spPr>
        <a:xfrm flipV="1">
          <a:off x="7889240" y="14909259"/>
          <a:ext cx="79756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111888</xdr:rowOff>
    </xdr:from>
    <xdr:to>
      <xdr:col>41</xdr:col>
      <xdr:colOff>101600</xdr:colOff>
      <xdr:row>87</xdr:row>
      <xdr:rowOff>42038</xdr:rowOff>
    </xdr:to>
    <xdr:sp macro="" textlink="">
      <xdr:nvSpPr>
        <xdr:cNvPr id="368" name="楕円 367">
          <a:extLst>
            <a:ext uri="{FF2B5EF4-FFF2-40B4-BE49-F238E27FC236}">
              <a16:creationId xmlns:a16="http://schemas.microsoft.com/office/drawing/2014/main" id="{8DBA42B2-ADCC-4F39-9667-A4C4D3B2D28B}"/>
            </a:ext>
          </a:extLst>
        </xdr:cNvPr>
        <xdr:cNvSpPr/>
      </xdr:nvSpPr>
      <xdr:spPr>
        <a:xfrm>
          <a:off x="7029450" y="1485658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162688</xdr:rowOff>
    </xdr:from>
    <xdr:to>
      <xdr:col>45</xdr:col>
      <xdr:colOff>177800</xdr:colOff>
      <xdr:row>86</xdr:row>
      <xdr:rowOff>162720</xdr:rowOff>
    </xdr:to>
    <xdr:cxnSp macro="">
      <xdr:nvCxnSpPr>
        <xdr:cNvPr id="369" name="直線コネクタ 368">
          <a:extLst>
            <a:ext uri="{FF2B5EF4-FFF2-40B4-BE49-F238E27FC236}">
              <a16:creationId xmlns:a16="http://schemas.microsoft.com/office/drawing/2014/main" id="{F6884BBA-F513-45CA-B045-A0443116C1DC}"/>
            </a:ext>
          </a:extLst>
        </xdr:cNvPr>
        <xdr:cNvCxnSpPr/>
      </xdr:nvCxnSpPr>
      <xdr:spPr>
        <a:xfrm>
          <a:off x="7084060" y="14909293"/>
          <a:ext cx="80518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111821</xdr:rowOff>
    </xdr:from>
    <xdr:to>
      <xdr:col>36</xdr:col>
      <xdr:colOff>165100</xdr:colOff>
      <xdr:row>87</xdr:row>
      <xdr:rowOff>41971</xdr:rowOff>
    </xdr:to>
    <xdr:sp macro="" textlink="">
      <xdr:nvSpPr>
        <xdr:cNvPr id="370" name="楕円 369">
          <a:extLst>
            <a:ext uri="{FF2B5EF4-FFF2-40B4-BE49-F238E27FC236}">
              <a16:creationId xmlns:a16="http://schemas.microsoft.com/office/drawing/2014/main" id="{E9B592C0-80EC-4E9E-9670-CB7E810E54D4}"/>
            </a:ext>
          </a:extLst>
        </xdr:cNvPr>
        <xdr:cNvSpPr/>
      </xdr:nvSpPr>
      <xdr:spPr>
        <a:xfrm>
          <a:off x="6231890" y="1485652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162621</xdr:rowOff>
    </xdr:from>
    <xdr:to>
      <xdr:col>41</xdr:col>
      <xdr:colOff>50800</xdr:colOff>
      <xdr:row>86</xdr:row>
      <xdr:rowOff>162688</xdr:rowOff>
    </xdr:to>
    <xdr:cxnSp macro="">
      <xdr:nvCxnSpPr>
        <xdr:cNvPr id="371" name="直線コネクタ 370">
          <a:extLst>
            <a:ext uri="{FF2B5EF4-FFF2-40B4-BE49-F238E27FC236}">
              <a16:creationId xmlns:a16="http://schemas.microsoft.com/office/drawing/2014/main" id="{6AA3D707-A08B-46F1-B0C2-DCF2E79A3E67}"/>
            </a:ext>
          </a:extLst>
        </xdr:cNvPr>
        <xdr:cNvCxnSpPr/>
      </xdr:nvCxnSpPr>
      <xdr:spPr>
        <a:xfrm>
          <a:off x="6286500" y="14909226"/>
          <a:ext cx="79756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2" name="n_1aveValue【公営住宅】&#10;一人当たり面積">
          <a:extLst>
            <a:ext uri="{FF2B5EF4-FFF2-40B4-BE49-F238E27FC236}">
              <a16:creationId xmlns:a16="http://schemas.microsoft.com/office/drawing/2014/main" id="{B0A10058-E74C-4559-807C-4786AAEF1034}"/>
            </a:ext>
          </a:extLst>
        </xdr:cNvPr>
        <xdr:cNvSpPr txBox="1"/>
      </xdr:nvSpPr>
      <xdr:spPr>
        <a:xfrm>
          <a:off x="8454467" y="1457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3" name="n_2aveValue【公営住宅】&#10;一人当たり面積">
          <a:extLst>
            <a:ext uri="{FF2B5EF4-FFF2-40B4-BE49-F238E27FC236}">
              <a16:creationId xmlns:a16="http://schemas.microsoft.com/office/drawing/2014/main" id="{67F5CF01-1E57-4A4C-9EB3-2A2EF18BF31D}"/>
            </a:ext>
          </a:extLst>
        </xdr:cNvPr>
        <xdr:cNvSpPr txBox="1"/>
      </xdr:nvSpPr>
      <xdr:spPr>
        <a:xfrm>
          <a:off x="767341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24046</xdr:rowOff>
    </xdr:from>
    <xdr:ext cx="469744" cy="259045"/>
    <xdr:sp macro="" textlink="">
      <xdr:nvSpPr>
        <xdr:cNvPr id="374" name="n_3aveValue【公営住宅】&#10;一人当たり面積">
          <a:extLst>
            <a:ext uri="{FF2B5EF4-FFF2-40B4-BE49-F238E27FC236}">
              <a16:creationId xmlns:a16="http://schemas.microsoft.com/office/drawing/2014/main" id="{A5B24F6D-041F-4793-A1F0-A742FBD96C1B}"/>
            </a:ext>
          </a:extLst>
        </xdr:cNvPr>
        <xdr:cNvSpPr txBox="1"/>
      </xdr:nvSpPr>
      <xdr:spPr>
        <a:xfrm>
          <a:off x="6866332" y="1459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22968</xdr:rowOff>
    </xdr:from>
    <xdr:ext cx="469744" cy="259045"/>
    <xdr:sp macro="" textlink="">
      <xdr:nvSpPr>
        <xdr:cNvPr id="375" name="n_4aveValue【公営住宅】&#10;一人当たり面積">
          <a:extLst>
            <a:ext uri="{FF2B5EF4-FFF2-40B4-BE49-F238E27FC236}">
              <a16:creationId xmlns:a16="http://schemas.microsoft.com/office/drawing/2014/main" id="{A43B24C6-BBEF-4857-B115-932CFACE7093}"/>
            </a:ext>
          </a:extLst>
        </xdr:cNvPr>
        <xdr:cNvSpPr txBox="1"/>
      </xdr:nvSpPr>
      <xdr:spPr>
        <a:xfrm>
          <a:off x="6068772" y="1459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33131</xdr:rowOff>
    </xdr:from>
    <xdr:ext cx="469744" cy="259045"/>
    <xdr:sp macro="" textlink="">
      <xdr:nvSpPr>
        <xdr:cNvPr id="376" name="n_1mainValue【公営住宅】&#10;一人当たり面積">
          <a:extLst>
            <a:ext uri="{FF2B5EF4-FFF2-40B4-BE49-F238E27FC236}">
              <a16:creationId xmlns:a16="http://schemas.microsoft.com/office/drawing/2014/main" id="{9A176117-9914-4D8A-891E-8D31AD76331D}"/>
            </a:ext>
          </a:extLst>
        </xdr:cNvPr>
        <xdr:cNvSpPr txBox="1"/>
      </xdr:nvSpPr>
      <xdr:spPr>
        <a:xfrm>
          <a:off x="8454467" y="149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33197</xdr:rowOff>
    </xdr:from>
    <xdr:ext cx="469744" cy="259045"/>
    <xdr:sp macro="" textlink="">
      <xdr:nvSpPr>
        <xdr:cNvPr id="377" name="n_2mainValue【公営住宅】&#10;一人当たり面積">
          <a:extLst>
            <a:ext uri="{FF2B5EF4-FFF2-40B4-BE49-F238E27FC236}">
              <a16:creationId xmlns:a16="http://schemas.microsoft.com/office/drawing/2014/main" id="{5FC1D55D-C616-4E46-9559-527B2A639517}"/>
            </a:ext>
          </a:extLst>
        </xdr:cNvPr>
        <xdr:cNvSpPr txBox="1"/>
      </xdr:nvSpPr>
      <xdr:spPr>
        <a:xfrm>
          <a:off x="7673417" y="1494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33165</xdr:rowOff>
    </xdr:from>
    <xdr:ext cx="469744" cy="259045"/>
    <xdr:sp macro="" textlink="">
      <xdr:nvSpPr>
        <xdr:cNvPr id="378" name="n_3mainValue【公営住宅】&#10;一人当たり面積">
          <a:extLst>
            <a:ext uri="{FF2B5EF4-FFF2-40B4-BE49-F238E27FC236}">
              <a16:creationId xmlns:a16="http://schemas.microsoft.com/office/drawing/2014/main" id="{32F85284-EEE4-4D4E-AE4D-0C598E13F026}"/>
            </a:ext>
          </a:extLst>
        </xdr:cNvPr>
        <xdr:cNvSpPr txBox="1"/>
      </xdr:nvSpPr>
      <xdr:spPr>
        <a:xfrm>
          <a:off x="6866332" y="1494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33098</xdr:rowOff>
    </xdr:from>
    <xdr:ext cx="469744" cy="259045"/>
    <xdr:sp macro="" textlink="">
      <xdr:nvSpPr>
        <xdr:cNvPr id="379" name="n_4mainValue【公営住宅】&#10;一人当たり面積">
          <a:extLst>
            <a:ext uri="{FF2B5EF4-FFF2-40B4-BE49-F238E27FC236}">
              <a16:creationId xmlns:a16="http://schemas.microsoft.com/office/drawing/2014/main" id="{D17CFADB-D13C-4EFB-B518-D91A99E1B3AC}"/>
            </a:ext>
          </a:extLst>
        </xdr:cNvPr>
        <xdr:cNvSpPr txBox="1"/>
      </xdr:nvSpPr>
      <xdr:spPr>
        <a:xfrm>
          <a:off x="6068772" y="1494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508D9D24-A501-4515-948B-E10B0E31C5C1}"/>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4F99EA31-9B6F-4022-8348-367A19B97A63}"/>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513493C6-24EB-4AAB-A20B-ECB1AD500125}"/>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7C71EAE1-CC4D-4F98-A595-921731601C36}"/>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E7C8E522-7F5A-4412-B98F-4255664DFEBF}"/>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6980B961-5FB7-4BB6-A682-4C1818C3D474}"/>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6185191C-85A6-4BC3-8592-11F949FA648E}"/>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F78D95EA-96C4-4658-9E5F-AC0369EE30CC}"/>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EA7C68A6-88BE-4E41-9DF1-879ED3C34ACA}"/>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E0C5CCB4-9FDA-4F09-8473-48968833CB6E}"/>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55249192-F47B-44F1-8647-D11662717DC0}"/>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6E55A69D-9515-4274-8D58-863D85AC4B80}"/>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3F295C47-0C5F-419D-B065-880DB9FCECF3}"/>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6873C0F2-35B9-42F8-B499-0728AEF245FD}"/>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6134EB3-89A0-437B-96C0-BAFBBCCF43BE}"/>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5D06A63F-5A7E-4681-A310-7D6BBB212135}"/>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BAB8A23D-C400-4D7B-991A-40D7409AC35E}"/>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F9368FFD-12FF-463A-B5D6-33C2EA6250FD}"/>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A567BC22-822F-46EE-885E-DC86858EBF21}"/>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F7AB69C9-8920-4B12-B670-B9598D2D03B2}"/>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66740E63-62D0-497C-88A9-CEFD4F08DC2F}"/>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A14C4EE-C0EF-4A23-9CAD-BBB9663A0C95}"/>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C9856898-1D2D-4A32-9ED0-813C19294CFD}"/>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15ECA6A-4A82-45A1-8B7F-4BDF264AD447}"/>
            </a:ext>
          </a:extLst>
        </xdr:cNvPr>
        <xdr:cNvSpPr/>
      </xdr:nvSpPr>
      <xdr:spPr>
        <a:xfrm>
          <a:off x="1120394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E7FB5FF6-BDD2-43D3-BA92-1DFE8C6E0C2C}"/>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909318CB-576E-474C-8B5A-CC1122C701EE}"/>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BF357AA0-EEC6-4D24-8DC9-D1C965205730}"/>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EC69005E-8F8E-4963-87DE-EAD3453A7DFC}"/>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620D3221-23C9-42B7-9131-73FA134C822A}"/>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05E5A3CB-A148-4C18-BE4A-53A72BA0AF58}"/>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7CC6F721-4E62-4902-AFDF-CA2FE74FA1BF}"/>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36B839C6-289D-4E43-92C9-03FFFF068EE3}"/>
            </a:ext>
          </a:extLst>
        </xdr:cNvPr>
        <xdr:cNvSpPr/>
      </xdr:nvSpPr>
      <xdr:spPr>
        <a:xfrm>
          <a:off x="164592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727BBFCE-D805-4EB5-941F-353D794EC3BE}"/>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C3249123-0DCE-47DB-BA64-6EF4030F1AD8}"/>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6A5663AA-B067-4AD3-A19C-0EB7EF66F46F}"/>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9AC21722-4FE9-4ACC-A593-B96CE58102FF}"/>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10B0012B-5B8B-475C-91CC-099CF622B414}"/>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76125915-9690-4D28-9889-F64AD1B97D3B}"/>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CD0114C2-A04A-4FE2-AE27-B947948B634B}"/>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FDD3B874-CB26-4DEA-ACD6-626044B0BCD9}"/>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A193C8C0-669F-4094-8C13-6F1DB9DE3045}"/>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44C9031C-9EDB-414E-A03B-7CC589202696}"/>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051D5245-25BA-42FF-BF47-028BDDBEFF97}"/>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a:extLst>
            <a:ext uri="{FF2B5EF4-FFF2-40B4-BE49-F238E27FC236}">
              <a16:creationId xmlns:a16="http://schemas.microsoft.com/office/drawing/2014/main" id="{898195BB-969A-403A-BFE0-147EADF5C606}"/>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4" name="テキスト ボックス 423">
          <a:extLst>
            <a:ext uri="{FF2B5EF4-FFF2-40B4-BE49-F238E27FC236}">
              <a16:creationId xmlns:a16="http://schemas.microsoft.com/office/drawing/2014/main" id="{B0B960B4-654C-4E2E-AF41-EB4A2FEED3DF}"/>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a:extLst>
            <a:ext uri="{FF2B5EF4-FFF2-40B4-BE49-F238E27FC236}">
              <a16:creationId xmlns:a16="http://schemas.microsoft.com/office/drawing/2014/main" id="{D71047F0-08AF-4FB0-A9F5-E335DBAB0306}"/>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a:extLst>
            <a:ext uri="{FF2B5EF4-FFF2-40B4-BE49-F238E27FC236}">
              <a16:creationId xmlns:a16="http://schemas.microsoft.com/office/drawing/2014/main" id="{10D21682-E11D-42A5-ACE6-7222E72D80C7}"/>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a:extLst>
            <a:ext uri="{FF2B5EF4-FFF2-40B4-BE49-F238E27FC236}">
              <a16:creationId xmlns:a16="http://schemas.microsoft.com/office/drawing/2014/main" id="{317F89E1-0DFF-46DD-BF39-6D3EE265FA39}"/>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a:extLst>
            <a:ext uri="{FF2B5EF4-FFF2-40B4-BE49-F238E27FC236}">
              <a16:creationId xmlns:a16="http://schemas.microsoft.com/office/drawing/2014/main" id="{AD4965AA-5698-4685-A03A-5BCF95AFF553}"/>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a:extLst>
            <a:ext uri="{FF2B5EF4-FFF2-40B4-BE49-F238E27FC236}">
              <a16:creationId xmlns:a16="http://schemas.microsoft.com/office/drawing/2014/main" id="{C90A5401-70B1-4EB3-A9BC-75C18108113B}"/>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a:extLst>
            <a:ext uri="{FF2B5EF4-FFF2-40B4-BE49-F238E27FC236}">
              <a16:creationId xmlns:a16="http://schemas.microsoft.com/office/drawing/2014/main" id="{1C6ACA2F-53E7-460C-AA78-404906C92E59}"/>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a:extLst>
            <a:ext uri="{FF2B5EF4-FFF2-40B4-BE49-F238E27FC236}">
              <a16:creationId xmlns:a16="http://schemas.microsoft.com/office/drawing/2014/main" id="{7F581D92-BB51-4099-B572-7EF1CDE78E4E}"/>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a:extLst>
            <a:ext uri="{FF2B5EF4-FFF2-40B4-BE49-F238E27FC236}">
              <a16:creationId xmlns:a16="http://schemas.microsoft.com/office/drawing/2014/main" id="{531C9E50-5A70-4749-85B8-B0A27C88CC18}"/>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C0E8BC44-9221-4ADD-8C25-64B7A6D704C6}"/>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4" name="テキスト ボックス 433">
          <a:extLst>
            <a:ext uri="{FF2B5EF4-FFF2-40B4-BE49-F238E27FC236}">
              <a16:creationId xmlns:a16="http://schemas.microsoft.com/office/drawing/2014/main" id="{98D41A52-24AF-4988-AA3D-903CCB59A130}"/>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a:extLst>
            <a:ext uri="{FF2B5EF4-FFF2-40B4-BE49-F238E27FC236}">
              <a16:creationId xmlns:a16="http://schemas.microsoft.com/office/drawing/2014/main" id="{1DF91D04-9638-4BAC-A259-CC21DB16AA12}"/>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436" name="直線コネクタ 435">
          <a:extLst>
            <a:ext uri="{FF2B5EF4-FFF2-40B4-BE49-F238E27FC236}">
              <a16:creationId xmlns:a16="http://schemas.microsoft.com/office/drawing/2014/main" id="{6B744D55-B879-4C4E-BBD5-5E0DEC11132B}"/>
            </a:ext>
          </a:extLst>
        </xdr:cNvPr>
        <xdr:cNvCxnSpPr/>
      </xdr:nvCxnSpPr>
      <xdr:spPr>
        <a:xfrm flipV="1">
          <a:off x="14703424" y="9648825"/>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437" name="【学校施設】&#10;有形固定資産減価償却率最小値テキスト">
          <a:extLst>
            <a:ext uri="{FF2B5EF4-FFF2-40B4-BE49-F238E27FC236}">
              <a16:creationId xmlns:a16="http://schemas.microsoft.com/office/drawing/2014/main" id="{5CE6F08C-C8D7-480C-9F3A-83DCF4403DDC}"/>
            </a:ext>
          </a:extLst>
        </xdr:cNvPr>
        <xdr:cNvSpPr txBox="1"/>
      </xdr:nvSpPr>
      <xdr:spPr>
        <a:xfrm>
          <a:off x="1474216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438" name="直線コネクタ 437">
          <a:extLst>
            <a:ext uri="{FF2B5EF4-FFF2-40B4-BE49-F238E27FC236}">
              <a16:creationId xmlns:a16="http://schemas.microsoft.com/office/drawing/2014/main" id="{0F888C35-060C-46F0-95E5-9DEFFDFA63D3}"/>
            </a:ext>
          </a:extLst>
        </xdr:cNvPr>
        <xdr:cNvCxnSpPr/>
      </xdr:nvCxnSpPr>
      <xdr:spPr>
        <a:xfrm>
          <a:off x="14611350" y="10856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439" name="【学校施設】&#10;有形固定資産減価償却率最大値テキスト">
          <a:extLst>
            <a:ext uri="{FF2B5EF4-FFF2-40B4-BE49-F238E27FC236}">
              <a16:creationId xmlns:a16="http://schemas.microsoft.com/office/drawing/2014/main" id="{C396EEC8-6BE6-4FD4-8024-4C23257668CD}"/>
            </a:ext>
          </a:extLst>
        </xdr:cNvPr>
        <xdr:cNvSpPr txBox="1"/>
      </xdr:nvSpPr>
      <xdr:spPr>
        <a:xfrm>
          <a:off x="14742160" y="942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440" name="直線コネクタ 439">
          <a:extLst>
            <a:ext uri="{FF2B5EF4-FFF2-40B4-BE49-F238E27FC236}">
              <a16:creationId xmlns:a16="http://schemas.microsoft.com/office/drawing/2014/main" id="{841C9CFA-5B0C-4F00-AE99-92AA5C2433EA}"/>
            </a:ext>
          </a:extLst>
        </xdr:cNvPr>
        <xdr:cNvCxnSpPr/>
      </xdr:nvCxnSpPr>
      <xdr:spPr>
        <a:xfrm>
          <a:off x="14611350" y="9648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441" name="【学校施設】&#10;有形固定資産減価償却率平均値テキスト">
          <a:extLst>
            <a:ext uri="{FF2B5EF4-FFF2-40B4-BE49-F238E27FC236}">
              <a16:creationId xmlns:a16="http://schemas.microsoft.com/office/drawing/2014/main" id="{93EA9D86-8ACE-4882-9436-CD9882093CFA}"/>
            </a:ext>
          </a:extLst>
        </xdr:cNvPr>
        <xdr:cNvSpPr txBox="1"/>
      </xdr:nvSpPr>
      <xdr:spPr>
        <a:xfrm>
          <a:off x="1474216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442" name="フローチャート: 判断 441">
          <a:extLst>
            <a:ext uri="{FF2B5EF4-FFF2-40B4-BE49-F238E27FC236}">
              <a16:creationId xmlns:a16="http://schemas.microsoft.com/office/drawing/2014/main" id="{BC2F65CF-9E22-4D58-A9A0-880CF0ACC177}"/>
            </a:ext>
          </a:extLst>
        </xdr:cNvPr>
        <xdr:cNvSpPr/>
      </xdr:nvSpPr>
      <xdr:spPr>
        <a:xfrm>
          <a:off x="14649450" y="102895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443" name="フローチャート: 判断 442">
          <a:extLst>
            <a:ext uri="{FF2B5EF4-FFF2-40B4-BE49-F238E27FC236}">
              <a16:creationId xmlns:a16="http://schemas.microsoft.com/office/drawing/2014/main" id="{07D4D8E5-7F2C-4237-AF4A-A32430F72DCA}"/>
            </a:ext>
          </a:extLst>
        </xdr:cNvPr>
        <xdr:cNvSpPr/>
      </xdr:nvSpPr>
      <xdr:spPr>
        <a:xfrm>
          <a:off x="13887450" y="102647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444" name="フローチャート: 判断 443">
          <a:extLst>
            <a:ext uri="{FF2B5EF4-FFF2-40B4-BE49-F238E27FC236}">
              <a16:creationId xmlns:a16="http://schemas.microsoft.com/office/drawing/2014/main" id="{934D6751-A0CD-46BF-A00E-3CE4BC0790FD}"/>
            </a:ext>
          </a:extLst>
        </xdr:cNvPr>
        <xdr:cNvSpPr/>
      </xdr:nvSpPr>
      <xdr:spPr>
        <a:xfrm>
          <a:off x="13089890" y="102800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445" name="フローチャート: 判断 444">
          <a:extLst>
            <a:ext uri="{FF2B5EF4-FFF2-40B4-BE49-F238E27FC236}">
              <a16:creationId xmlns:a16="http://schemas.microsoft.com/office/drawing/2014/main" id="{FFB18C3B-CAD3-47A8-ACA1-746C8754D88C}"/>
            </a:ext>
          </a:extLst>
        </xdr:cNvPr>
        <xdr:cNvSpPr/>
      </xdr:nvSpPr>
      <xdr:spPr>
        <a:xfrm>
          <a:off x="12303760" y="102781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446" name="フローチャート: 判断 445">
          <a:extLst>
            <a:ext uri="{FF2B5EF4-FFF2-40B4-BE49-F238E27FC236}">
              <a16:creationId xmlns:a16="http://schemas.microsoft.com/office/drawing/2014/main" id="{8D82C9F1-AC43-4F6D-90FA-E3869BBD9B1D}"/>
            </a:ext>
          </a:extLst>
        </xdr:cNvPr>
        <xdr:cNvSpPr/>
      </xdr:nvSpPr>
      <xdr:spPr>
        <a:xfrm>
          <a:off x="11487150" y="102552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1F068C13-DD22-4152-BCC9-7840BA64E67F}"/>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EF939DD2-4305-4FDF-BF7B-825C2A05095C}"/>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B72B1353-7BF2-4ACE-BD06-5EDCEB077983}"/>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26E33401-F179-438E-8F3D-5281587C9BA4}"/>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ADFCBA9D-DF1F-4D5D-B98C-F10912250825}"/>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88265</xdr:rowOff>
    </xdr:from>
    <xdr:to>
      <xdr:col>85</xdr:col>
      <xdr:colOff>177800</xdr:colOff>
      <xdr:row>61</xdr:row>
      <xdr:rowOff>18415</xdr:rowOff>
    </xdr:to>
    <xdr:sp macro="" textlink="">
      <xdr:nvSpPr>
        <xdr:cNvPr id="452" name="楕円 451">
          <a:extLst>
            <a:ext uri="{FF2B5EF4-FFF2-40B4-BE49-F238E27FC236}">
              <a16:creationId xmlns:a16="http://schemas.microsoft.com/office/drawing/2014/main" id="{86B34A4E-30E9-48CB-905D-EB13AD9BEA1A}"/>
            </a:ext>
          </a:extLst>
        </xdr:cNvPr>
        <xdr:cNvSpPr/>
      </xdr:nvSpPr>
      <xdr:spPr>
        <a:xfrm>
          <a:off x="14649450" y="103790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66692</xdr:rowOff>
    </xdr:from>
    <xdr:ext cx="405111" cy="259045"/>
    <xdr:sp macro="" textlink="">
      <xdr:nvSpPr>
        <xdr:cNvPr id="453" name="【学校施設】&#10;有形固定資産減価償却率該当値テキスト">
          <a:extLst>
            <a:ext uri="{FF2B5EF4-FFF2-40B4-BE49-F238E27FC236}">
              <a16:creationId xmlns:a16="http://schemas.microsoft.com/office/drawing/2014/main" id="{1C8E03E5-4A27-4E40-9F49-C4DE3267E444}"/>
            </a:ext>
          </a:extLst>
        </xdr:cNvPr>
        <xdr:cNvSpPr txBox="1"/>
      </xdr:nvSpPr>
      <xdr:spPr>
        <a:xfrm>
          <a:off x="1474216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55880</xdr:rowOff>
    </xdr:from>
    <xdr:to>
      <xdr:col>81</xdr:col>
      <xdr:colOff>101600</xdr:colOff>
      <xdr:row>60</xdr:row>
      <xdr:rowOff>157480</xdr:rowOff>
    </xdr:to>
    <xdr:sp macro="" textlink="">
      <xdr:nvSpPr>
        <xdr:cNvPr id="454" name="楕円 453">
          <a:extLst>
            <a:ext uri="{FF2B5EF4-FFF2-40B4-BE49-F238E27FC236}">
              <a16:creationId xmlns:a16="http://schemas.microsoft.com/office/drawing/2014/main" id="{30DAD695-036B-4512-B880-F21EF6DDE259}"/>
            </a:ext>
          </a:extLst>
        </xdr:cNvPr>
        <xdr:cNvSpPr/>
      </xdr:nvSpPr>
      <xdr:spPr>
        <a:xfrm>
          <a:off x="13887450" y="103466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106680</xdr:rowOff>
    </xdr:from>
    <xdr:to>
      <xdr:col>85</xdr:col>
      <xdr:colOff>127000</xdr:colOff>
      <xdr:row>60</xdr:row>
      <xdr:rowOff>139065</xdr:rowOff>
    </xdr:to>
    <xdr:cxnSp macro="">
      <xdr:nvCxnSpPr>
        <xdr:cNvPr id="455" name="直線コネクタ 454">
          <a:extLst>
            <a:ext uri="{FF2B5EF4-FFF2-40B4-BE49-F238E27FC236}">
              <a16:creationId xmlns:a16="http://schemas.microsoft.com/office/drawing/2014/main" id="{C2CE5757-DCFB-4F45-B02F-719F80340042}"/>
            </a:ext>
          </a:extLst>
        </xdr:cNvPr>
        <xdr:cNvCxnSpPr/>
      </xdr:nvCxnSpPr>
      <xdr:spPr>
        <a:xfrm>
          <a:off x="13942060" y="10391775"/>
          <a:ext cx="762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15875</xdr:rowOff>
    </xdr:from>
    <xdr:to>
      <xdr:col>76</xdr:col>
      <xdr:colOff>165100</xdr:colOff>
      <xdr:row>60</xdr:row>
      <xdr:rowOff>117475</xdr:rowOff>
    </xdr:to>
    <xdr:sp macro="" textlink="">
      <xdr:nvSpPr>
        <xdr:cNvPr id="456" name="楕円 455">
          <a:extLst>
            <a:ext uri="{FF2B5EF4-FFF2-40B4-BE49-F238E27FC236}">
              <a16:creationId xmlns:a16="http://schemas.microsoft.com/office/drawing/2014/main" id="{24C31435-9019-481C-A30E-AEF3F1D9C679}"/>
            </a:ext>
          </a:extLst>
        </xdr:cNvPr>
        <xdr:cNvSpPr/>
      </xdr:nvSpPr>
      <xdr:spPr>
        <a:xfrm>
          <a:off x="13089890" y="1030668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66675</xdr:rowOff>
    </xdr:from>
    <xdr:to>
      <xdr:col>81</xdr:col>
      <xdr:colOff>50800</xdr:colOff>
      <xdr:row>60</xdr:row>
      <xdr:rowOff>106680</xdr:rowOff>
    </xdr:to>
    <xdr:cxnSp macro="">
      <xdr:nvCxnSpPr>
        <xdr:cNvPr id="457" name="直線コネクタ 456">
          <a:extLst>
            <a:ext uri="{FF2B5EF4-FFF2-40B4-BE49-F238E27FC236}">
              <a16:creationId xmlns:a16="http://schemas.microsoft.com/office/drawing/2014/main" id="{24F196C1-0B5A-4651-99AD-6D6EDBD8F9AB}"/>
            </a:ext>
          </a:extLst>
        </xdr:cNvPr>
        <xdr:cNvCxnSpPr/>
      </xdr:nvCxnSpPr>
      <xdr:spPr>
        <a:xfrm>
          <a:off x="13144500" y="10351770"/>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154940</xdr:rowOff>
    </xdr:from>
    <xdr:to>
      <xdr:col>72</xdr:col>
      <xdr:colOff>38100</xdr:colOff>
      <xdr:row>60</xdr:row>
      <xdr:rowOff>85090</xdr:rowOff>
    </xdr:to>
    <xdr:sp macro="" textlink="">
      <xdr:nvSpPr>
        <xdr:cNvPr id="458" name="楕円 457">
          <a:extLst>
            <a:ext uri="{FF2B5EF4-FFF2-40B4-BE49-F238E27FC236}">
              <a16:creationId xmlns:a16="http://schemas.microsoft.com/office/drawing/2014/main" id="{312EBEDD-8D62-4ACF-9659-40C6DAE95B32}"/>
            </a:ext>
          </a:extLst>
        </xdr:cNvPr>
        <xdr:cNvSpPr/>
      </xdr:nvSpPr>
      <xdr:spPr>
        <a:xfrm>
          <a:off x="12303760" y="102704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34290</xdr:rowOff>
    </xdr:from>
    <xdr:to>
      <xdr:col>76</xdr:col>
      <xdr:colOff>114300</xdr:colOff>
      <xdr:row>60</xdr:row>
      <xdr:rowOff>66675</xdr:rowOff>
    </xdr:to>
    <xdr:cxnSp macro="">
      <xdr:nvCxnSpPr>
        <xdr:cNvPr id="459" name="直線コネクタ 458">
          <a:extLst>
            <a:ext uri="{FF2B5EF4-FFF2-40B4-BE49-F238E27FC236}">
              <a16:creationId xmlns:a16="http://schemas.microsoft.com/office/drawing/2014/main" id="{20077C5A-580B-48C2-A497-97EBF183E19F}"/>
            </a:ext>
          </a:extLst>
        </xdr:cNvPr>
        <xdr:cNvCxnSpPr/>
      </xdr:nvCxnSpPr>
      <xdr:spPr>
        <a:xfrm>
          <a:off x="12346940" y="10321290"/>
          <a:ext cx="7975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124460</xdr:rowOff>
    </xdr:from>
    <xdr:to>
      <xdr:col>67</xdr:col>
      <xdr:colOff>101600</xdr:colOff>
      <xdr:row>60</xdr:row>
      <xdr:rowOff>54610</xdr:rowOff>
    </xdr:to>
    <xdr:sp macro="" textlink="">
      <xdr:nvSpPr>
        <xdr:cNvPr id="460" name="楕円 459">
          <a:extLst>
            <a:ext uri="{FF2B5EF4-FFF2-40B4-BE49-F238E27FC236}">
              <a16:creationId xmlns:a16="http://schemas.microsoft.com/office/drawing/2014/main" id="{DE1C5EEF-E509-4B77-901B-73A23AE20446}"/>
            </a:ext>
          </a:extLst>
        </xdr:cNvPr>
        <xdr:cNvSpPr/>
      </xdr:nvSpPr>
      <xdr:spPr>
        <a:xfrm>
          <a:off x="11487150" y="102419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3810</xdr:rowOff>
    </xdr:from>
    <xdr:to>
      <xdr:col>71</xdr:col>
      <xdr:colOff>177800</xdr:colOff>
      <xdr:row>60</xdr:row>
      <xdr:rowOff>34290</xdr:rowOff>
    </xdr:to>
    <xdr:cxnSp macro="">
      <xdr:nvCxnSpPr>
        <xdr:cNvPr id="461" name="直線コネクタ 460">
          <a:extLst>
            <a:ext uri="{FF2B5EF4-FFF2-40B4-BE49-F238E27FC236}">
              <a16:creationId xmlns:a16="http://schemas.microsoft.com/office/drawing/2014/main" id="{2F45FA7C-279D-47EA-8978-6B3A65F719C7}"/>
            </a:ext>
          </a:extLst>
        </xdr:cNvPr>
        <xdr:cNvCxnSpPr/>
      </xdr:nvCxnSpPr>
      <xdr:spPr>
        <a:xfrm>
          <a:off x="11541760" y="10292715"/>
          <a:ext cx="80518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462" name="n_1aveValue【学校施設】&#10;有形固定資産減価償却率">
          <a:extLst>
            <a:ext uri="{FF2B5EF4-FFF2-40B4-BE49-F238E27FC236}">
              <a16:creationId xmlns:a16="http://schemas.microsoft.com/office/drawing/2014/main" id="{10F1FAEC-3860-46C3-B04F-16A4425C2E66}"/>
            </a:ext>
          </a:extLst>
        </xdr:cNvPr>
        <xdr:cNvSpPr txBox="1"/>
      </xdr:nvSpPr>
      <xdr:spPr>
        <a:xfrm>
          <a:off x="1373823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463" name="n_2aveValue【学校施設】&#10;有形固定資産減価償却率">
          <a:extLst>
            <a:ext uri="{FF2B5EF4-FFF2-40B4-BE49-F238E27FC236}">
              <a16:creationId xmlns:a16="http://schemas.microsoft.com/office/drawing/2014/main" id="{04D1C015-140D-4EC0-B663-84B775AA4996}"/>
            </a:ext>
          </a:extLst>
        </xdr:cNvPr>
        <xdr:cNvSpPr txBox="1"/>
      </xdr:nvSpPr>
      <xdr:spPr>
        <a:xfrm>
          <a:off x="1295718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464" name="n_3aveValue【学校施設】&#10;有形固定資産減価償却率">
          <a:extLst>
            <a:ext uri="{FF2B5EF4-FFF2-40B4-BE49-F238E27FC236}">
              <a16:creationId xmlns:a16="http://schemas.microsoft.com/office/drawing/2014/main" id="{650628C2-3F66-41AD-B9CF-7AA1568F0085}"/>
            </a:ext>
          </a:extLst>
        </xdr:cNvPr>
        <xdr:cNvSpPr txBox="1"/>
      </xdr:nvSpPr>
      <xdr:spPr>
        <a:xfrm>
          <a:off x="1217105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62882</xdr:rowOff>
    </xdr:from>
    <xdr:ext cx="405111" cy="259045"/>
    <xdr:sp macro="" textlink="">
      <xdr:nvSpPr>
        <xdr:cNvPr id="465" name="n_4aveValue【学校施設】&#10;有形固定資産減価償却率">
          <a:extLst>
            <a:ext uri="{FF2B5EF4-FFF2-40B4-BE49-F238E27FC236}">
              <a16:creationId xmlns:a16="http://schemas.microsoft.com/office/drawing/2014/main" id="{104B8144-AD05-4BAF-BC4B-FEF52B2B7F1C}"/>
            </a:ext>
          </a:extLst>
        </xdr:cNvPr>
        <xdr:cNvSpPr txBox="1"/>
      </xdr:nvSpPr>
      <xdr:spPr>
        <a:xfrm>
          <a:off x="113544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148607</xdr:rowOff>
    </xdr:from>
    <xdr:ext cx="405111" cy="259045"/>
    <xdr:sp macro="" textlink="">
      <xdr:nvSpPr>
        <xdr:cNvPr id="466" name="n_1mainValue【学校施設】&#10;有形固定資産減価償却率">
          <a:extLst>
            <a:ext uri="{FF2B5EF4-FFF2-40B4-BE49-F238E27FC236}">
              <a16:creationId xmlns:a16="http://schemas.microsoft.com/office/drawing/2014/main" id="{770A1845-3515-4DE1-B2B9-B819824DA4BA}"/>
            </a:ext>
          </a:extLst>
        </xdr:cNvPr>
        <xdr:cNvSpPr txBox="1"/>
      </xdr:nvSpPr>
      <xdr:spPr>
        <a:xfrm>
          <a:off x="1373823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108602</xdr:rowOff>
    </xdr:from>
    <xdr:ext cx="405111" cy="259045"/>
    <xdr:sp macro="" textlink="">
      <xdr:nvSpPr>
        <xdr:cNvPr id="467" name="n_2mainValue【学校施設】&#10;有形固定資産減価償却率">
          <a:extLst>
            <a:ext uri="{FF2B5EF4-FFF2-40B4-BE49-F238E27FC236}">
              <a16:creationId xmlns:a16="http://schemas.microsoft.com/office/drawing/2014/main" id="{B0200987-A371-49FD-A242-A52DCC438E7D}"/>
            </a:ext>
          </a:extLst>
        </xdr:cNvPr>
        <xdr:cNvSpPr txBox="1"/>
      </xdr:nvSpPr>
      <xdr:spPr>
        <a:xfrm>
          <a:off x="1295718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468" name="n_3mainValue【学校施設】&#10;有形固定資産減価償却率">
          <a:extLst>
            <a:ext uri="{FF2B5EF4-FFF2-40B4-BE49-F238E27FC236}">
              <a16:creationId xmlns:a16="http://schemas.microsoft.com/office/drawing/2014/main" id="{9A0E05EC-FF0E-4B8D-98D7-981994197ADA}"/>
            </a:ext>
          </a:extLst>
        </xdr:cNvPr>
        <xdr:cNvSpPr txBox="1"/>
      </xdr:nvSpPr>
      <xdr:spPr>
        <a:xfrm>
          <a:off x="1217105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71137</xdr:rowOff>
    </xdr:from>
    <xdr:ext cx="405111" cy="259045"/>
    <xdr:sp macro="" textlink="">
      <xdr:nvSpPr>
        <xdr:cNvPr id="469" name="n_4mainValue【学校施設】&#10;有形固定資産減価償却率">
          <a:extLst>
            <a:ext uri="{FF2B5EF4-FFF2-40B4-BE49-F238E27FC236}">
              <a16:creationId xmlns:a16="http://schemas.microsoft.com/office/drawing/2014/main" id="{F0F1D55E-AE73-4741-A67F-E88310398C53}"/>
            </a:ext>
          </a:extLst>
        </xdr:cNvPr>
        <xdr:cNvSpPr txBox="1"/>
      </xdr:nvSpPr>
      <xdr:spPr>
        <a:xfrm>
          <a:off x="113544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67C94BAE-CF04-486C-B4B7-F14E3DDD0258}"/>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8E7491A7-3E70-41E3-898E-728469A9547F}"/>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CD82D673-6D05-4E22-91C5-267947924246}"/>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4CEF67A1-C370-4227-8A6E-3A09344B95C3}"/>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63547D11-3DFF-46F4-BDBD-D26E268F9A7A}"/>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DF0CD7ED-833A-4150-A73D-7022F8040D43}"/>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1D29C956-CFE8-477E-8BF0-5F43F94D8B28}"/>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7C0270FC-43A0-4E83-B0A1-E72C7C477323}"/>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569B02FD-BB64-427D-A84D-65917D67578E}"/>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2FB9D889-A34C-4B07-9914-4B8F57D5CCEF}"/>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C0F86921-2096-41A2-A25A-D10A0B2FF8A3}"/>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55E4E919-4D62-4F7B-8842-E439BF37AAB4}"/>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62B0A3E7-1369-4419-BB47-B5AFA94D9D1A}"/>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343C1409-6947-451B-9AA5-3E0095DB1FF3}"/>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0F5A9BB8-F579-47BB-8342-684AB89CCDAF}"/>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2E0C20B3-B1DB-4A44-8B35-2FAC6F512D03}"/>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FEC8C3B3-FBAE-4955-9494-1DA6BFAE4B79}"/>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90E9826D-0E29-452C-B429-54441D52D3B6}"/>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9DF2E819-C20E-4DB5-A99D-CD4DD099BB72}"/>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156E0387-7DD9-42BB-94C8-DCF863C24D46}"/>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7F74A5DA-0B1A-41B8-87C4-C8B2B211F8A4}"/>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491" name="直線コネクタ 490">
          <a:extLst>
            <a:ext uri="{FF2B5EF4-FFF2-40B4-BE49-F238E27FC236}">
              <a16:creationId xmlns:a16="http://schemas.microsoft.com/office/drawing/2014/main" id="{BB09A757-CF22-4743-94DE-91D2426CE05C}"/>
            </a:ext>
          </a:extLst>
        </xdr:cNvPr>
        <xdr:cNvCxnSpPr/>
      </xdr:nvCxnSpPr>
      <xdr:spPr>
        <a:xfrm flipV="1">
          <a:off x="19947254" y="9489948"/>
          <a:ext cx="0" cy="1229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492" name="【学校施設】&#10;一人当たり面積最小値テキスト">
          <a:extLst>
            <a:ext uri="{FF2B5EF4-FFF2-40B4-BE49-F238E27FC236}">
              <a16:creationId xmlns:a16="http://schemas.microsoft.com/office/drawing/2014/main" id="{9FEE1D1D-3178-47D6-892A-FEAEC073CB1E}"/>
            </a:ext>
          </a:extLst>
        </xdr:cNvPr>
        <xdr:cNvSpPr txBox="1"/>
      </xdr:nvSpPr>
      <xdr:spPr>
        <a:xfrm>
          <a:off x="19985990" y="1072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493" name="直線コネクタ 492">
          <a:extLst>
            <a:ext uri="{FF2B5EF4-FFF2-40B4-BE49-F238E27FC236}">
              <a16:creationId xmlns:a16="http://schemas.microsoft.com/office/drawing/2014/main" id="{D54D47A1-A714-4F4F-B671-C093A03A9902}"/>
            </a:ext>
          </a:extLst>
        </xdr:cNvPr>
        <xdr:cNvCxnSpPr/>
      </xdr:nvCxnSpPr>
      <xdr:spPr>
        <a:xfrm>
          <a:off x="19885660" y="10719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494" name="【学校施設】&#10;一人当たり面積最大値テキスト">
          <a:extLst>
            <a:ext uri="{FF2B5EF4-FFF2-40B4-BE49-F238E27FC236}">
              <a16:creationId xmlns:a16="http://schemas.microsoft.com/office/drawing/2014/main" id="{109FA165-03AF-4B46-B5C1-B93DA95AD12A}"/>
            </a:ext>
          </a:extLst>
        </xdr:cNvPr>
        <xdr:cNvSpPr txBox="1"/>
      </xdr:nvSpPr>
      <xdr:spPr>
        <a:xfrm>
          <a:off x="19985990" y="927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495" name="直線コネクタ 494">
          <a:extLst>
            <a:ext uri="{FF2B5EF4-FFF2-40B4-BE49-F238E27FC236}">
              <a16:creationId xmlns:a16="http://schemas.microsoft.com/office/drawing/2014/main" id="{7D2905B8-0592-41EF-9417-3CEF7D8157BB}"/>
            </a:ext>
          </a:extLst>
        </xdr:cNvPr>
        <xdr:cNvCxnSpPr/>
      </xdr:nvCxnSpPr>
      <xdr:spPr>
        <a:xfrm>
          <a:off x="19885660" y="94899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165599</xdr:rowOff>
    </xdr:from>
    <xdr:ext cx="469744" cy="259045"/>
    <xdr:sp macro="" textlink="">
      <xdr:nvSpPr>
        <xdr:cNvPr id="496" name="【学校施設】&#10;一人当たり面積平均値テキスト">
          <a:extLst>
            <a:ext uri="{FF2B5EF4-FFF2-40B4-BE49-F238E27FC236}">
              <a16:creationId xmlns:a16="http://schemas.microsoft.com/office/drawing/2014/main" id="{655CDE8C-998B-40A8-BCDD-0EB9D0EB633E}"/>
            </a:ext>
          </a:extLst>
        </xdr:cNvPr>
        <xdr:cNvSpPr txBox="1"/>
      </xdr:nvSpPr>
      <xdr:spPr>
        <a:xfrm>
          <a:off x="19985990" y="10456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497" name="フローチャート: 判断 496">
          <a:extLst>
            <a:ext uri="{FF2B5EF4-FFF2-40B4-BE49-F238E27FC236}">
              <a16:creationId xmlns:a16="http://schemas.microsoft.com/office/drawing/2014/main" id="{D6ED9988-82AF-4540-AC76-EDCD7BEE8D0F}"/>
            </a:ext>
          </a:extLst>
        </xdr:cNvPr>
        <xdr:cNvSpPr/>
      </xdr:nvSpPr>
      <xdr:spPr>
        <a:xfrm>
          <a:off x="19904710" y="1047798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498" name="フローチャート: 判断 497">
          <a:extLst>
            <a:ext uri="{FF2B5EF4-FFF2-40B4-BE49-F238E27FC236}">
              <a16:creationId xmlns:a16="http://schemas.microsoft.com/office/drawing/2014/main" id="{0D12ECFA-E644-4DC6-A287-8B8DA3E47F30}"/>
            </a:ext>
          </a:extLst>
        </xdr:cNvPr>
        <xdr:cNvSpPr/>
      </xdr:nvSpPr>
      <xdr:spPr>
        <a:xfrm>
          <a:off x="19161760" y="10479583"/>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499" name="フローチャート: 判断 498">
          <a:extLst>
            <a:ext uri="{FF2B5EF4-FFF2-40B4-BE49-F238E27FC236}">
              <a16:creationId xmlns:a16="http://schemas.microsoft.com/office/drawing/2014/main" id="{EFA6FA25-2D5C-49F3-A764-2C8E44052332}"/>
            </a:ext>
          </a:extLst>
        </xdr:cNvPr>
        <xdr:cNvSpPr/>
      </xdr:nvSpPr>
      <xdr:spPr>
        <a:xfrm>
          <a:off x="18345150" y="1048552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106476</xdr:rowOff>
    </xdr:from>
    <xdr:to>
      <xdr:col>102</xdr:col>
      <xdr:colOff>165100</xdr:colOff>
      <xdr:row>61</xdr:row>
      <xdr:rowOff>36626</xdr:rowOff>
    </xdr:to>
    <xdr:sp macro="" textlink="">
      <xdr:nvSpPr>
        <xdr:cNvPr id="500" name="フローチャート: 判断 499">
          <a:extLst>
            <a:ext uri="{FF2B5EF4-FFF2-40B4-BE49-F238E27FC236}">
              <a16:creationId xmlns:a16="http://schemas.microsoft.com/office/drawing/2014/main" id="{7F3DBBC4-D7C9-4169-A660-BDE2869EE162}"/>
            </a:ext>
          </a:extLst>
        </xdr:cNvPr>
        <xdr:cNvSpPr/>
      </xdr:nvSpPr>
      <xdr:spPr>
        <a:xfrm>
          <a:off x="17547590" y="1039157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115164</xdr:rowOff>
    </xdr:from>
    <xdr:to>
      <xdr:col>98</xdr:col>
      <xdr:colOff>38100</xdr:colOff>
      <xdr:row>61</xdr:row>
      <xdr:rowOff>45314</xdr:rowOff>
    </xdr:to>
    <xdr:sp macro="" textlink="">
      <xdr:nvSpPr>
        <xdr:cNvPr id="501" name="フローチャート: 判断 500">
          <a:extLst>
            <a:ext uri="{FF2B5EF4-FFF2-40B4-BE49-F238E27FC236}">
              <a16:creationId xmlns:a16="http://schemas.microsoft.com/office/drawing/2014/main" id="{FEDC0908-1113-42F8-BBBE-A060ABCBE81E}"/>
            </a:ext>
          </a:extLst>
        </xdr:cNvPr>
        <xdr:cNvSpPr/>
      </xdr:nvSpPr>
      <xdr:spPr>
        <a:xfrm>
          <a:off x="16761460" y="1040216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BA9EBFC9-0FED-4761-9163-CD10F3560CD0}"/>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E48D3E0D-66F9-4CAB-8BBA-E8622DDA8FE6}"/>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8041A30A-9DEA-4B9D-8937-A37CD96A58E3}"/>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2DB5FF2A-88D1-4C13-AE33-E178DE9A2F56}"/>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FA67606B-BC02-4014-9ADC-0C32F3F37902}"/>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108991</xdr:rowOff>
    </xdr:from>
    <xdr:to>
      <xdr:col>116</xdr:col>
      <xdr:colOff>114300</xdr:colOff>
      <xdr:row>61</xdr:row>
      <xdr:rowOff>39141</xdr:rowOff>
    </xdr:to>
    <xdr:sp macro="" textlink="">
      <xdr:nvSpPr>
        <xdr:cNvPr id="507" name="楕円 506">
          <a:extLst>
            <a:ext uri="{FF2B5EF4-FFF2-40B4-BE49-F238E27FC236}">
              <a16:creationId xmlns:a16="http://schemas.microsoft.com/office/drawing/2014/main" id="{1AFE33AA-8E58-415B-905C-48B51BA45F52}"/>
            </a:ext>
          </a:extLst>
        </xdr:cNvPr>
        <xdr:cNvSpPr/>
      </xdr:nvSpPr>
      <xdr:spPr>
        <a:xfrm>
          <a:off x="19904710" y="103940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131868</xdr:rowOff>
    </xdr:from>
    <xdr:ext cx="469744" cy="259045"/>
    <xdr:sp macro="" textlink="">
      <xdr:nvSpPr>
        <xdr:cNvPr id="508" name="【学校施設】&#10;一人当たり面積該当値テキスト">
          <a:extLst>
            <a:ext uri="{FF2B5EF4-FFF2-40B4-BE49-F238E27FC236}">
              <a16:creationId xmlns:a16="http://schemas.microsoft.com/office/drawing/2014/main" id="{8847828B-A3F1-41BB-B05B-820264A2B4D3}"/>
            </a:ext>
          </a:extLst>
        </xdr:cNvPr>
        <xdr:cNvSpPr txBox="1"/>
      </xdr:nvSpPr>
      <xdr:spPr>
        <a:xfrm>
          <a:off x="19985990" y="1025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115164</xdr:rowOff>
    </xdr:from>
    <xdr:to>
      <xdr:col>112</xdr:col>
      <xdr:colOff>38100</xdr:colOff>
      <xdr:row>61</xdr:row>
      <xdr:rowOff>45314</xdr:rowOff>
    </xdr:to>
    <xdr:sp macro="" textlink="">
      <xdr:nvSpPr>
        <xdr:cNvPr id="509" name="楕円 508">
          <a:extLst>
            <a:ext uri="{FF2B5EF4-FFF2-40B4-BE49-F238E27FC236}">
              <a16:creationId xmlns:a16="http://schemas.microsoft.com/office/drawing/2014/main" id="{4858E2FE-95C3-443D-9358-93146CF70EEB}"/>
            </a:ext>
          </a:extLst>
        </xdr:cNvPr>
        <xdr:cNvSpPr/>
      </xdr:nvSpPr>
      <xdr:spPr>
        <a:xfrm>
          <a:off x="19161760" y="1040216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159791</xdr:rowOff>
    </xdr:from>
    <xdr:to>
      <xdr:col>116</xdr:col>
      <xdr:colOff>63500</xdr:colOff>
      <xdr:row>60</xdr:row>
      <xdr:rowOff>165964</xdr:rowOff>
    </xdr:to>
    <xdr:cxnSp macro="">
      <xdr:nvCxnSpPr>
        <xdr:cNvPr id="510" name="直線コネクタ 509">
          <a:extLst>
            <a:ext uri="{FF2B5EF4-FFF2-40B4-BE49-F238E27FC236}">
              <a16:creationId xmlns:a16="http://schemas.microsoft.com/office/drawing/2014/main" id="{C7C19742-9D63-4FBC-8A05-3EB623F778E4}"/>
            </a:ext>
          </a:extLst>
        </xdr:cNvPr>
        <xdr:cNvCxnSpPr/>
      </xdr:nvCxnSpPr>
      <xdr:spPr>
        <a:xfrm flipV="1">
          <a:off x="19204940" y="10448696"/>
          <a:ext cx="742950" cy="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119964</xdr:rowOff>
    </xdr:from>
    <xdr:to>
      <xdr:col>107</xdr:col>
      <xdr:colOff>101600</xdr:colOff>
      <xdr:row>61</xdr:row>
      <xdr:rowOff>50114</xdr:rowOff>
    </xdr:to>
    <xdr:sp macro="" textlink="">
      <xdr:nvSpPr>
        <xdr:cNvPr id="511" name="楕円 510">
          <a:extLst>
            <a:ext uri="{FF2B5EF4-FFF2-40B4-BE49-F238E27FC236}">
              <a16:creationId xmlns:a16="http://schemas.microsoft.com/office/drawing/2014/main" id="{37E056C5-9427-4B6F-9761-AA4836339453}"/>
            </a:ext>
          </a:extLst>
        </xdr:cNvPr>
        <xdr:cNvSpPr/>
      </xdr:nvSpPr>
      <xdr:spPr>
        <a:xfrm>
          <a:off x="18345150" y="1040886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165964</xdr:rowOff>
    </xdr:from>
    <xdr:to>
      <xdr:col>111</xdr:col>
      <xdr:colOff>177800</xdr:colOff>
      <xdr:row>60</xdr:row>
      <xdr:rowOff>170764</xdr:rowOff>
    </xdr:to>
    <xdr:cxnSp macro="">
      <xdr:nvCxnSpPr>
        <xdr:cNvPr id="512" name="直線コネクタ 511">
          <a:extLst>
            <a:ext uri="{FF2B5EF4-FFF2-40B4-BE49-F238E27FC236}">
              <a16:creationId xmlns:a16="http://schemas.microsoft.com/office/drawing/2014/main" id="{6D71C1AC-0069-47DC-B306-D74EF5B8CCBE}"/>
            </a:ext>
          </a:extLst>
        </xdr:cNvPr>
        <xdr:cNvCxnSpPr/>
      </xdr:nvCxnSpPr>
      <xdr:spPr>
        <a:xfrm flipV="1">
          <a:off x="18399760" y="10456774"/>
          <a:ext cx="80518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127965</xdr:rowOff>
    </xdr:from>
    <xdr:to>
      <xdr:col>102</xdr:col>
      <xdr:colOff>165100</xdr:colOff>
      <xdr:row>61</xdr:row>
      <xdr:rowOff>58115</xdr:rowOff>
    </xdr:to>
    <xdr:sp macro="" textlink="">
      <xdr:nvSpPr>
        <xdr:cNvPr id="513" name="楕円 512">
          <a:extLst>
            <a:ext uri="{FF2B5EF4-FFF2-40B4-BE49-F238E27FC236}">
              <a16:creationId xmlns:a16="http://schemas.microsoft.com/office/drawing/2014/main" id="{13083C8B-D720-4FD1-B4C2-F17E301CDB63}"/>
            </a:ext>
          </a:extLst>
        </xdr:cNvPr>
        <xdr:cNvSpPr/>
      </xdr:nvSpPr>
      <xdr:spPr>
        <a:xfrm>
          <a:off x="17547590" y="1041877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170764</xdr:rowOff>
    </xdr:from>
    <xdr:to>
      <xdr:col>107</xdr:col>
      <xdr:colOff>50800</xdr:colOff>
      <xdr:row>61</xdr:row>
      <xdr:rowOff>7315</xdr:rowOff>
    </xdr:to>
    <xdr:cxnSp macro="">
      <xdr:nvCxnSpPr>
        <xdr:cNvPr id="514" name="直線コネクタ 513">
          <a:extLst>
            <a:ext uri="{FF2B5EF4-FFF2-40B4-BE49-F238E27FC236}">
              <a16:creationId xmlns:a16="http://schemas.microsoft.com/office/drawing/2014/main" id="{913AC8D7-EFCD-47B4-BD7B-EC95033E1EEA}"/>
            </a:ext>
          </a:extLst>
        </xdr:cNvPr>
        <xdr:cNvCxnSpPr/>
      </xdr:nvCxnSpPr>
      <xdr:spPr>
        <a:xfrm flipV="1">
          <a:off x="17602200" y="10461574"/>
          <a:ext cx="79756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135737</xdr:rowOff>
    </xdr:from>
    <xdr:to>
      <xdr:col>98</xdr:col>
      <xdr:colOff>38100</xdr:colOff>
      <xdr:row>61</xdr:row>
      <xdr:rowOff>65887</xdr:rowOff>
    </xdr:to>
    <xdr:sp macro="" textlink="">
      <xdr:nvSpPr>
        <xdr:cNvPr id="515" name="楕円 514">
          <a:extLst>
            <a:ext uri="{FF2B5EF4-FFF2-40B4-BE49-F238E27FC236}">
              <a16:creationId xmlns:a16="http://schemas.microsoft.com/office/drawing/2014/main" id="{D3B0F2DF-52F1-449A-A248-FCC37EF7889F}"/>
            </a:ext>
          </a:extLst>
        </xdr:cNvPr>
        <xdr:cNvSpPr/>
      </xdr:nvSpPr>
      <xdr:spPr>
        <a:xfrm>
          <a:off x="16761460" y="1041892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7315</xdr:rowOff>
    </xdr:from>
    <xdr:to>
      <xdr:col>102</xdr:col>
      <xdr:colOff>114300</xdr:colOff>
      <xdr:row>61</xdr:row>
      <xdr:rowOff>15087</xdr:rowOff>
    </xdr:to>
    <xdr:cxnSp macro="">
      <xdr:nvCxnSpPr>
        <xdr:cNvPr id="516" name="直線コネクタ 515">
          <a:extLst>
            <a:ext uri="{FF2B5EF4-FFF2-40B4-BE49-F238E27FC236}">
              <a16:creationId xmlns:a16="http://schemas.microsoft.com/office/drawing/2014/main" id="{003F46F1-57FB-4B9C-BCB7-A426D30D75D1}"/>
            </a:ext>
          </a:extLst>
        </xdr:cNvPr>
        <xdr:cNvCxnSpPr/>
      </xdr:nvCxnSpPr>
      <xdr:spPr>
        <a:xfrm flipV="1">
          <a:off x="16804640" y="10467670"/>
          <a:ext cx="79756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517" name="n_1aveValue【学校施設】&#10;一人当たり面積">
          <a:extLst>
            <a:ext uri="{FF2B5EF4-FFF2-40B4-BE49-F238E27FC236}">
              <a16:creationId xmlns:a16="http://schemas.microsoft.com/office/drawing/2014/main" id="{871809D5-03F0-48DC-9AA4-E96F1EA0201F}"/>
            </a:ext>
          </a:extLst>
        </xdr:cNvPr>
        <xdr:cNvSpPr txBox="1"/>
      </xdr:nvSpPr>
      <xdr:spPr>
        <a:xfrm>
          <a:off x="18982132" y="1056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121708</xdr:rowOff>
    </xdr:from>
    <xdr:ext cx="469744" cy="259045"/>
    <xdr:sp macro="" textlink="">
      <xdr:nvSpPr>
        <xdr:cNvPr id="518" name="n_2aveValue【学校施設】&#10;一人当たり面積">
          <a:extLst>
            <a:ext uri="{FF2B5EF4-FFF2-40B4-BE49-F238E27FC236}">
              <a16:creationId xmlns:a16="http://schemas.microsoft.com/office/drawing/2014/main" id="{8F9D1E6D-E1D7-42EF-AED1-79A0C1AD38B1}"/>
            </a:ext>
          </a:extLst>
        </xdr:cNvPr>
        <xdr:cNvSpPr txBox="1"/>
      </xdr:nvSpPr>
      <xdr:spPr>
        <a:xfrm>
          <a:off x="18182032" y="1058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53153</xdr:rowOff>
    </xdr:from>
    <xdr:ext cx="469744" cy="259045"/>
    <xdr:sp macro="" textlink="">
      <xdr:nvSpPr>
        <xdr:cNvPr id="519" name="n_3aveValue【学校施設】&#10;一人当たり面積">
          <a:extLst>
            <a:ext uri="{FF2B5EF4-FFF2-40B4-BE49-F238E27FC236}">
              <a16:creationId xmlns:a16="http://schemas.microsoft.com/office/drawing/2014/main" id="{B4EFACB7-0855-49AE-A9E8-0C170F1A603D}"/>
            </a:ext>
          </a:extLst>
        </xdr:cNvPr>
        <xdr:cNvSpPr txBox="1"/>
      </xdr:nvSpPr>
      <xdr:spPr>
        <a:xfrm>
          <a:off x="17384472" y="1017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61841</xdr:rowOff>
    </xdr:from>
    <xdr:ext cx="469744" cy="259045"/>
    <xdr:sp macro="" textlink="">
      <xdr:nvSpPr>
        <xdr:cNvPr id="520" name="n_4aveValue【学校施設】&#10;一人当たり面積">
          <a:extLst>
            <a:ext uri="{FF2B5EF4-FFF2-40B4-BE49-F238E27FC236}">
              <a16:creationId xmlns:a16="http://schemas.microsoft.com/office/drawing/2014/main" id="{9ADBC80A-CA44-4990-A367-A815259B1F71}"/>
            </a:ext>
          </a:extLst>
        </xdr:cNvPr>
        <xdr:cNvSpPr txBox="1"/>
      </xdr:nvSpPr>
      <xdr:spPr>
        <a:xfrm>
          <a:off x="16588817" y="1017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61841</xdr:rowOff>
    </xdr:from>
    <xdr:ext cx="469744" cy="259045"/>
    <xdr:sp macro="" textlink="">
      <xdr:nvSpPr>
        <xdr:cNvPr id="521" name="n_1mainValue【学校施設】&#10;一人当たり面積">
          <a:extLst>
            <a:ext uri="{FF2B5EF4-FFF2-40B4-BE49-F238E27FC236}">
              <a16:creationId xmlns:a16="http://schemas.microsoft.com/office/drawing/2014/main" id="{19C350C1-B19C-40A6-A72F-3742E55EAAF2}"/>
            </a:ext>
          </a:extLst>
        </xdr:cNvPr>
        <xdr:cNvSpPr txBox="1"/>
      </xdr:nvSpPr>
      <xdr:spPr>
        <a:xfrm>
          <a:off x="18982132" y="1017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66641</xdr:rowOff>
    </xdr:from>
    <xdr:ext cx="469744" cy="259045"/>
    <xdr:sp macro="" textlink="">
      <xdr:nvSpPr>
        <xdr:cNvPr id="522" name="n_2mainValue【学校施設】&#10;一人当たり面積">
          <a:extLst>
            <a:ext uri="{FF2B5EF4-FFF2-40B4-BE49-F238E27FC236}">
              <a16:creationId xmlns:a16="http://schemas.microsoft.com/office/drawing/2014/main" id="{581DFA9A-0A9D-458E-B6CD-958E93AE0A57}"/>
            </a:ext>
          </a:extLst>
        </xdr:cNvPr>
        <xdr:cNvSpPr txBox="1"/>
      </xdr:nvSpPr>
      <xdr:spPr>
        <a:xfrm>
          <a:off x="18182032" y="10180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49242</xdr:rowOff>
    </xdr:from>
    <xdr:ext cx="469744" cy="259045"/>
    <xdr:sp macro="" textlink="">
      <xdr:nvSpPr>
        <xdr:cNvPr id="523" name="n_3mainValue【学校施設】&#10;一人当たり面積">
          <a:extLst>
            <a:ext uri="{FF2B5EF4-FFF2-40B4-BE49-F238E27FC236}">
              <a16:creationId xmlns:a16="http://schemas.microsoft.com/office/drawing/2014/main" id="{9F9E6F75-72DE-45CE-A26E-B2D8B4BA1B1B}"/>
            </a:ext>
          </a:extLst>
        </xdr:cNvPr>
        <xdr:cNvSpPr txBox="1"/>
      </xdr:nvSpPr>
      <xdr:spPr>
        <a:xfrm>
          <a:off x="17384472" y="1050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57014</xdr:rowOff>
    </xdr:from>
    <xdr:ext cx="469744" cy="259045"/>
    <xdr:sp macro="" textlink="">
      <xdr:nvSpPr>
        <xdr:cNvPr id="524" name="n_4mainValue【学校施設】&#10;一人当たり面積">
          <a:extLst>
            <a:ext uri="{FF2B5EF4-FFF2-40B4-BE49-F238E27FC236}">
              <a16:creationId xmlns:a16="http://schemas.microsoft.com/office/drawing/2014/main" id="{C77A0BA9-897E-45EB-B278-81C660B0F871}"/>
            </a:ext>
          </a:extLst>
        </xdr:cNvPr>
        <xdr:cNvSpPr txBox="1"/>
      </xdr:nvSpPr>
      <xdr:spPr>
        <a:xfrm>
          <a:off x="16588817" y="1051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D4537AA5-D161-40CB-A789-3B73F33E0EAC}"/>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90184A01-64DB-42B1-BE97-946BAD49B7CC}"/>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25EE5AAB-589C-4881-86DA-525DA8B82B01}"/>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704062C3-E572-491B-BFC7-6E134895E4A6}"/>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1B4FE7D1-65BD-416B-B5A9-5FAF444D8C7C}"/>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26B95999-53A4-46B8-98AB-A3FF508756F7}"/>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1D4B2464-402E-4001-B13F-5CCF36CA494E}"/>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C5E573AF-A602-4AAB-9160-E0C4233BDD71}"/>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a:extLst>
            <a:ext uri="{FF2B5EF4-FFF2-40B4-BE49-F238E27FC236}">
              <a16:creationId xmlns:a16="http://schemas.microsoft.com/office/drawing/2014/main" id="{79DB4C28-44A2-4C00-8800-8C68CDC4FCF1}"/>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a:extLst>
            <a:ext uri="{FF2B5EF4-FFF2-40B4-BE49-F238E27FC236}">
              <a16:creationId xmlns:a16="http://schemas.microsoft.com/office/drawing/2014/main" id="{9CA73E7B-00BB-402A-8E70-A0E5E630DACC}"/>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a:extLst>
            <a:ext uri="{FF2B5EF4-FFF2-40B4-BE49-F238E27FC236}">
              <a16:creationId xmlns:a16="http://schemas.microsoft.com/office/drawing/2014/main" id="{AE409006-2BE1-4577-8152-57B0427A18B0}"/>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a:extLst>
            <a:ext uri="{FF2B5EF4-FFF2-40B4-BE49-F238E27FC236}">
              <a16:creationId xmlns:a16="http://schemas.microsoft.com/office/drawing/2014/main" id="{6B886C83-1514-43FD-800F-B65EC5566B7B}"/>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a:extLst>
            <a:ext uri="{FF2B5EF4-FFF2-40B4-BE49-F238E27FC236}">
              <a16:creationId xmlns:a16="http://schemas.microsoft.com/office/drawing/2014/main" id="{86FBAD45-0D57-48B7-B4CF-D3A2A6D60974}"/>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a:extLst>
            <a:ext uri="{FF2B5EF4-FFF2-40B4-BE49-F238E27FC236}">
              <a16:creationId xmlns:a16="http://schemas.microsoft.com/office/drawing/2014/main" id="{DF08B83B-AE19-487B-87A7-12BD1579F65E}"/>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a:extLst>
            <a:ext uri="{FF2B5EF4-FFF2-40B4-BE49-F238E27FC236}">
              <a16:creationId xmlns:a16="http://schemas.microsoft.com/office/drawing/2014/main" id="{4AC5D2E0-D079-4537-B182-23394AB5D4D0}"/>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a:extLst>
            <a:ext uri="{FF2B5EF4-FFF2-40B4-BE49-F238E27FC236}">
              <a16:creationId xmlns:a16="http://schemas.microsoft.com/office/drawing/2014/main" id="{E54101E2-88EA-4FF0-8885-7BE1C8C2963B}"/>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BE3CE30A-207C-4D13-BC0A-3E16FEFB95AC}"/>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4261A0CC-B052-43F8-81A0-8BF841FBF642}"/>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43CFDF0D-492E-4A7F-BFCC-6A448E6EFF55}"/>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4D6BDF4B-AB4C-4D4D-9847-3356B86D0939}"/>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050E5727-9362-48EF-8F12-902919BE95BE}"/>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BB5A7237-F4C9-4E70-8B8D-4E7C62AD70A9}"/>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FB5AB217-3EAC-4D95-827E-DE48853E725C}"/>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1F9FC1DA-6F5F-4C96-81A2-5A765BDE54EE}"/>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8E1C987B-C627-4AE0-BBAF-77A8B1208F4C}"/>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E8536AF0-3696-4592-949B-A9311F9AB405}"/>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94F758A6-9413-4645-97BD-EF4BF21FC787}"/>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2" name="直線コネクタ 551">
          <a:extLst>
            <a:ext uri="{FF2B5EF4-FFF2-40B4-BE49-F238E27FC236}">
              <a16:creationId xmlns:a16="http://schemas.microsoft.com/office/drawing/2014/main" id="{15D885AA-26EB-410E-8DFC-B4FFD5BE24E5}"/>
            </a:ext>
          </a:extLst>
        </xdr:cNvPr>
        <xdr:cNvCxnSpPr/>
      </xdr:nvCxnSpPr>
      <xdr:spPr>
        <a:xfrm>
          <a:off x="1120394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53" name="テキスト ボックス 552">
          <a:extLst>
            <a:ext uri="{FF2B5EF4-FFF2-40B4-BE49-F238E27FC236}">
              <a16:creationId xmlns:a16="http://schemas.microsoft.com/office/drawing/2014/main" id="{50521DF0-35E4-4D3F-AF21-BC5AE17EE4CE}"/>
            </a:ext>
          </a:extLst>
        </xdr:cNvPr>
        <xdr:cNvSpPr txBox="1"/>
      </xdr:nvSpPr>
      <xdr:spPr>
        <a:xfrm>
          <a:off x="1080153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4" name="直線コネクタ 553">
          <a:extLst>
            <a:ext uri="{FF2B5EF4-FFF2-40B4-BE49-F238E27FC236}">
              <a16:creationId xmlns:a16="http://schemas.microsoft.com/office/drawing/2014/main" id="{970AC8FE-E683-4868-9A66-3DA43FE64AD6}"/>
            </a:ext>
          </a:extLst>
        </xdr:cNvPr>
        <xdr:cNvCxnSpPr/>
      </xdr:nvCxnSpPr>
      <xdr:spPr>
        <a:xfrm>
          <a:off x="1120394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5" name="テキスト ボックス 554">
          <a:extLst>
            <a:ext uri="{FF2B5EF4-FFF2-40B4-BE49-F238E27FC236}">
              <a16:creationId xmlns:a16="http://schemas.microsoft.com/office/drawing/2014/main" id="{5B87BDE8-8DB2-428B-846D-9CB69D40D19E}"/>
            </a:ext>
          </a:extLst>
        </xdr:cNvPr>
        <xdr:cNvSpPr txBox="1"/>
      </xdr:nvSpPr>
      <xdr:spPr>
        <a:xfrm>
          <a:off x="10842791" y="1799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6" name="直線コネクタ 555">
          <a:extLst>
            <a:ext uri="{FF2B5EF4-FFF2-40B4-BE49-F238E27FC236}">
              <a16:creationId xmlns:a16="http://schemas.microsoft.com/office/drawing/2014/main" id="{AD5A9FBF-9E34-423A-98CC-B97EEBDDCA79}"/>
            </a:ext>
          </a:extLst>
        </xdr:cNvPr>
        <xdr:cNvCxnSpPr/>
      </xdr:nvCxnSpPr>
      <xdr:spPr>
        <a:xfrm>
          <a:off x="1120394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7" name="テキスト ボックス 556">
          <a:extLst>
            <a:ext uri="{FF2B5EF4-FFF2-40B4-BE49-F238E27FC236}">
              <a16:creationId xmlns:a16="http://schemas.microsoft.com/office/drawing/2014/main" id="{A7CF62BF-58CF-488E-A213-B53F5972BCC6}"/>
            </a:ext>
          </a:extLst>
        </xdr:cNvPr>
        <xdr:cNvSpPr txBox="1"/>
      </xdr:nvSpPr>
      <xdr:spPr>
        <a:xfrm>
          <a:off x="10842791" y="1753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8" name="直線コネクタ 557">
          <a:extLst>
            <a:ext uri="{FF2B5EF4-FFF2-40B4-BE49-F238E27FC236}">
              <a16:creationId xmlns:a16="http://schemas.microsoft.com/office/drawing/2014/main" id="{6DD68878-D095-4277-B5C2-8CC2CC6D569C}"/>
            </a:ext>
          </a:extLst>
        </xdr:cNvPr>
        <xdr:cNvCxnSpPr/>
      </xdr:nvCxnSpPr>
      <xdr:spPr>
        <a:xfrm>
          <a:off x="1120394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59" name="テキスト ボックス 558">
          <a:extLst>
            <a:ext uri="{FF2B5EF4-FFF2-40B4-BE49-F238E27FC236}">
              <a16:creationId xmlns:a16="http://schemas.microsoft.com/office/drawing/2014/main" id="{6E3A25F3-73B8-476D-B4B7-7E3AF95539F2}"/>
            </a:ext>
          </a:extLst>
        </xdr:cNvPr>
        <xdr:cNvSpPr txBox="1"/>
      </xdr:nvSpPr>
      <xdr:spPr>
        <a:xfrm>
          <a:off x="10842791" y="1707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a:extLst>
            <a:ext uri="{FF2B5EF4-FFF2-40B4-BE49-F238E27FC236}">
              <a16:creationId xmlns:a16="http://schemas.microsoft.com/office/drawing/2014/main" id="{AF9D95A4-B421-4AB8-BDBB-156F5C244545}"/>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61" name="テキスト ボックス 560">
          <a:extLst>
            <a:ext uri="{FF2B5EF4-FFF2-40B4-BE49-F238E27FC236}">
              <a16:creationId xmlns:a16="http://schemas.microsoft.com/office/drawing/2014/main" id="{D2056D1C-AFBD-457C-946A-55E9DB8D12EC}"/>
            </a:ext>
          </a:extLst>
        </xdr:cNvPr>
        <xdr:cNvSpPr txBox="1"/>
      </xdr:nvSpPr>
      <xdr:spPr>
        <a:xfrm>
          <a:off x="10842791" y="1662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2" name="【公民館】&#10;有形固定資産減価償却率グラフ枠">
          <a:extLst>
            <a:ext uri="{FF2B5EF4-FFF2-40B4-BE49-F238E27FC236}">
              <a16:creationId xmlns:a16="http://schemas.microsoft.com/office/drawing/2014/main" id="{F233E596-EFBE-4FF4-A083-D7F5F1F9922D}"/>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563" name="直線コネクタ 562">
          <a:extLst>
            <a:ext uri="{FF2B5EF4-FFF2-40B4-BE49-F238E27FC236}">
              <a16:creationId xmlns:a16="http://schemas.microsoft.com/office/drawing/2014/main" id="{11D23CA7-40E8-44E2-8979-2BD888C575BE}"/>
            </a:ext>
          </a:extLst>
        </xdr:cNvPr>
        <xdr:cNvCxnSpPr/>
      </xdr:nvCxnSpPr>
      <xdr:spPr>
        <a:xfrm flipV="1">
          <a:off x="14703424" y="17108423"/>
          <a:ext cx="0" cy="1458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564" name="【公民館】&#10;有形固定資産減価償却率最小値テキスト">
          <a:extLst>
            <a:ext uri="{FF2B5EF4-FFF2-40B4-BE49-F238E27FC236}">
              <a16:creationId xmlns:a16="http://schemas.microsoft.com/office/drawing/2014/main" id="{70B15AD0-3C7C-44DE-8637-56F7AC0F7C37}"/>
            </a:ext>
          </a:extLst>
        </xdr:cNvPr>
        <xdr:cNvSpPr txBox="1"/>
      </xdr:nvSpPr>
      <xdr:spPr>
        <a:xfrm>
          <a:off x="14742160" y="1857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565" name="直線コネクタ 564">
          <a:extLst>
            <a:ext uri="{FF2B5EF4-FFF2-40B4-BE49-F238E27FC236}">
              <a16:creationId xmlns:a16="http://schemas.microsoft.com/office/drawing/2014/main" id="{351E45FE-D576-492D-B5F1-A3A44E46B54E}"/>
            </a:ext>
          </a:extLst>
        </xdr:cNvPr>
        <xdr:cNvCxnSpPr/>
      </xdr:nvCxnSpPr>
      <xdr:spPr>
        <a:xfrm>
          <a:off x="14611350" y="185672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566" name="【公民館】&#10;有形固定資産減価償却率最大値テキスト">
          <a:extLst>
            <a:ext uri="{FF2B5EF4-FFF2-40B4-BE49-F238E27FC236}">
              <a16:creationId xmlns:a16="http://schemas.microsoft.com/office/drawing/2014/main" id="{2887AAF4-2A78-4347-9592-94FBFCA7E2FC}"/>
            </a:ext>
          </a:extLst>
        </xdr:cNvPr>
        <xdr:cNvSpPr txBox="1"/>
      </xdr:nvSpPr>
      <xdr:spPr>
        <a:xfrm>
          <a:off x="14742160" y="1687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567" name="直線コネクタ 566">
          <a:extLst>
            <a:ext uri="{FF2B5EF4-FFF2-40B4-BE49-F238E27FC236}">
              <a16:creationId xmlns:a16="http://schemas.microsoft.com/office/drawing/2014/main" id="{E1269A93-4643-4F09-A5AD-9D7B08E69A8D}"/>
            </a:ext>
          </a:extLst>
        </xdr:cNvPr>
        <xdr:cNvCxnSpPr/>
      </xdr:nvCxnSpPr>
      <xdr:spPr>
        <a:xfrm>
          <a:off x="14611350" y="17108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568" name="【公民館】&#10;有形固定資産減価償却率平均値テキスト">
          <a:extLst>
            <a:ext uri="{FF2B5EF4-FFF2-40B4-BE49-F238E27FC236}">
              <a16:creationId xmlns:a16="http://schemas.microsoft.com/office/drawing/2014/main" id="{4FA6F032-45CB-4BB8-B52D-AE8C7399AE12}"/>
            </a:ext>
          </a:extLst>
        </xdr:cNvPr>
        <xdr:cNvSpPr txBox="1"/>
      </xdr:nvSpPr>
      <xdr:spPr>
        <a:xfrm>
          <a:off x="14742160" y="17689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569" name="フローチャート: 判断 568">
          <a:extLst>
            <a:ext uri="{FF2B5EF4-FFF2-40B4-BE49-F238E27FC236}">
              <a16:creationId xmlns:a16="http://schemas.microsoft.com/office/drawing/2014/main" id="{DA9E05CD-5584-4DFE-BFD8-20331D790D74}"/>
            </a:ext>
          </a:extLst>
        </xdr:cNvPr>
        <xdr:cNvSpPr/>
      </xdr:nvSpPr>
      <xdr:spPr>
        <a:xfrm>
          <a:off x="14649450" y="1784210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570" name="フローチャート: 判断 569">
          <a:extLst>
            <a:ext uri="{FF2B5EF4-FFF2-40B4-BE49-F238E27FC236}">
              <a16:creationId xmlns:a16="http://schemas.microsoft.com/office/drawing/2014/main" id="{33367AA1-F4F9-41DC-8E42-37FDE75A94F6}"/>
            </a:ext>
          </a:extLst>
        </xdr:cNvPr>
        <xdr:cNvSpPr/>
      </xdr:nvSpPr>
      <xdr:spPr>
        <a:xfrm>
          <a:off x="13887450" y="17853152"/>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571" name="フローチャート: 判断 570">
          <a:extLst>
            <a:ext uri="{FF2B5EF4-FFF2-40B4-BE49-F238E27FC236}">
              <a16:creationId xmlns:a16="http://schemas.microsoft.com/office/drawing/2014/main" id="{16044882-1209-447E-856D-FF0E0107A452}"/>
            </a:ext>
          </a:extLst>
        </xdr:cNvPr>
        <xdr:cNvSpPr/>
      </xdr:nvSpPr>
      <xdr:spPr>
        <a:xfrm>
          <a:off x="13089890" y="1785658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572" name="フローチャート: 判断 571">
          <a:extLst>
            <a:ext uri="{FF2B5EF4-FFF2-40B4-BE49-F238E27FC236}">
              <a16:creationId xmlns:a16="http://schemas.microsoft.com/office/drawing/2014/main" id="{72E488AA-FC76-42FE-8A2E-947996D43D06}"/>
            </a:ext>
          </a:extLst>
        </xdr:cNvPr>
        <xdr:cNvSpPr/>
      </xdr:nvSpPr>
      <xdr:spPr>
        <a:xfrm>
          <a:off x="12303760" y="177438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573" name="フローチャート: 判断 572">
          <a:extLst>
            <a:ext uri="{FF2B5EF4-FFF2-40B4-BE49-F238E27FC236}">
              <a16:creationId xmlns:a16="http://schemas.microsoft.com/office/drawing/2014/main" id="{197E73C4-3704-4BF8-A9F3-2D700D1E07A8}"/>
            </a:ext>
          </a:extLst>
        </xdr:cNvPr>
        <xdr:cNvSpPr/>
      </xdr:nvSpPr>
      <xdr:spPr>
        <a:xfrm>
          <a:off x="11487150" y="177438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3C69B6D0-7EF2-4BDC-B8D0-56670DC57676}"/>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A3935A33-2C33-436D-9AD5-FFC4257AD0DE}"/>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226B6432-3E4B-44F8-A2E5-62B3F2180D74}"/>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ED627B27-E371-424D-9113-070FD3D30E0F}"/>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FA8AE970-4A0C-4F86-B266-CF7A59A7324A}"/>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43687</xdr:rowOff>
    </xdr:from>
    <xdr:to>
      <xdr:col>85</xdr:col>
      <xdr:colOff>177800</xdr:colOff>
      <xdr:row>105</xdr:row>
      <xdr:rowOff>145287</xdr:rowOff>
    </xdr:to>
    <xdr:sp macro="" textlink="">
      <xdr:nvSpPr>
        <xdr:cNvPr id="579" name="楕円 578">
          <a:extLst>
            <a:ext uri="{FF2B5EF4-FFF2-40B4-BE49-F238E27FC236}">
              <a16:creationId xmlns:a16="http://schemas.microsoft.com/office/drawing/2014/main" id="{FEA0A7B7-0CF9-4F70-AF04-549A5095333A}"/>
            </a:ext>
          </a:extLst>
        </xdr:cNvPr>
        <xdr:cNvSpPr/>
      </xdr:nvSpPr>
      <xdr:spPr>
        <a:xfrm>
          <a:off x="14649450" y="1804784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22114</xdr:rowOff>
    </xdr:from>
    <xdr:ext cx="405111" cy="259045"/>
    <xdr:sp macro="" textlink="">
      <xdr:nvSpPr>
        <xdr:cNvPr id="580" name="【公民館】&#10;有形固定資産減価償却率該当値テキスト">
          <a:extLst>
            <a:ext uri="{FF2B5EF4-FFF2-40B4-BE49-F238E27FC236}">
              <a16:creationId xmlns:a16="http://schemas.microsoft.com/office/drawing/2014/main" id="{B0CA9017-1013-4176-8C19-27F7795D6FC9}"/>
            </a:ext>
          </a:extLst>
        </xdr:cNvPr>
        <xdr:cNvSpPr txBox="1"/>
      </xdr:nvSpPr>
      <xdr:spPr>
        <a:xfrm>
          <a:off x="14742160" y="18020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169418</xdr:rowOff>
    </xdr:from>
    <xdr:to>
      <xdr:col>81</xdr:col>
      <xdr:colOff>101600</xdr:colOff>
      <xdr:row>105</xdr:row>
      <xdr:rowOff>99568</xdr:rowOff>
    </xdr:to>
    <xdr:sp macro="" textlink="">
      <xdr:nvSpPr>
        <xdr:cNvPr id="581" name="楕円 580">
          <a:extLst>
            <a:ext uri="{FF2B5EF4-FFF2-40B4-BE49-F238E27FC236}">
              <a16:creationId xmlns:a16="http://schemas.microsoft.com/office/drawing/2014/main" id="{1534C889-83F7-4E8F-9A09-FC377450BE0E}"/>
            </a:ext>
          </a:extLst>
        </xdr:cNvPr>
        <xdr:cNvSpPr/>
      </xdr:nvSpPr>
      <xdr:spPr>
        <a:xfrm>
          <a:off x="13887450" y="1800402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48768</xdr:rowOff>
    </xdr:from>
    <xdr:to>
      <xdr:col>85</xdr:col>
      <xdr:colOff>127000</xdr:colOff>
      <xdr:row>105</xdr:row>
      <xdr:rowOff>94487</xdr:rowOff>
    </xdr:to>
    <xdr:cxnSp macro="">
      <xdr:nvCxnSpPr>
        <xdr:cNvPr id="582" name="直線コネクタ 581">
          <a:extLst>
            <a:ext uri="{FF2B5EF4-FFF2-40B4-BE49-F238E27FC236}">
              <a16:creationId xmlns:a16="http://schemas.microsoft.com/office/drawing/2014/main" id="{FAE4059E-52E2-43ED-A3A5-4F61B7020CD4}"/>
            </a:ext>
          </a:extLst>
        </xdr:cNvPr>
        <xdr:cNvCxnSpPr/>
      </xdr:nvCxnSpPr>
      <xdr:spPr>
        <a:xfrm>
          <a:off x="13942060" y="18052923"/>
          <a:ext cx="762000" cy="4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112268</xdr:rowOff>
    </xdr:from>
    <xdr:to>
      <xdr:col>76</xdr:col>
      <xdr:colOff>165100</xdr:colOff>
      <xdr:row>105</xdr:row>
      <xdr:rowOff>42418</xdr:rowOff>
    </xdr:to>
    <xdr:sp macro="" textlink="">
      <xdr:nvSpPr>
        <xdr:cNvPr id="583" name="楕円 582">
          <a:extLst>
            <a:ext uri="{FF2B5EF4-FFF2-40B4-BE49-F238E27FC236}">
              <a16:creationId xmlns:a16="http://schemas.microsoft.com/office/drawing/2014/main" id="{FFAE8118-446B-44CF-AA5B-5B80E09D8336}"/>
            </a:ext>
          </a:extLst>
        </xdr:cNvPr>
        <xdr:cNvSpPr/>
      </xdr:nvSpPr>
      <xdr:spPr>
        <a:xfrm>
          <a:off x="13089890" y="1794306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163068</xdr:rowOff>
    </xdr:from>
    <xdr:to>
      <xdr:col>81</xdr:col>
      <xdr:colOff>50800</xdr:colOff>
      <xdr:row>105</xdr:row>
      <xdr:rowOff>48768</xdr:rowOff>
    </xdr:to>
    <xdr:cxnSp macro="">
      <xdr:nvCxnSpPr>
        <xdr:cNvPr id="584" name="直線コネクタ 583">
          <a:extLst>
            <a:ext uri="{FF2B5EF4-FFF2-40B4-BE49-F238E27FC236}">
              <a16:creationId xmlns:a16="http://schemas.microsoft.com/office/drawing/2014/main" id="{56FD1CF2-7D57-46E6-98BC-5C62707D8B2F}"/>
            </a:ext>
          </a:extLst>
        </xdr:cNvPr>
        <xdr:cNvCxnSpPr/>
      </xdr:nvCxnSpPr>
      <xdr:spPr>
        <a:xfrm>
          <a:off x="13144500" y="17995773"/>
          <a:ext cx="7975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585" name="楕円 584">
          <a:extLst>
            <a:ext uri="{FF2B5EF4-FFF2-40B4-BE49-F238E27FC236}">
              <a16:creationId xmlns:a16="http://schemas.microsoft.com/office/drawing/2014/main" id="{0043B8AE-605A-4CC3-9D9E-1703C5F17ED9}"/>
            </a:ext>
          </a:extLst>
        </xdr:cNvPr>
        <xdr:cNvSpPr/>
      </xdr:nvSpPr>
      <xdr:spPr>
        <a:xfrm>
          <a:off x="12303760" y="179819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163068</xdr:rowOff>
    </xdr:from>
    <xdr:to>
      <xdr:col>76</xdr:col>
      <xdr:colOff>114300</xdr:colOff>
      <xdr:row>105</xdr:row>
      <xdr:rowOff>30480</xdr:rowOff>
    </xdr:to>
    <xdr:cxnSp macro="">
      <xdr:nvCxnSpPr>
        <xdr:cNvPr id="586" name="直線コネクタ 585">
          <a:extLst>
            <a:ext uri="{FF2B5EF4-FFF2-40B4-BE49-F238E27FC236}">
              <a16:creationId xmlns:a16="http://schemas.microsoft.com/office/drawing/2014/main" id="{39F6D713-C813-4A13-92BE-4A66908F16CF}"/>
            </a:ext>
          </a:extLst>
        </xdr:cNvPr>
        <xdr:cNvCxnSpPr/>
      </xdr:nvCxnSpPr>
      <xdr:spPr>
        <a:xfrm flipV="1">
          <a:off x="12346940" y="17995773"/>
          <a:ext cx="79756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107696</xdr:rowOff>
    </xdr:from>
    <xdr:to>
      <xdr:col>67</xdr:col>
      <xdr:colOff>101600</xdr:colOff>
      <xdr:row>105</xdr:row>
      <xdr:rowOff>37846</xdr:rowOff>
    </xdr:to>
    <xdr:sp macro="" textlink="">
      <xdr:nvSpPr>
        <xdr:cNvPr id="587" name="楕円 586">
          <a:extLst>
            <a:ext uri="{FF2B5EF4-FFF2-40B4-BE49-F238E27FC236}">
              <a16:creationId xmlns:a16="http://schemas.microsoft.com/office/drawing/2014/main" id="{E0277967-993C-4C37-8109-14C83AA77742}"/>
            </a:ext>
          </a:extLst>
        </xdr:cNvPr>
        <xdr:cNvSpPr/>
      </xdr:nvSpPr>
      <xdr:spPr>
        <a:xfrm>
          <a:off x="11487150" y="1793659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158496</xdr:rowOff>
    </xdr:from>
    <xdr:to>
      <xdr:col>71</xdr:col>
      <xdr:colOff>177800</xdr:colOff>
      <xdr:row>105</xdr:row>
      <xdr:rowOff>30480</xdr:rowOff>
    </xdr:to>
    <xdr:cxnSp macro="">
      <xdr:nvCxnSpPr>
        <xdr:cNvPr id="588" name="直線コネクタ 587">
          <a:extLst>
            <a:ext uri="{FF2B5EF4-FFF2-40B4-BE49-F238E27FC236}">
              <a16:creationId xmlns:a16="http://schemas.microsoft.com/office/drawing/2014/main" id="{3153D8AD-5D15-448D-9A54-25028FC8A8F5}"/>
            </a:ext>
          </a:extLst>
        </xdr:cNvPr>
        <xdr:cNvCxnSpPr/>
      </xdr:nvCxnSpPr>
      <xdr:spPr>
        <a:xfrm>
          <a:off x="11541760" y="17991201"/>
          <a:ext cx="80518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589" name="n_1aveValue【公民館】&#10;有形固定資産減価償却率">
          <a:extLst>
            <a:ext uri="{FF2B5EF4-FFF2-40B4-BE49-F238E27FC236}">
              <a16:creationId xmlns:a16="http://schemas.microsoft.com/office/drawing/2014/main" id="{9CD60CBD-E610-4E76-8957-660ECB981C84}"/>
            </a:ext>
          </a:extLst>
        </xdr:cNvPr>
        <xdr:cNvSpPr txBox="1"/>
      </xdr:nvSpPr>
      <xdr:spPr>
        <a:xfrm>
          <a:off x="13738234" y="17620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590" name="n_2aveValue【公民館】&#10;有形固定資産減価償却率">
          <a:extLst>
            <a:ext uri="{FF2B5EF4-FFF2-40B4-BE49-F238E27FC236}">
              <a16:creationId xmlns:a16="http://schemas.microsoft.com/office/drawing/2014/main" id="{8D3706BA-2C6B-422C-A5FC-ABCC2C004B0B}"/>
            </a:ext>
          </a:extLst>
        </xdr:cNvPr>
        <xdr:cNvSpPr txBox="1"/>
      </xdr:nvSpPr>
      <xdr:spPr>
        <a:xfrm>
          <a:off x="12957184" y="17631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29227</xdr:rowOff>
    </xdr:from>
    <xdr:ext cx="405111" cy="259045"/>
    <xdr:sp macro="" textlink="">
      <xdr:nvSpPr>
        <xdr:cNvPr id="591" name="n_3aveValue【公民館】&#10;有形固定資産減価償却率">
          <a:extLst>
            <a:ext uri="{FF2B5EF4-FFF2-40B4-BE49-F238E27FC236}">
              <a16:creationId xmlns:a16="http://schemas.microsoft.com/office/drawing/2014/main" id="{BD36164B-BCB8-4957-9581-D2003B911D7A}"/>
            </a:ext>
          </a:extLst>
        </xdr:cNvPr>
        <xdr:cNvSpPr txBox="1"/>
      </xdr:nvSpPr>
      <xdr:spPr>
        <a:xfrm>
          <a:off x="1217105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592" name="n_4aveValue【公民館】&#10;有形固定資産減価償却率">
          <a:extLst>
            <a:ext uri="{FF2B5EF4-FFF2-40B4-BE49-F238E27FC236}">
              <a16:creationId xmlns:a16="http://schemas.microsoft.com/office/drawing/2014/main" id="{D3E30D6A-A117-4AB1-A197-2BFE612A9D1B}"/>
            </a:ext>
          </a:extLst>
        </xdr:cNvPr>
        <xdr:cNvSpPr txBox="1"/>
      </xdr:nvSpPr>
      <xdr:spPr>
        <a:xfrm>
          <a:off x="113544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90695</xdr:rowOff>
    </xdr:from>
    <xdr:ext cx="405111" cy="259045"/>
    <xdr:sp macro="" textlink="">
      <xdr:nvSpPr>
        <xdr:cNvPr id="593" name="n_1mainValue【公民館】&#10;有形固定資産減価償却率">
          <a:extLst>
            <a:ext uri="{FF2B5EF4-FFF2-40B4-BE49-F238E27FC236}">
              <a16:creationId xmlns:a16="http://schemas.microsoft.com/office/drawing/2014/main" id="{2CE3472F-4C4D-4129-8B5A-828B1FE0713A}"/>
            </a:ext>
          </a:extLst>
        </xdr:cNvPr>
        <xdr:cNvSpPr txBox="1"/>
      </xdr:nvSpPr>
      <xdr:spPr>
        <a:xfrm>
          <a:off x="13738234" y="1809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33545</xdr:rowOff>
    </xdr:from>
    <xdr:ext cx="405111" cy="259045"/>
    <xdr:sp macro="" textlink="">
      <xdr:nvSpPr>
        <xdr:cNvPr id="594" name="n_2mainValue【公民館】&#10;有形固定資産減価償却率">
          <a:extLst>
            <a:ext uri="{FF2B5EF4-FFF2-40B4-BE49-F238E27FC236}">
              <a16:creationId xmlns:a16="http://schemas.microsoft.com/office/drawing/2014/main" id="{645C6C44-4141-49F4-82E0-6338D4DEACC8}"/>
            </a:ext>
          </a:extLst>
        </xdr:cNvPr>
        <xdr:cNvSpPr txBox="1"/>
      </xdr:nvSpPr>
      <xdr:spPr>
        <a:xfrm>
          <a:off x="12957184" y="1803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72407</xdr:rowOff>
    </xdr:from>
    <xdr:ext cx="405111" cy="259045"/>
    <xdr:sp macro="" textlink="">
      <xdr:nvSpPr>
        <xdr:cNvPr id="595" name="n_3mainValue【公民館】&#10;有形固定資産減価償却率">
          <a:extLst>
            <a:ext uri="{FF2B5EF4-FFF2-40B4-BE49-F238E27FC236}">
              <a16:creationId xmlns:a16="http://schemas.microsoft.com/office/drawing/2014/main" id="{BC52232F-538A-4BA3-B464-50FFF8F2E55E}"/>
            </a:ext>
          </a:extLst>
        </xdr:cNvPr>
        <xdr:cNvSpPr txBox="1"/>
      </xdr:nvSpPr>
      <xdr:spPr>
        <a:xfrm>
          <a:off x="1217105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28973</xdr:rowOff>
    </xdr:from>
    <xdr:ext cx="405111" cy="259045"/>
    <xdr:sp macro="" textlink="">
      <xdr:nvSpPr>
        <xdr:cNvPr id="596" name="n_4mainValue【公民館】&#10;有形固定資産減価償却率">
          <a:extLst>
            <a:ext uri="{FF2B5EF4-FFF2-40B4-BE49-F238E27FC236}">
              <a16:creationId xmlns:a16="http://schemas.microsoft.com/office/drawing/2014/main" id="{8BF9E670-6F42-4571-B5D3-2BAB838B2749}"/>
            </a:ext>
          </a:extLst>
        </xdr:cNvPr>
        <xdr:cNvSpPr txBox="1"/>
      </xdr:nvSpPr>
      <xdr:spPr>
        <a:xfrm>
          <a:off x="11354444" y="18029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B53CC221-F631-47A9-B2F1-1D22016E692B}"/>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0004C686-DC1B-4729-A284-F7B0D049809C}"/>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78AFA6ED-160D-4801-8291-03F7A9D8643F}"/>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F3FA4A73-4F24-4522-8A79-8D15E45D46F2}"/>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D52F33C1-455B-47A3-941C-4468002D6B5D}"/>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6FD0DD82-E8B5-4436-B1BD-DCC56457562D}"/>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DFA899C1-BF00-4F10-A088-55DAB8E25759}"/>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B5035DE8-92FC-4B24-A11A-EEEA07487349}"/>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DCD2C20F-CAC8-46AF-BA88-2202B394DA55}"/>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2586324E-2C8C-4C11-966D-18957D8512AF}"/>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7" name="直線コネクタ 606">
          <a:extLst>
            <a:ext uri="{FF2B5EF4-FFF2-40B4-BE49-F238E27FC236}">
              <a16:creationId xmlns:a16="http://schemas.microsoft.com/office/drawing/2014/main" id="{5D2D906D-5AC0-46E7-8E37-43E1B5F37913}"/>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8" name="テキスト ボックス 607">
          <a:extLst>
            <a:ext uri="{FF2B5EF4-FFF2-40B4-BE49-F238E27FC236}">
              <a16:creationId xmlns:a16="http://schemas.microsoft.com/office/drawing/2014/main" id="{4CA2FCC8-1AC0-4060-99CE-0C649EA3130B}"/>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9" name="直線コネクタ 608">
          <a:extLst>
            <a:ext uri="{FF2B5EF4-FFF2-40B4-BE49-F238E27FC236}">
              <a16:creationId xmlns:a16="http://schemas.microsoft.com/office/drawing/2014/main" id="{F286F218-B094-45CE-BFD7-0971E1BD69EF}"/>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0" name="テキスト ボックス 609">
          <a:extLst>
            <a:ext uri="{FF2B5EF4-FFF2-40B4-BE49-F238E27FC236}">
              <a16:creationId xmlns:a16="http://schemas.microsoft.com/office/drawing/2014/main" id="{BF507E00-627F-4C81-B834-64BB9B7DF230}"/>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1" name="直線コネクタ 610">
          <a:extLst>
            <a:ext uri="{FF2B5EF4-FFF2-40B4-BE49-F238E27FC236}">
              <a16:creationId xmlns:a16="http://schemas.microsoft.com/office/drawing/2014/main" id="{9C3EBD79-C025-4B5A-9248-418AFFABB4C3}"/>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2" name="テキスト ボックス 611">
          <a:extLst>
            <a:ext uri="{FF2B5EF4-FFF2-40B4-BE49-F238E27FC236}">
              <a16:creationId xmlns:a16="http://schemas.microsoft.com/office/drawing/2014/main" id="{B01DC293-A982-4B72-B50D-4E023C933973}"/>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3" name="直線コネクタ 612">
          <a:extLst>
            <a:ext uri="{FF2B5EF4-FFF2-40B4-BE49-F238E27FC236}">
              <a16:creationId xmlns:a16="http://schemas.microsoft.com/office/drawing/2014/main" id="{539C514E-91D1-4093-8834-0BA0470C65A1}"/>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4" name="テキスト ボックス 613">
          <a:extLst>
            <a:ext uri="{FF2B5EF4-FFF2-40B4-BE49-F238E27FC236}">
              <a16:creationId xmlns:a16="http://schemas.microsoft.com/office/drawing/2014/main" id="{9F2B3B3E-85B3-4922-9A52-B405E2AC9E1A}"/>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a:extLst>
            <a:ext uri="{FF2B5EF4-FFF2-40B4-BE49-F238E27FC236}">
              <a16:creationId xmlns:a16="http://schemas.microsoft.com/office/drawing/2014/main" id="{435E93F1-73BD-4B3F-9E91-0E87F49F1D9A}"/>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a:extLst>
            <a:ext uri="{FF2B5EF4-FFF2-40B4-BE49-F238E27FC236}">
              <a16:creationId xmlns:a16="http://schemas.microsoft.com/office/drawing/2014/main" id="{95460901-7C78-4F02-879B-02DF95C223FC}"/>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公民館】&#10;一人当たり面積グラフ枠">
          <a:extLst>
            <a:ext uri="{FF2B5EF4-FFF2-40B4-BE49-F238E27FC236}">
              <a16:creationId xmlns:a16="http://schemas.microsoft.com/office/drawing/2014/main" id="{8074D585-0DDE-4B72-B7F7-41C0CCB88922}"/>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618" name="直線コネクタ 617">
          <a:extLst>
            <a:ext uri="{FF2B5EF4-FFF2-40B4-BE49-F238E27FC236}">
              <a16:creationId xmlns:a16="http://schemas.microsoft.com/office/drawing/2014/main" id="{5DE3C988-EB6F-41D9-BDDB-716C95E7AD7A}"/>
            </a:ext>
          </a:extLst>
        </xdr:cNvPr>
        <xdr:cNvCxnSpPr/>
      </xdr:nvCxnSpPr>
      <xdr:spPr>
        <a:xfrm flipV="1">
          <a:off x="19947254" y="17298924"/>
          <a:ext cx="0" cy="1238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619" name="【公民館】&#10;一人当たり面積最小値テキスト">
          <a:extLst>
            <a:ext uri="{FF2B5EF4-FFF2-40B4-BE49-F238E27FC236}">
              <a16:creationId xmlns:a16="http://schemas.microsoft.com/office/drawing/2014/main" id="{0411FC28-E85C-4984-B1DD-3828130B6E04}"/>
            </a:ext>
          </a:extLst>
        </xdr:cNvPr>
        <xdr:cNvSpPr txBox="1"/>
      </xdr:nvSpPr>
      <xdr:spPr>
        <a:xfrm>
          <a:off x="19985990" y="18533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620" name="直線コネクタ 619">
          <a:extLst>
            <a:ext uri="{FF2B5EF4-FFF2-40B4-BE49-F238E27FC236}">
              <a16:creationId xmlns:a16="http://schemas.microsoft.com/office/drawing/2014/main" id="{3FCB9469-1E36-4EB2-ADCA-4E7C6668CECB}"/>
            </a:ext>
          </a:extLst>
        </xdr:cNvPr>
        <xdr:cNvCxnSpPr/>
      </xdr:nvCxnSpPr>
      <xdr:spPr>
        <a:xfrm>
          <a:off x="19885660" y="185371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621" name="【公民館】&#10;一人当たり面積最大値テキスト">
          <a:extLst>
            <a:ext uri="{FF2B5EF4-FFF2-40B4-BE49-F238E27FC236}">
              <a16:creationId xmlns:a16="http://schemas.microsoft.com/office/drawing/2014/main" id="{9BCF9E9A-A2BA-4377-95A7-F3374E6132F2}"/>
            </a:ext>
          </a:extLst>
        </xdr:cNvPr>
        <xdr:cNvSpPr txBox="1"/>
      </xdr:nvSpPr>
      <xdr:spPr>
        <a:xfrm>
          <a:off x="19985990" y="1707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622" name="直線コネクタ 621">
          <a:extLst>
            <a:ext uri="{FF2B5EF4-FFF2-40B4-BE49-F238E27FC236}">
              <a16:creationId xmlns:a16="http://schemas.microsoft.com/office/drawing/2014/main" id="{B9FDDD24-A01D-400A-87D0-566050DE6F11}"/>
            </a:ext>
          </a:extLst>
        </xdr:cNvPr>
        <xdr:cNvCxnSpPr/>
      </xdr:nvCxnSpPr>
      <xdr:spPr>
        <a:xfrm>
          <a:off x="19885660" y="172989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139716</xdr:rowOff>
    </xdr:from>
    <xdr:ext cx="469744" cy="259045"/>
    <xdr:sp macro="" textlink="">
      <xdr:nvSpPr>
        <xdr:cNvPr id="623" name="【公民館】&#10;一人当たり面積平均値テキスト">
          <a:extLst>
            <a:ext uri="{FF2B5EF4-FFF2-40B4-BE49-F238E27FC236}">
              <a16:creationId xmlns:a16="http://schemas.microsoft.com/office/drawing/2014/main" id="{0AAC4116-C085-43CA-ACEF-5A4C1164A0E4}"/>
            </a:ext>
          </a:extLst>
        </xdr:cNvPr>
        <xdr:cNvSpPr txBox="1"/>
      </xdr:nvSpPr>
      <xdr:spPr>
        <a:xfrm>
          <a:off x="19985990" y="17966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624" name="フローチャート: 判断 623">
          <a:extLst>
            <a:ext uri="{FF2B5EF4-FFF2-40B4-BE49-F238E27FC236}">
              <a16:creationId xmlns:a16="http://schemas.microsoft.com/office/drawing/2014/main" id="{37BED256-7352-456A-B098-91BA3BC68FD2}"/>
            </a:ext>
          </a:extLst>
        </xdr:cNvPr>
        <xdr:cNvSpPr/>
      </xdr:nvSpPr>
      <xdr:spPr>
        <a:xfrm>
          <a:off x="19904710" y="181190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625" name="フローチャート: 判断 624">
          <a:extLst>
            <a:ext uri="{FF2B5EF4-FFF2-40B4-BE49-F238E27FC236}">
              <a16:creationId xmlns:a16="http://schemas.microsoft.com/office/drawing/2014/main" id="{10D76892-3694-4E08-8791-C23280A2D988}"/>
            </a:ext>
          </a:extLst>
        </xdr:cNvPr>
        <xdr:cNvSpPr/>
      </xdr:nvSpPr>
      <xdr:spPr>
        <a:xfrm>
          <a:off x="19161760" y="1811908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626" name="フローチャート: 判断 625">
          <a:extLst>
            <a:ext uri="{FF2B5EF4-FFF2-40B4-BE49-F238E27FC236}">
              <a16:creationId xmlns:a16="http://schemas.microsoft.com/office/drawing/2014/main" id="{89C746FF-79C1-48F9-BA9C-5E84E8877C99}"/>
            </a:ext>
          </a:extLst>
        </xdr:cNvPr>
        <xdr:cNvSpPr/>
      </xdr:nvSpPr>
      <xdr:spPr>
        <a:xfrm>
          <a:off x="18345150" y="1812785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627" name="フローチャート: 判断 626">
          <a:extLst>
            <a:ext uri="{FF2B5EF4-FFF2-40B4-BE49-F238E27FC236}">
              <a16:creationId xmlns:a16="http://schemas.microsoft.com/office/drawing/2014/main" id="{81E0012D-CBCB-4AD4-B53F-A1D4953B7D8A}"/>
            </a:ext>
          </a:extLst>
        </xdr:cNvPr>
        <xdr:cNvSpPr/>
      </xdr:nvSpPr>
      <xdr:spPr>
        <a:xfrm>
          <a:off x="17547590" y="1805660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628" name="フローチャート: 判断 627">
          <a:extLst>
            <a:ext uri="{FF2B5EF4-FFF2-40B4-BE49-F238E27FC236}">
              <a16:creationId xmlns:a16="http://schemas.microsoft.com/office/drawing/2014/main" id="{9A505FE5-81B0-4149-960F-66E31E3FE62A}"/>
            </a:ext>
          </a:extLst>
        </xdr:cNvPr>
        <xdr:cNvSpPr/>
      </xdr:nvSpPr>
      <xdr:spPr>
        <a:xfrm>
          <a:off x="16761460" y="18041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2160F98E-F1E3-450C-82C0-1DF472D3BB7E}"/>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33168600-1544-4D96-A0DF-011D8D186EA3}"/>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760B7DE9-684F-449B-ABC1-D71FCB9859D8}"/>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EE20AB2C-7CC6-493F-A6CA-341D653E0399}"/>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27E6FE98-2BBE-472F-9B55-F72A1D30CE38}"/>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634" name="楕円 633">
          <a:extLst>
            <a:ext uri="{FF2B5EF4-FFF2-40B4-BE49-F238E27FC236}">
              <a16:creationId xmlns:a16="http://schemas.microsoft.com/office/drawing/2014/main" id="{43D2DBFE-7362-4502-B77E-824FADB7C04C}"/>
            </a:ext>
          </a:extLst>
        </xdr:cNvPr>
        <xdr:cNvSpPr/>
      </xdr:nvSpPr>
      <xdr:spPr>
        <a:xfrm>
          <a:off x="19904710" y="1819376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166133</xdr:rowOff>
    </xdr:from>
    <xdr:ext cx="469744" cy="259045"/>
    <xdr:sp macro="" textlink="">
      <xdr:nvSpPr>
        <xdr:cNvPr id="635" name="【公民館】&#10;一人当たり面積該当値テキスト">
          <a:extLst>
            <a:ext uri="{FF2B5EF4-FFF2-40B4-BE49-F238E27FC236}">
              <a16:creationId xmlns:a16="http://schemas.microsoft.com/office/drawing/2014/main" id="{3E65FB1E-0285-4562-B860-CEF2ABB846C5}"/>
            </a:ext>
          </a:extLst>
        </xdr:cNvPr>
        <xdr:cNvSpPr txBox="1"/>
      </xdr:nvSpPr>
      <xdr:spPr>
        <a:xfrm>
          <a:off x="19985990" y="1817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20828</xdr:rowOff>
    </xdr:from>
    <xdr:to>
      <xdr:col>112</xdr:col>
      <xdr:colOff>38100</xdr:colOff>
      <xdr:row>106</xdr:row>
      <xdr:rowOff>122428</xdr:rowOff>
    </xdr:to>
    <xdr:sp macro="" textlink="">
      <xdr:nvSpPr>
        <xdr:cNvPr id="636" name="楕円 635">
          <a:extLst>
            <a:ext uri="{FF2B5EF4-FFF2-40B4-BE49-F238E27FC236}">
              <a16:creationId xmlns:a16="http://schemas.microsoft.com/office/drawing/2014/main" id="{E86DE3BD-9EFA-4C9D-8862-F6E1A7787B5F}"/>
            </a:ext>
          </a:extLst>
        </xdr:cNvPr>
        <xdr:cNvSpPr/>
      </xdr:nvSpPr>
      <xdr:spPr>
        <a:xfrm>
          <a:off x="19161760" y="1819071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67056</xdr:rowOff>
    </xdr:from>
    <xdr:to>
      <xdr:col>116</xdr:col>
      <xdr:colOff>63500</xdr:colOff>
      <xdr:row>106</xdr:row>
      <xdr:rowOff>71628</xdr:rowOff>
    </xdr:to>
    <xdr:cxnSp macro="">
      <xdr:nvCxnSpPr>
        <xdr:cNvPr id="637" name="直線コネクタ 636">
          <a:extLst>
            <a:ext uri="{FF2B5EF4-FFF2-40B4-BE49-F238E27FC236}">
              <a16:creationId xmlns:a16="http://schemas.microsoft.com/office/drawing/2014/main" id="{8E061B59-653E-4CB0-B026-20DBF0FCC94B}"/>
            </a:ext>
          </a:extLst>
        </xdr:cNvPr>
        <xdr:cNvCxnSpPr/>
      </xdr:nvCxnSpPr>
      <xdr:spPr>
        <a:xfrm flipV="1">
          <a:off x="19204940" y="18238851"/>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23113</xdr:rowOff>
    </xdr:from>
    <xdr:to>
      <xdr:col>107</xdr:col>
      <xdr:colOff>101600</xdr:colOff>
      <xdr:row>106</xdr:row>
      <xdr:rowOff>124713</xdr:rowOff>
    </xdr:to>
    <xdr:sp macro="" textlink="">
      <xdr:nvSpPr>
        <xdr:cNvPr id="638" name="楕円 637">
          <a:extLst>
            <a:ext uri="{FF2B5EF4-FFF2-40B4-BE49-F238E27FC236}">
              <a16:creationId xmlns:a16="http://schemas.microsoft.com/office/drawing/2014/main" id="{2F86C96E-C340-4AD8-807B-2F5FC8D47797}"/>
            </a:ext>
          </a:extLst>
        </xdr:cNvPr>
        <xdr:cNvSpPr/>
      </xdr:nvSpPr>
      <xdr:spPr>
        <a:xfrm>
          <a:off x="18345150" y="1819300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71628</xdr:rowOff>
    </xdr:from>
    <xdr:to>
      <xdr:col>111</xdr:col>
      <xdr:colOff>177800</xdr:colOff>
      <xdr:row>106</xdr:row>
      <xdr:rowOff>73913</xdr:rowOff>
    </xdr:to>
    <xdr:cxnSp macro="">
      <xdr:nvCxnSpPr>
        <xdr:cNvPr id="639" name="直線コネクタ 638">
          <a:extLst>
            <a:ext uri="{FF2B5EF4-FFF2-40B4-BE49-F238E27FC236}">
              <a16:creationId xmlns:a16="http://schemas.microsoft.com/office/drawing/2014/main" id="{AD93C37F-8325-49E3-BD84-4FE8FD25D5D8}"/>
            </a:ext>
          </a:extLst>
        </xdr:cNvPr>
        <xdr:cNvCxnSpPr/>
      </xdr:nvCxnSpPr>
      <xdr:spPr>
        <a:xfrm flipV="1">
          <a:off x="18399760" y="18243423"/>
          <a:ext cx="80518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xdr:rowOff>
    </xdr:from>
    <xdr:to>
      <xdr:col>102</xdr:col>
      <xdr:colOff>165100</xdr:colOff>
      <xdr:row>106</xdr:row>
      <xdr:rowOff>115570</xdr:rowOff>
    </xdr:to>
    <xdr:sp macro="" textlink="">
      <xdr:nvSpPr>
        <xdr:cNvPr id="640" name="楕円 639">
          <a:extLst>
            <a:ext uri="{FF2B5EF4-FFF2-40B4-BE49-F238E27FC236}">
              <a16:creationId xmlns:a16="http://schemas.microsoft.com/office/drawing/2014/main" id="{9C94D7C0-3FD0-43B0-972D-A7559D1CBDD7}"/>
            </a:ext>
          </a:extLst>
        </xdr:cNvPr>
        <xdr:cNvSpPr/>
      </xdr:nvSpPr>
      <xdr:spPr>
        <a:xfrm>
          <a:off x="17547590" y="1819148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64770</xdr:rowOff>
    </xdr:from>
    <xdr:to>
      <xdr:col>107</xdr:col>
      <xdr:colOff>50800</xdr:colOff>
      <xdr:row>106</xdr:row>
      <xdr:rowOff>73913</xdr:rowOff>
    </xdr:to>
    <xdr:cxnSp macro="">
      <xdr:nvCxnSpPr>
        <xdr:cNvPr id="641" name="直線コネクタ 640">
          <a:extLst>
            <a:ext uri="{FF2B5EF4-FFF2-40B4-BE49-F238E27FC236}">
              <a16:creationId xmlns:a16="http://schemas.microsoft.com/office/drawing/2014/main" id="{DF8EFF10-596F-4932-ABE2-3DE3DE47659F}"/>
            </a:ext>
          </a:extLst>
        </xdr:cNvPr>
        <xdr:cNvCxnSpPr/>
      </xdr:nvCxnSpPr>
      <xdr:spPr>
        <a:xfrm>
          <a:off x="17602200" y="18236565"/>
          <a:ext cx="79756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18542</xdr:rowOff>
    </xdr:from>
    <xdr:to>
      <xdr:col>98</xdr:col>
      <xdr:colOff>38100</xdr:colOff>
      <xdr:row>106</xdr:row>
      <xdr:rowOff>120142</xdr:rowOff>
    </xdr:to>
    <xdr:sp macro="" textlink="">
      <xdr:nvSpPr>
        <xdr:cNvPr id="642" name="楕円 641">
          <a:extLst>
            <a:ext uri="{FF2B5EF4-FFF2-40B4-BE49-F238E27FC236}">
              <a16:creationId xmlns:a16="http://schemas.microsoft.com/office/drawing/2014/main" id="{44F08AC3-9211-4080-95B8-997C36C845AB}"/>
            </a:ext>
          </a:extLst>
        </xdr:cNvPr>
        <xdr:cNvSpPr/>
      </xdr:nvSpPr>
      <xdr:spPr>
        <a:xfrm>
          <a:off x="16761460" y="18196052"/>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64770</xdr:rowOff>
    </xdr:from>
    <xdr:to>
      <xdr:col>102</xdr:col>
      <xdr:colOff>114300</xdr:colOff>
      <xdr:row>106</xdr:row>
      <xdr:rowOff>69342</xdr:rowOff>
    </xdr:to>
    <xdr:cxnSp macro="">
      <xdr:nvCxnSpPr>
        <xdr:cNvPr id="643" name="直線コネクタ 642">
          <a:extLst>
            <a:ext uri="{FF2B5EF4-FFF2-40B4-BE49-F238E27FC236}">
              <a16:creationId xmlns:a16="http://schemas.microsoft.com/office/drawing/2014/main" id="{5BFC4E68-B802-49B9-A95D-741F3BA309B3}"/>
            </a:ext>
          </a:extLst>
        </xdr:cNvPr>
        <xdr:cNvCxnSpPr/>
      </xdr:nvCxnSpPr>
      <xdr:spPr>
        <a:xfrm flipV="1">
          <a:off x="16804640" y="18236565"/>
          <a:ext cx="79756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644" name="n_1aveValue【公民館】&#10;一人当たり面積">
          <a:extLst>
            <a:ext uri="{FF2B5EF4-FFF2-40B4-BE49-F238E27FC236}">
              <a16:creationId xmlns:a16="http://schemas.microsoft.com/office/drawing/2014/main" id="{4DAB6028-76C6-4F0A-9B28-3E128F513D55}"/>
            </a:ext>
          </a:extLst>
        </xdr:cNvPr>
        <xdr:cNvSpPr txBox="1"/>
      </xdr:nvSpPr>
      <xdr:spPr>
        <a:xfrm>
          <a:off x="18982132" y="1789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645" name="n_2aveValue【公民館】&#10;一人当たり面積">
          <a:extLst>
            <a:ext uri="{FF2B5EF4-FFF2-40B4-BE49-F238E27FC236}">
              <a16:creationId xmlns:a16="http://schemas.microsoft.com/office/drawing/2014/main" id="{62D809E2-5996-4AC0-8C8C-129EC4AC09B6}"/>
            </a:ext>
          </a:extLst>
        </xdr:cNvPr>
        <xdr:cNvSpPr txBox="1"/>
      </xdr:nvSpPr>
      <xdr:spPr>
        <a:xfrm>
          <a:off x="18182032" y="1789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168673</xdr:rowOff>
    </xdr:from>
    <xdr:ext cx="469744" cy="259045"/>
    <xdr:sp macro="" textlink="">
      <xdr:nvSpPr>
        <xdr:cNvPr id="646" name="n_3aveValue【公民館】&#10;一人当たり面積">
          <a:extLst>
            <a:ext uri="{FF2B5EF4-FFF2-40B4-BE49-F238E27FC236}">
              <a16:creationId xmlns:a16="http://schemas.microsoft.com/office/drawing/2014/main" id="{7361E2E8-A10C-4853-8B7F-74D0E67D0177}"/>
            </a:ext>
          </a:extLst>
        </xdr:cNvPr>
        <xdr:cNvSpPr txBox="1"/>
      </xdr:nvSpPr>
      <xdr:spPr>
        <a:xfrm>
          <a:off x="17384472" y="1783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157242</xdr:rowOff>
    </xdr:from>
    <xdr:ext cx="469744" cy="259045"/>
    <xdr:sp macro="" textlink="">
      <xdr:nvSpPr>
        <xdr:cNvPr id="647" name="n_4aveValue【公民館】&#10;一人当たり面積">
          <a:extLst>
            <a:ext uri="{FF2B5EF4-FFF2-40B4-BE49-F238E27FC236}">
              <a16:creationId xmlns:a16="http://schemas.microsoft.com/office/drawing/2014/main" id="{16E68781-89CE-4937-A9D7-5C52BEFDF41C}"/>
            </a:ext>
          </a:extLst>
        </xdr:cNvPr>
        <xdr:cNvSpPr txBox="1"/>
      </xdr:nvSpPr>
      <xdr:spPr>
        <a:xfrm>
          <a:off x="16588817" y="178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113555</xdr:rowOff>
    </xdr:from>
    <xdr:ext cx="469744" cy="259045"/>
    <xdr:sp macro="" textlink="">
      <xdr:nvSpPr>
        <xdr:cNvPr id="648" name="n_1mainValue【公民館】&#10;一人当たり面積">
          <a:extLst>
            <a:ext uri="{FF2B5EF4-FFF2-40B4-BE49-F238E27FC236}">
              <a16:creationId xmlns:a16="http://schemas.microsoft.com/office/drawing/2014/main" id="{5E1445AC-6E9F-405E-ACC0-26280D226345}"/>
            </a:ext>
          </a:extLst>
        </xdr:cNvPr>
        <xdr:cNvSpPr txBox="1"/>
      </xdr:nvSpPr>
      <xdr:spPr>
        <a:xfrm>
          <a:off x="18982132"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115840</xdr:rowOff>
    </xdr:from>
    <xdr:ext cx="469744" cy="259045"/>
    <xdr:sp macro="" textlink="">
      <xdr:nvSpPr>
        <xdr:cNvPr id="649" name="n_2mainValue【公民館】&#10;一人当たり面積">
          <a:extLst>
            <a:ext uri="{FF2B5EF4-FFF2-40B4-BE49-F238E27FC236}">
              <a16:creationId xmlns:a16="http://schemas.microsoft.com/office/drawing/2014/main" id="{DD363B75-8E24-4E5E-9ABE-C053577D21B1}"/>
            </a:ext>
          </a:extLst>
        </xdr:cNvPr>
        <xdr:cNvSpPr txBox="1"/>
      </xdr:nvSpPr>
      <xdr:spPr>
        <a:xfrm>
          <a:off x="18182032" y="182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106697</xdr:rowOff>
    </xdr:from>
    <xdr:ext cx="469744" cy="259045"/>
    <xdr:sp macro="" textlink="">
      <xdr:nvSpPr>
        <xdr:cNvPr id="650" name="n_3mainValue【公民館】&#10;一人当たり面積">
          <a:extLst>
            <a:ext uri="{FF2B5EF4-FFF2-40B4-BE49-F238E27FC236}">
              <a16:creationId xmlns:a16="http://schemas.microsoft.com/office/drawing/2014/main" id="{B81E42D1-77C3-4085-9B74-A615B3EA6C4E}"/>
            </a:ext>
          </a:extLst>
        </xdr:cNvPr>
        <xdr:cNvSpPr txBox="1"/>
      </xdr:nvSpPr>
      <xdr:spPr>
        <a:xfrm>
          <a:off x="17384472" y="1827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111269</xdr:rowOff>
    </xdr:from>
    <xdr:ext cx="469744" cy="259045"/>
    <xdr:sp macro="" textlink="">
      <xdr:nvSpPr>
        <xdr:cNvPr id="651" name="n_4mainValue【公民館】&#10;一人当たり面積">
          <a:extLst>
            <a:ext uri="{FF2B5EF4-FFF2-40B4-BE49-F238E27FC236}">
              <a16:creationId xmlns:a16="http://schemas.microsoft.com/office/drawing/2014/main" id="{6E5F1B92-B3D7-4A86-B4BB-5B1CCE0E32C4}"/>
            </a:ext>
          </a:extLst>
        </xdr:cNvPr>
        <xdr:cNvSpPr txBox="1"/>
      </xdr:nvSpPr>
      <xdr:spPr>
        <a:xfrm>
          <a:off x="1658881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a:extLst>
            <a:ext uri="{FF2B5EF4-FFF2-40B4-BE49-F238E27FC236}">
              <a16:creationId xmlns:a16="http://schemas.microsoft.com/office/drawing/2014/main" id="{F0C65702-F3C3-4A7D-A14D-2102DE9551F0}"/>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a:extLst>
            <a:ext uri="{FF2B5EF4-FFF2-40B4-BE49-F238E27FC236}">
              <a16:creationId xmlns:a16="http://schemas.microsoft.com/office/drawing/2014/main" id="{AF291107-4D67-4C23-8986-C0B66D3904EE}"/>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a:extLst>
            <a:ext uri="{FF2B5EF4-FFF2-40B4-BE49-F238E27FC236}">
              <a16:creationId xmlns:a16="http://schemas.microsoft.com/office/drawing/2014/main" id="{599A4DC8-12EE-420D-AE0A-51ED2612576D}"/>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類似団体と比較して特に有形固定資産減価償却率が高くなっている施設は、公営住宅、公民館である。公民館については、平成２９年度に老朽化した嬉野公民館と勤労者福祉研修所（嬉野地区コミュニティセンター）を統合し平成３０年度に完成しているが、</a:t>
          </a:r>
          <a:r>
            <a:rPr kumimoji="1" lang="ja-JP" altLang="ja-JP" sz="1100">
              <a:solidFill>
                <a:schemeClr val="dk1"/>
              </a:solidFill>
              <a:effectLst/>
              <a:latin typeface="+mn-lt"/>
              <a:ea typeface="+mn-ea"/>
              <a:cs typeface="+mn-cs"/>
            </a:rPr>
            <a:t>公共施設等個別施設計画に基づき改修や修繕に努めていく。</a:t>
          </a:r>
          <a:r>
            <a:rPr kumimoji="1" lang="ja-JP" altLang="ja-JP" sz="1100" baseline="0">
              <a:solidFill>
                <a:schemeClr val="dk1"/>
              </a:solidFill>
              <a:effectLst/>
              <a:latin typeface="+mn-lt"/>
              <a:ea typeface="+mn-ea"/>
              <a:cs typeface="+mn-cs"/>
            </a:rPr>
            <a:t>公営住宅については</a:t>
          </a:r>
          <a:r>
            <a:rPr kumimoji="1" lang="ja-JP" altLang="en-US" sz="1100" baseline="0">
              <a:solidFill>
                <a:schemeClr val="dk1"/>
              </a:solidFill>
              <a:effectLst/>
              <a:latin typeface="+mn-lt"/>
              <a:ea typeface="+mn-ea"/>
              <a:cs typeface="+mn-cs"/>
            </a:rPr>
            <a:t>、築２０年以上のものが約８０％を占め、なかには</a:t>
          </a:r>
          <a:r>
            <a:rPr kumimoji="1" lang="ja-JP" altLang="ja-JP" sz="1100" baseline="0">
              <a:solidFill>
                <a:schemeClr val="dk1"/>
              </a:solidFill>
              <a:effectLst/>
              <a:latin typeface="+mn-lt"/>
              <a:ea typeface="+mn-ea"/>
              <a:cs typeface="+mn-cs"/>
            </a:rPr>
            <a:t>築</a:t>
          </a:r>
          <a:r>
            <a:rPr kumimoji="1" lang="ja-JP" altLang="en-US" sz="1100" baseline="0">
              <a:solidFill>
                <a:schemeClr val="dk1"/>
              </a:solidFill>
              <a:effectLst/>
              <a:latin typeface="+mn-lt"/>
              <a:ea typeface="+mn-ea"/>
              <a:cs typeface="+mn-cs"/>
            </a:rPr>
            <a:t>６０</a:t>
          </a:r>
          <a:r>
            <a:rPr kumimoji="1" lang="ja-JP" altLang="ja-JP" sz="1100" baseline="0">
              <a:solidFill>
                <a:schemeClr val="dk1"/>
              </a:solidFill>
              <a:effectLst/>
              <a:latin typeface="+mn-lt"/>
              <a:ea typeface="+mn-ea"/>
              <a:cs typeface="+mn-cs"/>
            </a:rPr>
            <a:t>年を超えているものもあり、使用状況に応じて</a:t>
          </a:r>
          <a:r>
            <a:rPr kumimoji="1" lang="ja-JP" altLang="en-US" sz="1100" baseline="0">
              <a:solidFill>
                <a:schemeClr val="dk1"/>
              </a:solidFill>
              <a:effectLst/>
              <a:latin typeface="+mn-lt"/>
              <a:ea typeface="+mn-ea"/>
              <a:cs typeface="+mn-cs"/>
            </a:rPr>
            <a:t>建替えや耐震補強等の対策</a:t>
          </a:r>
          <a:r>
            <a:rPr kumimoji="1" lang="ja-JP" altLang="ja-JP" sz="1100" baseline="0">
              <a:solidFill>
                <a:schemeClr val="dk1"/>
              </a:solidFill>
              <a:effectLst/>
              <a:latin typeface="+mn-lt"/>
              <a:ea typeface="+mn-ea"/>
              <a:cs typeface="+mn-cs"/>
            </a:rPr>
            <a:t>に取り組む必要がある。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2DFACA-77F7-42B0-A5CD-9D0B28B3F727}"/>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4B9E02A-693E-40A1-88B0-40416887E89E}"/>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33A7684-D7DC-4624-AACE-2B398B1FAAD5}"/>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E91F834-8368-4E22-A2F9-2E9110091E74}"/>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佐賀県嬉野市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F72529F-E833-4B32-90BD-FF475E1A7839}"/>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E19FD9D-EC82-460A-9A2D-27C7A2F2E586}"/>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A33D161-66F9-4E88-8C32-DCEF1D4924A5}"/>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D5456C-F1AC-4D9C-9216-0B4E50E07C76}"/>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8B7777F-32A5-46CD-9002-BADAC9265426}"/>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827900F-463B-4A5B-B520-3B32841164F3}"/>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24,760
24,529
126.41
20,545,373
19,788,475
597,588
7,984,784
9,393,498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6EA0473-B713-42D3-A0BF-46EB7CC0FCC4}"/>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78F6C82-6E1A-41C4-9A8F-C0C017C162B2}"/>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46AA1E3-88DD-46BA-9E59-5374D68F0910}"/>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5369C2A-92AC-4D82-9B33-6901778D2ADC}"/>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75D73E0-AACF-42D1-9D9A-C3AA4CC9401B}"/>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2EC3E09-D8D8-4353-917C-EF929A9BFD88}"/>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F006641-3D32-46DA-93B1-B3568745F251}"/>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8F6AA7B-8CFD-467C-A203-3433B301842A}"/>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783A14-0FED-4FF3-8336-AF0BBA0860A4}"/>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C79B96A-1A95-43FB-8103-01DA7BD90421}"/>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AF1C535-4491-4ABF-809D-9B3D98452B71}"/>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B15C0B3-78BD-4DEA-86A2-BA5E5DFE7A87}"/>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9B3F1A2-0200-49F6-B146-B489E2B45822}"/>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4FBDFD2-6E42-4EBD-A8D1-3F7CD5D6E60D}"/>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1C6E4CE-DC5B-4010-BF48-38ABBD2C9156}"/>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F27DBD8-CA76-4684-BDF0-56A44BD675E1}"/>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2F72B8-A08E-4C91-9D68-F3A836A3602A}"/>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0F35245-B02B-400A-A20D-B9755C32B436}"/>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261DBC-0F0E-4C29-9661-DC89F607F8FA}"/>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1BCCF24-3CF3-43E9-99BD-06628E4550B6}"/>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7C7D044-8611-4DC2-9569-8E4027EB1FDC}"/>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04FC315-2770-4832-8F1C-68DBD7081BE7}"/>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862265D-CA1D-4819-B573-BC217DC03A34}"/>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BAC0A88-2076-4E1E-8203-D9842ED0D498}"/>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4E358AF-3163-4742-B491-BF2614F89116}"/>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EB723C7-01BF-4366-B2FD-C1DD1572FFC3}"/>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A67F715-A8B8-4380-B96C-90CCCDF95BEF}"/>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651C870-A41D-4900-B665-C170C5590FF4}"/>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3982D7B-1FD6-419C-A044-96D7CC72018F}"/>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CD61427-CF87-49E6-81FA-4D2C8C1937D0}"/>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7EE596A-CD32-46D2-A167-DB72C226CAAA}"/>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462D22A-ED5A-468C-953E-81061D1AC5CC}"/>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3BC6410-98B5-4823-95B6-C184D0A96EEA}"/>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1F0AC59-88B7-49EB-A870-EDF51F1DC22F}"/>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9C522E7-6BAF-4C44-9C41-FEB08E2594E7}"/>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CD466AF-19E4-411F-8438-9FC8BFC1514A}"/>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3755539-22DC-4787-BEF9-93DC2E39EC98}"/>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890C833-1024-44B3-BF43-2E4F5B8C1FD0}"/>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F224EBE-16D2-4425-B509-D7EEE929D0CB}"/>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274D6AB-3E58-4D66-871F-18753AB33CF9}"/>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3245551-FE02-44F3-930B-402156A75788}"/>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B42BAFA-C4B4-4371-B652-8FB6685AECCA}"/>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BD9CA9D-B8A7-459B-A679-2068A0C662C8}"/>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6D97DE1-FBAC-4AF0-A5D3-2A3D93B7F06D}"/>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6268C14-F874-4EA2-A741-6F3FB49DB01F}"/>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0F2CAA2-4732-4D86-9BF9-FB70D5180584}"/>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C79EBD74-CCEB-4658-AF31-B6531F6AB126}"/>
            </a:ext>
          </a:extLst>
        </xdr:cNvPr>
        <xdr:cNvCxnSpPr/>
      </xdr:nvCxnSpPr>
      <xdr:spPr>
        <a:xfrm flipV="1">
          <a:off x="4173855" y="5783308"/>
          <a:ext cx="0" cy="1512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470C9897-CCC0-4FA7-B3E5-52823818B87D}"/>
            </a:ext>
          </a:extLst>
        </xdr:cNvPr>
        <xdr:cNvSpPr txBox="1"/>
      </xdr:nvSpPr>
      <xdr:spPr>
        <a:xfrm>
          <a:off x="4212590" y="729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769F93B5-8F3B-49AD-949A-F368C3273554}"/>
            </a:ext>
          </a:extLst>
        </xdr:cNvPr>
        <xdr:cNvCxnSpPr/>
      </xdr:nvCxnSpPr>
      <xdr:spPr>
        <a:xfrm>
          <a:off x="4112260" y="7295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28AD2803-5E9B-4665-91D1-334D1FCACF25}"/>
            </a:ext>
          </a:extLst>
        </xdr:cNvPr>
        <xdr:cNvSpPr txBox="1"/>
      </xdr:nvSpPr>
      <xdr:spPr>
        <a:xfrm>
          <a:off x="4212590" y="5554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321F5376-0664-4A58-9AC5-D6E217F12734}"/>
            </a:ext>
          </a:extLst>
        </xdr:cNvPr>
        <xdr:cNvCxnSpPr/>
      </xdr:nvCxnSpPr>
      <xdr:spPr>
        <a:xfrm>
          <a:off x="4112260" y="5783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a:extLst>
            <a:ext uri="{FF2B5EF4-FFF2-40B4-BE49-F238E27FC236}">
              <a16:creationId xmlns:a16="http://schemas.microsoft.com/office/drawing/2014/main" id="{73D23D46-674D-41F7-8BE1-D880AEDB21C5}"/>
            </a:ext>
          </a:extLst>
        </xdr:cNvPr>
        <xdr:cNvSpPr txBox="1"/>
      </xdr:nvSpPr>
      <xdr:spPr>
        <a:xfrm>
          <a:off x="4212590" y="63048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019651D9-B8AF-4B12-B8C3-6AD0AA6E9BAC}"/>
            </a:ext>
          </a:extLst>
        </xdr:cNvPr>
        <xdr:cNvSpPr/>
      </xdr:nvSpPr>
      <xdr:spPr>
        <a:xfrm>
          <a:off x="4131310" y="645722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AFB122E7-5EFB-4BFE-8B81-6B7D76E6D903}"/>
            </a:ext>
          </a:extLst>
        </xdr:cNvPr>
        <xdr:cNvSpPr/>
      </xdr:nvSpPr>
      <xdr:spPr>
        <a:xfrm>
          <a:off x="3388360" y="651655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56EDDD9E-61E4-498F-A113-8C6E50792AB3}"/>
            </a:ext>
          </a:extLst>
        </xdr:cNvPr>
        <xdr:cNvSpPr/>
      </xdr:nvSpPr>
      <xdr:spPr>
        <a:xfrm>
          <a:off x="2571750" y="65652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A9A47512-7F13-44E2-B9CC-F40D258EC4A9}"/>
            </a:ext>
          </a:extLst>
        </xdr:cNvPr>
        <xdr:cNvSpPr/>
      </xdr:nvSpPr>
      <xdr:spPr>
        <a:xfrm>
          <a:off x="1774190" y="631489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6FC35547-8402-4BC1-9A5C-AA42664A7CF8}"/>
            </a:ext>
          </a:extLst>
        </xdr:cNvPr>
        <xdr:cNvSpPr/>
      </xdr:nvSpPr>
      <xdr:spPr>
        <a:xfrm>
          <a:off x="988060" y="629747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220B20A-05C5-410E-AEDA-B406578F07CC}"/>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777D8C4-E688-4D9D-9AF3-1434CCCC2BB8}"/>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5A44BFC-DA9E-481F-855A-9FC5AA3707FD}"/>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8842E3-FCCA-4AB4-8D60-84F3FBE66392}"/>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3F2D593-0CAC-4E66-BB3F-A32E209F7897}"/>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102144</xdr:rowOff>
    </xdr:from>
    <xdr:to>
      <xdr:col>24</xdr:col>
      <xdr:colOff>114300</xdr:colOff>
      <xdr:row>40</xdr:row>
      <xdr:rowOff>32294</xdr:rowOff>
    </xdr:to>
    <xdr:sp macro="" textlink="">
      <xdr:nvSpPr>
        <xdr:cNvPr id="74" name="楕円 73">
          <a:extLst>
            <a:ext uri="{FF2B5EF4-FFF2-40B4-BE49-F238E27FC236}">
              <a16:creationId xmlns:a16="http://schemas.microsoft.com/office/drawing/2014/main" id="{F407266D-0501-46D8-96FD-02186A7E5D79}"/>
            </a:ext>
          </a:extLst>
        </xdr:cNvPr>
        <xdr:cNvSpPr/>
      </xdr:nvSpPr>
      <xdr:spPr>
        <a:xfrm>
          <a:off x="4131310" y="678488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80571</xdr:rowOff>
    </xdr:from>
    <xdr:ext cx="405111" cy="259045"/>
    <xdr:sp macro="" textlink="">
      <xdr:nvSpPr>
        <xdr:cNvPr id="75" name="【図書館】&#10;有形固定資産減価償却率該当値テキスト">
          <a:extLst>
            <a:ext uri="{FF2B5EF4-FFF2-40B4-BE49-F238E27FC236}">
              <a16:creationId xmlns:a16="http://schemas.microsoft.com/office/drawing/2014/main" id="{801C6536-1637-47F1-9C3B-6B55232AD4DB}"/>
            </a:ext>
          </a:extLst>
        </xdr:cNvPr>
        <xdr:cNvSpPr txBox="1"/>
      </xdr:nvSpPr>
      <xdr:spPr>
        <a:xfrm>
          <a:off x="4212590" y="6769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62956</xdr:rowOff>
    </xdr:from>
    <xdr:to>
      <xdr:col>20</xdr:col>
      <xdr:colOff>38100</xdr:colOff>
      <xdr:row>39</xdr:row>
      <xdr:rowOff>164556</xdr:rowOff>
    </xdr:to>
    <xdr:sp macro="" textlink="">
      <xdr:nvSpPr>
        <xdr:cNvPr id="76" name="楕円 75">
          <a:extLst>
            <a:ext uri="{FF2B5EF4-FFF2-40B4-BE49-F238E27FC236}">
              <a16:creationId xmlns:a16="http://schemas.microsoft.com/office/drawing/2014/main" id="{15F70D23-6AC3-4935-8C41-3C262059E598}"/>
            </a:ext>
          </a:extLst>
        </xdr:cNvPr>
        <xdr:cNvSpPr/>
      </xdr:nvSpPr>
      <xdr:spPr>
        <a:xfrm>
          <a:off x="3388360" y="6745696"/>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113756</xdr:rowOff>
    </xdr:from>
    <xdr:to>
      <xdr:col>24</xdr:col>
      <xdr:colOff>63500</xdr:colOff>
      <xdr:row>39</xdr:row>
      <xdr:rowOff>152944</xdr:rowOff>
    </xdr:to>
    <xdr:cxnSp macro="">
      <xdr:nvCxnSpPr>
        <xdr:cNvPr id="77" name="直線コネクタ 76">
          <a:extLst>
            <a:ext uri="{FF2B5EF4-FFF2-40B4-BE49-F238E27FC236}">
              <a16:creationId xmlns:a16="http://schemas.microsoft.com/office/drawing/2014/main" id="{6F74252A-FEE0-4D1F-8EB3-790ACE9E3158}"/>
            </a:ext>
          </a:extLst>
        </xdr:cNvPr>
        <xdr:cNvCxnSpPr/>
      </xdr:nvCxnSpPr>
      <xdr:spPr>
        <a:xfrm>
          <a:off x="3431540" y="6800306"/>
          <a:ext cx="7429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23767</xdr:rowOff>
    </xdr:from>
    <xdr:to>
      <xdr:col>15</xdr:col>
      <xdr:colOff>101600</xdr:colOff>
      <xdr:row>39</xdr:row>
      <xdr:rowOff>125367</xdr:rowOff>
    </xdr:to>
    <xdr:sp macro="" textlink="">
      <xdr:nvSpPr>
        <xdr:cNvPr id="78" name="楕円 77">
          <a:extLst>
            <a:ext uri="{FF2B5EF4-FFF2-40B4-BE49-F238E27FC236}">
              <a16:creationId xmlns:a16="http://schemas.microsoft.com/office/drawing/2014/main" id="{CA1AC4A3-9AF5-4744-B5F5-8AF327B947F9}"/>
            </a:ext>
          </a:extLst>
        </xdr:cNvPr>
        <xdr:cNvSpPr/>
      </xdr:nvSpPr>
      <xdr:spPr>
        <a:xfrm>
          <a:off x="2571750" y="670650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74567</xdr:rowOff>
    </xdr:from>
    <xdr:to>
      <xdr:col>19</xdr:col>
      <xdr:colOff>177800</xdr:colOff>
      <xdr:row>39</xdr:row>
      <xdr:rowOff>113756</xdr:rowOff>
    </xdr:to>
    <xdr:cxnSp macro="">
      <xdr:nvCxnSpPr>
        <xdr:cNvPr id="79" name="直線コネクタ 78">
          <a:extLst>
            <a:ext uri="{FF2B5EF4-FFF2-40B4-BE49-F238E27FC236}">
              <a16:creationId xmlns:a16="http://schemas.microsoft.com/office/drawing/2014/main" id="{8CC761B9-258C-471C-87FE-CECDC5B928A6}"/>
            </a:ext>
          </a:extLst>
        </xdr:cNvPr>
        <xdr:cNvCxnSpPr/>
      </xdr:nvCxnSpPr>
      <xdr:spPr>
        <a:xfrm>
          <a:off x="2626360" y="6761117"/>
          <a:ext cx="80518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156028</xdr:rowOff>
    </xdr:from>
    <xdr:to>
      <xdr:col>10</xdr:col>
      <xdr:colOff>165100</xdr:colOff>
      <xdr:row>39</xdr:row>
      <xdr:rowOff>86178</xdr:rowOff>
    </xdr:to>
    <xdr:sp macro="" textlink="">
      <xdr:nvSpPr>
        <xdr:cNvPr id="80" name="楕円 79">
          <a:extLst>
            <a:ext uri="{FF2B5EF4-FFF2-40B4-BE49-F238E27FC236}">
              <a16:creationId xmlns:a16="http://schemas.microsoft.com/office/drawing/2014/main" id="{18572EC8-800B-417A-AC73-505DB701A510}"/>
            </a:ext>
          </a:extLst>
        </xdr:cNvPr>
        <xdr:cNvSpPr/>
      </xdr:nvSpPr>
      <xdr:spPr>
        <a:xfrm>
          <a:off x="1774190" y="667112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35378</xdr:rowOff>
    </xdr:from>
    <xdr:to>
      <xdr:col>15</xdr:col>
      <xdr:colOff>50800</xdr:colOff>
      <xdr:row>39</xdr:row>
      <xdr:rowOff>74567</xdr:rowOff>
    </xdr:to>
    <xdr:cxnSp macro="">
      <xdr:nvCxnSpPr>
        <xdr:cNvPr id="81" name="直線コネクタ 80">
          <a:extLst>
            <a:ext uri="{FF2B5EF4-FFF2-40B4-BE49-F238E27FC236}">
              <a16:creationId xmlns:a16="http://schemas.microsoft.com/office/drawing/2014/main" id="{F9F0C05B-BAE1-44D9-B5FA-17496E9BF207}"/>
            </a:ext>
          </a:extLst>
        </xdr:cNvPr>
        <xdr:cNvCxnSpPr/>
      </xdr:nvCxnSpPr>
      <xdr:spPr>
        <a:xfrm>
          <a:off x="1828800" y="6721928"/>
          <a:ext cx="79756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133169</xdr:rowOff>
    </xdr:from>
    <xdr:to>
      <xdr:col>6</xdr:col>
      <xdr:colOff>38100</xdr:colOff>
      <xdr:row>39</xdr:row>
      <xdr:rowOff>63319</xdr:rowOff>
    </xdr:to>
    <xdr:sp macro="" textlink="">
      <xdr:nvSpPr>
        <xdr:cNvPr id="82" name="楕円 81">
          <a:extLst>
            <a:ext uri="{FF2B5EF4-FFF2-40B4-BE49-F238E27FC236}">
              <a16:creationId xmlns:a16="http://schemas.microsoft.com/office/drawing/2014/main" id="{2C04E087-3798-4A84-AF56-689495F10541}"/>
            </a:ext>
          </a:extLst>
        </xdr:cNvPr>
        <xdr:cNvSpPr/>
      </xdr:nvSpPr>
      <xdr:spPr>
        <a:xfrm>
          <a:off x="988060" y="665207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12519</xdr:rowOff>
    </xdr:from>
    <xdr:to>
      <xdr:col>10</xdr:col>
      <xdr:colOff>114300</xdr:colOff>
      <xdr:row>39</xdr:row>
      <xdr:rowOff>35378</xdr:rowOff>
    </xdr:to>
    <xdr:cxnSp macro="">
      <xdr:nvCxnSpPr>
        <xdr:cNvPr id="83" name="直線コネクタ 82">
          <a:extLst>
            <a:ext uri="{FF2B5EF4-FFF2-40B4-BE49-F238E27FC236}">
              <a16:creationId xmlns:a16="http://schemas.microsoft.com/office/drawing/2014/main" id="{A796A81F-29E9-4447-ACBB-491110EE1021}"/>
            </a:ext>
          </a:extLst>
        </xdr:cNvPr>
        <xdr:cNvCxnSpPr/>
      </xdr:nvCxnSpPr>
      <xdr:spPr>
        <a:xfrm>
          <a:off x="1031240" y="6702879"/>
          <a:ext cx="79756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115769</xdr:rowOff>
    </xdr:from>
    <xdr:ext cx="405111" cy="259045"/>
    <xdr:sp macro="" textlink="">
      <xdr:nvSpPr>
        <xdr:cNvPr id="84" name="n_1aveValue【図書館】&#10;有形固定資産減価償却率">
          <a:extLst>
            <a:ext uri="{FF2B5EF4-FFF2-40B4-BE49-F238E27FC236}">
              <a16:creationId xmlns:a16="http://schemas.microsoft.com/office/drawing/2014/main" id="{9DD4B9CA-21ED-489F-A0C3-1046F1DE190A}"/>
            </a:ext>
          </a:extLst>
        </xdr:cNvPr>
        <xdr:cNvSpPr txBox="1"/>
      </xdr:nvSpPr>
      <xdr:spPr>
        <a:xfrm>
          <a:off x="32391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aveValue【図書館】&#10;有形固定資産減価償却率">
          <a:extLst>
            <a:ext uri="{FF2B5EF4-FFF2-40B4-BE49-F238E27FC236}">
              <a16:creationId xmlns:a16="http://schemas.microsoft.com/office/drawing/2014/main" id="{43C7950A-C006-4E78-9CDA-EDD54BA27A32}"/>
            </a:ext>
          </a:extLst>
        </xdr:cNvPr>
        <xdr:cNvSpPr txBox="1"/>
      </xdr:nvSpPr>
      <xdr:spPr>
        <a:xfrm>
          <a:off x="2439044"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C24DAAA5-9FB0-4050-B3F5-4B07C01F01F1}"/>
            </a:ext>
          </a:extLst>
        </xdr:cNvPr>
        <xdr:cNvSpPr txBox="1"/>
      </xdr:nvSpPr>
      <xdr:spPr>
        <a:xfrm>
          <a:off x="1641484" y="6095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16E1374A-072A-4CFB-A64A-E3F1C8F06871}"/>
            </a:ext>
          </a:extLst>
        </xdr:cNvPr>
        <xdr:cNvSpPr txBox="1"/>
      </xdr:nvSpPr>
      <xdr:spPr>
        <a:xfrm>
          <a:off x="855354" y="606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155683</xdr:rowOff>
    </xdr:from>
    <xdr:ext cx="405111" cy="259045"/>
    <xdr:sp macro="" textlink="">
      <xdr:nvSpPr>
        <xdr:cNvPr id="88" name="n_1mainValue【図書館】&#10;有形固定資産減価償却率">
          <a:extLst>
            <a:ext uri="{FF2B5EF4-FFF2-40B4-BE49-F238E27FC236}">
              <a16:creationId xmlns:a16="http://schemas.microsoft.com/office/drawing/2014/main" id="{DA80AE23-1B9E-4379-852D-FDE6553D5CA6}"/>
            </a:ext>
          </a:extLst>
        </xdr:cNvPr>
        <xdr:cNvSpPr txBox="1"/>
      </xdr:nvSpPr>
      <xdr:spPr>
        <a:xfrm>
          <a:off x="32391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116494</xdr:rowOff>
    </xdr:from>
    <xdr:ext cx="405111" cy="259045"/>
    <xdr:sp macro="" textlink="">
      <xdr:nvSpPr>
        <xdr:cNvPr id="89" name="n_2mainValue【図書館】&#10;有形固定資産減価償却率">
          <a:extLst>
            <a:ext uri="{FF2B5EF4-FFF2-40B4-BE49-F238E27FC236}">
              <a16:creationId xmlns:a16="http://schemas.microsoft.com/office/drawing/2014/main" id="{357A4E8C-208F-469C-A905-61E3F528E806}"/>
            </a:ext>
          </a:extLst>
        </xdr:cNvPr>
        <xdr:cNvSpPr txBox="1"/>
      </xdr:nvSpPr>
      <xdr:spPr>
        <a:xfrm>
          <a:off x="24390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77305</xdr:rowOff>
    </xdr:from>
    <xdr:ext cx="405111" cy="259045"/>
    <xdr:sp macro="" textlink="">
      <xdr:nvSpPr>
        <xdr:cNvPr id="90" name="n_3mainValue【図書館】&#10;有形固定資産減価償却率">
          <a:extLst>
            <a:ext uri="{FF2B5EF4-FFF2-40B4-BE49-F238E27FC236}">
              <a16:creationId xmlns:a16="http://schemas.microsoft.com/office/drawing/2014/main" id="{F6DDF065-9D13-41F7-9FF9-FE300A65A0BD}"/>
            </a:ext>
          </a:extLst>
        </xdr:cNvPr>
        <xdr:cNvSpPr txBox="1"/>
      </xdr:nvSpPr>
      <xdr:spPr>
        <a:xfrm>
          <a:off x="164148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54446</xdr:rowOff>
    </xdr:from>
    <xdr:ext cx="405111" cy="259045"/>
    <xdr:sp macro="" textlink="">
      <xdr:nvSpPr>
        <xdr:cNvPr id="91" name="n_4mainValue【図書館】&#10;有形固定資産減価償却率">
          <a:extLst>
            <a:ext uri="{FF2B5EF4-FFF2-40B4-BE49-F238E27FC236}">
              <a16:creationId xmlns:a16="http://schemas.microsoft.com/office/drawing/2014/main" id="{DA525775-BF5E-4144-A3F0-B4404ECF60D1}"/>
            </a:ext>
          </a:extLst>
        </xdr:cNvPr>
        <xdr:cNvSpPr txBox="1"/>
      </xdr:nvSpPr>
      <xdr:spPr>
        <a:xfrm>
          <a:off x="855354" y="674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45DBC13-9A23-4035-A55F-F4A0BAE34106}"/>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B60A249-1396-4462-A09A-4433E50FA795}"/>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D48E1FB-D5D2-4A17-A539-448F890C56C6}"/>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2E1312E-E031-4A9D-8EA7-916A20B73368}"/>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DDFAD80-329F-4EB4-93F0-9A722726FCCE}"/>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96FCD61-CACE-496A-8B50-89E97E858304}"/>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C5B7B9B-3298-4079-985D-C31593BBA409}"/>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1706C5A-4076-4399-BCC9-B711309C5003}"/>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15BFE32-8263-4575-A696-40B3A9C0BA85}"/>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5DD9F9D-EF74-49C6-ADCE-DC7219F6A4A1}"/>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511F9F68-8F39-4864-9267-59009BEE8753}"/>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E7639754-588F-4FB4-873E-F09F609E6304}"/>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265F8415-A3FD-4117-8367-1CE173F033E4}"/>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522C1800-997C-4618-8723-6552D12ED1FB}"/>
            </a:ext>
          </a:extLst>
        </xdr:cNvPr>
        <xdr:cNvSpPr txBox="1"/>
      </xdr:nvSpPr>
      <xdr:spPr>
        <a:xfrm>
          <a:off x="5527221" y="682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C597A539-C707-4C3E-B13D-2D97E1CE629D}"/>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711E30D9-5474-4EB3-8BC1-14856770CC98}"/>
            </a:ext>
          </a:extLst>
        </xdr:cNvPr>
        <xdr:cNvSpPr txBox="1"/>
      </xdr:nvSpPr>
      <xdr:spPr>
        <a:xfrm>
          <a:off x="55272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B086474C-51B9-486F-B479-8FEA06011A60}"/>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C43F708E-1634-4ABA-B41B-9D65FAA4B5F3}"/>
            </a:ext>
          </a:extLst>
        </xdr:cNvPr>
        <xdr:cNvSpPr txBox="1"/>
      </xdr:nvSpPr>
      <xdr:spPr>
        <a:xfrm>
          <a:off x="5527221" y="617530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3A32DDFC-60F7-4256-BEB0-5B956D16E15D}"/>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D0EFC5CA-4388-4BA4-8065-36757B431017}"/>
            </a:ext>
          </a:extLst>
        </xdr:cNvPr>
        <xdr:cNvSpPr txBox="1"/>
      </xdr:nvSpPr>
      <xdr:spPr>
        <a:xfrm>
          <a:off x="5527221" y="584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70070ED1-7359-4C01-B453-9CBBDDD62018}"/>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31B43113-C995-46F1-A642-683F204DA37E}"/>
            </a:ext>
          </a:extLst>
        </xdr:cNvPr>
        <xdr:cNvSpPr txBox="1"/>
      </xdr:nvSpPr>
      <xdr:spPr>
        <a:xfrm>
          <a:off x="5527221" y="551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61C339CE-2726-4301-A575-635D4A4B16D3}"/>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5401025E-5180-4293-A4E5-DEADAC92FAF0}"/>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2E1DB17A-0FB1-4378-85B1-A6E2A014651F}"/>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6E84EB25-2C39-44D2-BADD-B544F03E8E59}"/>
            </a:ext>
          </a:extLst>
        </xdr:cNvPr>
        <xdr:cNvCxnSpPr/>
      </xdr:nvCxnSpPr>
      <xdr:spPr>
        <a:xfrm flipV="1">
          <a:off x="9429115" y="5782219"/>
          <a:ext cx="0" cy="141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E46BD5CD-3B37-41AE-A71E-DAE7948D7E36}"/>
            </a:ext>
          </a:extLst>
        </xdr:cNvPr>
        <xdr:cNvSpPr txBox="1"/>
      </xdr:nvSpPr>
      <xdr:spPr>
        <a:xfrm>
          <a:off x="9467850" y="720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FDAE8AD8-73D3-47CB-A1E8-02DACF3CC444}"/>
            </a:ext>
          </a:extLst>
        </xdr:cNvPr>
        <xdr:cNvCxnSpPr/>
      </xdr:nvCxnSpPr>
      <xdr:spPr>
        <a:xfrm>
          <a:off x="9356090" y="719926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74661995-8E7D-4F2B-AF86-AB1B8DAFCAD3}"/>
            </a:ext>
          </a:extLst>
        </xdr:cNvPr>
        <xdr:cNvSpPr txBox="1"/>
      </xdr:nvSpPr>
      <xdr:spPr>
        <a:xfrm>
          <a:off x="9467850" y="555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A193743E-6DAC-4CD0-86B3-FF0EC0E3562B}"/>
            </a:ext>
          </a:extLst>
        </xdr:cNvPr>
        <xdr:cNvCxnSpPr/>
      </xdr:nvCxnSpPr>
      <xdr:spPr>
        <a:xfrm>
          <a:off x="9356090" y="578221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12899</xdr:rowOff>
    </xdr:from>
    <xdr:ext cx="469744" cy="259045"/>
    <xdr:sp macro="" textlink="">
      <xdr:nvSpPr>
        <xdr:cNvPr id="122" name="【図書館】&#10;一人当たり面積平均値テキスト">
          <a:extLst>
            <a:ext uri="{FF2B5EF4-FFF2-40B4-BE49-F238E27FC236}">
              <a16:creationId xmlns:a16="http://schemas.microsoft.com/office/drawing/2014/main" id="{C7BF1377-F62E-4A3A-81D9-82A9F38913C8}"/>
            </a:ext>
          </a:extLst>
        </xdr:cNvPr>
        <xdr:cNvSpPr txBox="1"/>
      </xdr:nvSpPr>
      <xdr:spPr>
        <a:xfrm>
          <a:off x="9467850" y="65318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4555FE30-FEAC-48EC-A82D-922B2D07B42C}"/>
            </a:ext>
          </a:extLst>
        </xdr:cNvPr>
        <xdr:cNvSpPr/>
      </xdr:nvSpPr>
      <xdr:spPr>
        <a:xfrm>
          <a:off x="9394190" y="667847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83957B8E-B9E6-4408-98C0-2913F4EDBCAC}"/>
            </a:ext>
          </a:extLst>
        </xdr:cNvPr>
        <xdr:cNvSpPr/>
      </xdr:nvSpPr>
      <xdr:spPr>
        <a:xfrm>
          <a:off x="8632190" y="6702153"/>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D3CD7F5F-A5EE-4345-9CAC-447A209B0B8D}"/>
            </a:ext>
          </a:extLst>
        </xdr:cNvPr>
        <xdr:cNvSpPr/>
      </xdr:nvSpPr>
      <xdr:spPr>
        <a:xfrm>
          <a:off x="7846060" y="670541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169635</xdr:rowOff>
    </xdr:from>
    <xdr:to>
      <xdr:col>41</xdr:col>
      <xdr:colOff>101600</xdr:colOff>
      <xdr:row>38</xdr:row>
      <xdr:rowOff>99785</xdr:rowOff>
    </xdr:to>
    <xdr:sp macro="" textlink="">
      <xdr:nvSpPr>
        <xdr:cNvPr id="126" name="フローチャート: 判断 125">
          <a:extLst>
            <a:ext uri="{FF2B5EF4-FFF2-40B4-BE49-F238E27FC236}">
              <a16:creationId xmlns:a16="http://schemas.microsoft.com/office/drawing/2014/main" id="{A6D071B7-7930-4025-B87E-4A039DBDCF7C}"/>
            </a:ext>
          </a:extLst>
        </xdr:cNvPr>
        <xdr:cNvSpPr/>
      </xdr:nvSpPr>
      <xdr:spPr>
        <a:xfrm>
          <a:off x="7029450" y="651709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9072</xdr:rowOff>
    </xdr:from>
    <xdr:to>
      <xdr:col>36</xdr:col>
      <xdr:colOff>165100</xdr:colOff>
      <xdr:row>38</xdr:row>
      <xdr:rowOff>110672</xdr:rowOff>
    </xdr:to>
    <xdr:sp macro="" textlink="">
      <xdr:nvSpPr>
        <xdr:cNvPr id="127" name="フローチャート: 判断 126">
          <a:extLst>
            <a:ext uri="{FF2B5EF4-FFF2-40B4-BE49-F238E27FC236}">
              <a16:creationId xmlns:a16="http://schemas.microsoft.com/office/drawing/2014/main" id="{2A6D9A03-6649-412E-8B15-0E9387A8558E}"/>
            </a:ext>
          </a:extLst>
        </xdr:cNvPr>
        <xdr:cNvSpPr/>
      </xdr:nvSpPr>
      <xdr:spPr>
        <a:xfrm>
          <a:off x="6231890" y="652607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179D8DD-8162-432E-8247-6D9624FCF81C}"/>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5352BA1-CF9E-4059-9A64-BCB00B0CDDBB}"/>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9C9D065-176A-4E0E-8233-246F0646E038}"/>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9D223A28-D727-4BE6-81DB-66BA1721460B}"/>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F98F1C9F-8AE8-4782-A9FB-48F82C6AB5B8}"/>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33" name="楕円 132">
          <a:extLst>
            <a:ext uri="{FF2B5EF4-FFF2-40B4-BE49-F238E27FC236}">
              <a16:creationId xmlns:a16="http://schemas.microsoft.com/office/drawing/2014/main" id="{5DEB27BC-EC88-4EBE-AC40-EB1F994D18AB}"/>
            </a:ext>
          </a:extLst>
        </xdr:cNvPr>
        <xdr:cNvSpPr/>
      </xdr:nvSpPr>
      <xdr:spPr>
        <a:xfrm>
          <a:off x="9394190" y="6750867"/>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44649</xdr:rowOff>
    </xdr:from>
    <xdr:ext cx="469744" cy="259045"/>
    <xdr:sp macro="" textlink="">
      <xdr:nvSpPr>
        <xdr:cNvPr id="134" name="【図書館】&#10;一人当たり面積該当値テキスト">
          <a:extLst>
            <a:ext uri="{FF2B5EF4-FFF2-40B4-BE49-F238E27FC236}">
              <a16:creationId xmlns:a16="http://schemas.microsoft.com/office/drawing/2014/main" id="{8A0E8F8D-8252-4D23-9096-03DA60BB7D2C}"/>
            </a:ext>
          </a:extLst>
        </xdr:cNvPr>
        <xdr:cNvSpPr txBox="1"/>
      </xdr:nvSpPr>
      <xdr:spPr>
        <a:xfrm>
          <a:off x="9467850" y="673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77107</xdr:rowOff>
    </xdr:from>
    <xdr:to>
      <xdr:col>50</xdr:col>
      <xdr:colOff>165100</xdr:colOff>
      <xdr:row>40</xdr:row>
      <xdr:rowOff>7257</xdr:rowOff>
    </xdr:to>
    <xdr:sp macro="" textlink="">
      <xdr:nvSpPr>
        <xdr:cNvPr id="135" name="楕円 134">
          <a:extLst>
            <a:ext uri="{FF2B5EF4-FFF2-40B4-BE49-F238E27FC236}">
              <a16:creationId xmlns:a16="http://schemas.microsoft.com/office/drawing/2014/main" id="{A92E0FEA-4698-4CD2-9089-9E5F9943C671}"/>
            </a:ext>
          </a:extLst>
        </xdr:cNvPr>
        <xdr:cNvSpPr/>
      </xdr:nvSpPr>
      <xdr:spPr>
        <a:xfrm>
          <a:off x="8632190" y="676365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117022</xdr:rowOff>
    </xdr:from>
    <xdr:to>
      <xdr:col>55</xdr:col>
      <xdr:colOff>0</xdr:colOff>
      <xdr:row>39</xdr:row>
      <xdr:rowOff>127907</xdr:rowOff>
    </xdr:to>
    <xdr:cxnSp macro="">
      <xdr:nvCxnSpPr>
        <xdr:cNvPr id="136" name="直線コネクタ 135">
          <a:extLst>
            <a:ext uri="{FF2B5EF4-FFF2-40B4-BE49-F238E27FC236}">
              <a16:creationId xmlns:a16="http://schemas.microsoft.com/office/drawing/2014/main" id="{963EBFE6-407F-4C5F-B186-EA0150B8A3ED}"/>
            </a:ext>
          </a:extLst>
        </xdr:cNvPr>
        <xdr:cNvCxnSpPr/>
      </xdr:nvCxnSpPr>
      <xdr:spPr>
        <a:xfrm flipV="1">
          <a:off x="8686800" y="6803572"/>
          <a:ext cx="74295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77107</xdr:rowOff>
    </xdr:from>
    <xdr:to>
      <xdr:col>46</xdr:col>
      <xdr:colOff>38100</xdr:colOff>
      <xdr:row>40</xdr:row>
      <xdr:rowOff>7257</xdr:rowOff>
    </xdr:to>
    <xdr:sp macro="" textlink="">
      <xdr:nvSpPr>
        <xdr:cNvPr id="137" name="楕円 136">
          <a:extLst>
            <a:ext uri="{FF2B5EF4-FFF2-40B4-BE49-F238E27FC236}">
              <a16:creationId xmlns:a16="http://schemas.microsoft.com/office/drawing/2014/main" id="{20CE30E1-8687-45FA-9BDA-31DD65964201}"/>
            </a:ext>
          </a:extLst>
        </xdr:cNvPr>
        <xdr:cNvSpPr/>
      </xdr:nvSpPr>
      <xdr:spPr>
        <a:xfrm>
          <a:off x="7846060" y="676365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127907</xdr:rowOff>
    </xdr:from>
    <xdr:to>
      <xdr:col>50</xdr:col>
      <xdr:colOff>114300</xdr:colOff>
      <xdr:row>39</xdr:row>
      <xdr:rowOff>127907</xdr:rowOff>
    </xdr:to>
    <xdr:cxnSp macro="">
      <xdr:nvCxnSpPr>
        <xdr:cNvPr id="138" name="直線コネクタ 137">
          <a:extLst>
            <a:ext uri="{FF2B5EF4-FFF2-40B4-BE49-F238E27FC236}">
              <a16:creationId xmlns:a16="http://schemas.microsoft.com/office/drawing/2014/main" id="{835DEDFC-62F3-4C93-8752-2397FDC025B9}"/>
            </a:ext>
          </a:extLst>
        </xdr:cNvPr>
        <xdr:cNvCxnSpPr/>
      </xdr:nvCxnSpPr>
      <xdr:spPr>
        <a:xfrm>
          <a:off x="7889240" y="681826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87993</xdr:rowOff>
    </xdr:from>
    <xdr:to>
      <xdr:col>41</xdr:col>
      <xdr:colOff>101600</xdr:colOff>
      <xdr:row>40</xdr:row>
      <xdr:rowOff>18143</xdr:rowOff>
    </xdr:to>
    <xdr:sp macro="" textlink="">
      <xdr:nvSpPr>
        <xdr:cNvPr id="139" name="楕円 138">
          <a:extLst>
            <a:ext uri="{FF2B5EF4-FFF2-40B4-BE49-F238E27FC236}">
              <a16:creationId xmlns:a16="http://schemas.microsoft.com/office/drawing/2014/main" id="{18A54A63-76FA-4B7C-93D7-298EA7BD0AF7}"/>
            </a:ext>
          </a:extLst>
        </xdr:cNvPr>
        <xdr:cNvSpPr/>
      </xdr:nvSpPr>
      <xdr:spPr>
        <a:xfrm>
          <a:off x="7029450" y="67783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127907</xdr:rowOff>
    </xdr:from>
    <xdr:to>
      <xdr:col>45</xdr:col>
      <xdr:colOff>177800</xdr:colOff>
      <xdr:row>39</xdr:row>
      <xdr:rowOff>138793</xdr:rowOff>
    </xdr:to>
    <xdr:cxnSp macro="">
      <xdr:nvCxnSpPr>
        <xdr:cNvPr id="140" name="直線コネクタ 139">
          <a:extLst>
            <a:ext uri="{FF2B5EF4-FFF2-40B4-BE49-F238E27FC236}">
              <a16:creationId xmlns:a16="http://schemas.microsoft.com/office/drawing/2014/main" id="{E65E1292-3027-467C-9F44-A0D50321EDE6}"/>
            </a:ext>
          </a:extLst>
        </xdr:cNvPr>
        <xdr:cNvCxnSpPr/>
      </xdr:nvCxnSpPr>
      <xdr:spPr>
        <a:xfrm flipV="1">
          <a:off x="7084060" y="6818267"/>
          <a:ext cx="80518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87993</xdr:rowOff>
    </xdr:from>
    <xdr:to>
      <xdr:col>36</xdr:col>
      <xdr:colOff>165100</xdr:colOff>
      <xdr:row>40</xdr:row>
      <xdr:rowOff>18143</xdr:rowOff>
    </xdr:to>
    <xdr:sp macro="" textlink="">
      <xdr:nvSpPr>
        <xdr:cNvPr id="141" name="楕円 140">
          <a:extLst>
            <a:ext uri="{FF2B5EF4-FFF2-40B4-BE49-F238E27FC236}">
              <a16:creationId xmlns:a16="http://schemas.microsoft.com/office/drawing/2014/main" id="{66499CC3-5C03-4380-9308-323F650E26D3}"/>
            </a:ext>
          </a:extLst>
        </xdr:cNvPr>
        <xdr:cNvSpPr/>
      </xdr:nvSpPr>
      <xdr:spPr>
        <a:xfrm>
          <a:off x="6231890" y="6778353"/>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138793</xdr:rowOff>
    </xdr:from>
    <xdr:to>
      <xdr:col>41</xdr:col>
      <xdr:colOff>50800</xdr:colOff>
      <xdr:row>39</xdr:row>
      <xdr:rowOff>138793</xdr:rowOff>
    </xdr:to>
    <xdr:cxnSp macro="">
      <xdr:nvCxnSpPr>
        <xdr:cNvPr id="142" name="直線コネクタ 141">
          <a:extLst>
            <a:ext uri="{FF2B5EF4-FFF2-40B4-BE49-F238E27FC236}">
              <a16:creationId xmlns:a16="http://schemas.microsoft.com/office/drawing/2014/main" id="{B3312BE8-2DB2-49AC-9920-079587C0DC84}"/>
            </a:ext>
          </a:extLst>
        </xdr:cNvPr>
        <xdr:cNvCxnSpPr/>
      </xdr:nvCxnSpPr>
      <xdr:spPr>
        <a:xfrm>
          <a:off x="6286500" y="682153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129920</xdr:rowOff>
    </xdr:from>
    <xdr:ext cx="469744" cy="259045"/>
    <xdr:sp macro="" textlink="">
      <xdr:nvSpPr>
        <xdr:cNvPr id="143" name="n_1aveValue【図書館】&#10;一人当たり面積">
          <a:extLst>
            <a:ext uri="{FF2B5EF4-FFF2-40B4-BE49-F238E27FC236}">
              <a16:creationId xmlns:a16="http://schemas.microsoft.com/office/drawing/2014/main" id="{68B4CF0C-5FBF-413F-8457-B85A6A9570A5}"/>
            </a:ext>
          </a:extLst>
        </xdr:cNvPr>
        <xdr:cNvSpPr txBox="1"/>
      </xdr:nvSpPr>
      <xdr:spPr>
        <a:xfrm>
          <a:off x="8454467" y="647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140805</xdr:rowOff>
    </xdr:from>
    <xdr:ext cx="469744" cy="259045"/>
    <xdr:sp macro="" textlink="">
      <xdr:nvSpPr>
        <xdr:cNvPr id="144" name="n_2aveValue【図書館】&#10;一人当たり面積">
          <a:extLst>
            <a:ext uri="{FF2B5EF4-FFF2-40B4-BE49-F238E27FC236}">
              <a16:creationId xmlns:a16="http://schemas.microsoft.com/office/drawing/2014/main" id="{42C0AC76-ED10-4BB1-9076-F99B215E59D2}"/>
            </a:ext>
          </a:extLst>
        </xdr:cNvPr>
        <xdr:cNvSpPr txBox="1"/>
      </xdr:nvSpPr>
      <xdr:spPr>
        <a:xfrm>
          <a:off x="7673417" y="648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116313</xdr:rowOff>
    </xdr:from>
    <xdr:ext cx="469744" cy="259045"/>
    <xdr:sp macro="" textlink="">
      <xdr:nvSpPr>
        <xdr:cNvPr id="145" name="n_3aveValue【図書館】&#10;一人当たり面積">
          <a:extLst>
            <a:ext uri="{FF2B5EF4-FFF2-40B4-BE49-F238E27FC236}">
              <a16:creationId xmlns:a16="http://schemas.microsoft.com/office/drawing/2014/main" id="{CB0B89E3-E4A0-4E65-8367-6F0275204A57}"/>
            </a:ext>
          </a:extLst>
        </xdr:cNvPr>
        <xdr:cNvSpPr txBox="1"/>
      </xdr:nvSpPr>
      <xdr:spPr>
        <a:xfrm>
          <a:off x="6866332"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127199</xdr:rowOff>
    </xdr:from>
    <xdr:ext cx="469744" cy="259045"/>
    <xdr:sp macro="" textlink="">
      <xdr:nvSpPr>
        <xdr:cNvPr id="146" name="n_4aveValue【図書館】&#10;一人当たり面積">
          <a:extLst>
            <a:ext uri="{FF2B5EF4-FFF2-40B4-BE49-F238E27FC236}">
              <a16:creationId xmlns:a16="http://schemas.microsoft.com/office/drawing/2014/main" id="{343931ED-7EAD-4FC4-AE8C-B9D6DE492C82}"/>
            </a:ext>
          </a:extLst>
        </xdr:cNvPr>
        <xdr:cNvSpPr txBox="1"/>
      </xdr:nvSpPr>
      <xdr:spPr>
        <a:xfrm>
          <a:off x="6068772" y="630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169834</xdr:rowOff>
    </xdr:from>
    <xdr:ext cx="469744" cy="259045"/>
    <xdr:sp macro="" textlink="">
      <xdr:nvSpPr>
        <xdr:cNvPr id="147" name="n_1mainValue【図書館】&#10;一人当たり面積">
          <a:extLst>
            <a:ext uri="{FF2B5EF4-FFF2-40B4-BE49-F238E27FC236}">
              <a16:creationId xmlns:a16="http://schemas.microsoft.com/office/drawing/2014/main" id="{019A3306-B22B-4DE5-8DF2-0A0A20965B20}"/>
            </a:ext>
          </a:extLst>
        </xdr:cNvPr>
        <xdr:cNvSpPr txBox="1"/>
      </xdr:nvSpPr>
      <xdr:spPr>
        <a:xfrm>
          <a:off x="8454467" y="686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169834</xdr:rowOff>
    </xdr:from>
    <xdr:ext cx="469744" cy="259045"/>
    <xdr:sp macro="" textlink="">
      <xdr:nvSpPr>
        <xdr:cNvPr id="148" name="n_2mainValue【図書館】&#10;一人当たり面積">
          <a:extLst>
            <a:ext uri="{FF2B5EF4-FFF2-40B4-BE49-F238E27FC236}">
              <a16:creationId xmlns:a16="http://schemas.microsoft.com/office/drawing/2014/main" id="{A834ED75-1458-49B8-80A2-C9ED4C2237BC}"/>
            </a:ext>
          </a:extLst>
        </xdr:cNvPr>
        <xdr:cNvSpPr txBox="1"/>
      </xdr:nvSpPr>
      <xdr:spPr>
        <a:xfrm>
          <a:off x="7673417" y="686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9270</xdr:rowOff>
    </xdr:from>
    <xdr:ext cx="469744" cy="259045"/>
    <xdr:sp macro="" textlink="">
      <xdr:nvSpPr>
        <xdr:cNvPr id="149" name="n_3mainValue【図書館】&#10;一人当たり面積">
          <a:extLst>
            <a:ext uri="{FF2B5EF4-FFF2-40B4-BE49-F238E27FC236}">
              <a16:creationId xmlns:a16="http://schemas.microsoft.com/office/drawing/2014/main" id="{41DDECD2-6248-4B51-8615-03951ADD0516}"/>
            </a:ext>
          </a:extLst>
        </xdr:cNvPr>
        <xdr:cNvSpPr txBox="1"/>
      </xdr:nvSpPr>
      <xdr:spPr>
        <a:xfrm>
          <a:off x="6866332" y="686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9270</xdr:rowOff>
    </xdr:from>
    <xdr:ext cx="469744" cy="259045"/>
    <xdr:sp macro="" textlink="">
      <xdr:nvSpPr>
        <xdr:cNvPr id="150" name="n_4mainValue【図書館】&#10;一人当たり面積">
          <a:extLst>
            <a:ext uri="{FF2B5EF4-FFF2-40B4-BE49-F238E27FC236}">
              <a16:creationId xmlns:a16="http://schemas.microsoft.com/office/drawing/2014/main" id="{D67B71CC-CAA9-47A5-86E3-39C7F04BDB6F}"/>
            </a:ext>
          </a:extLst>
        </xdr:cNvPr>
        <xdr:cNvSpPr txBox="1"/>
      </xdr:nvSpPr>
      <xdr:spPr>
        <a:xfrm>
          <a:off x="6068772" y="686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F75FB4BC-4CBB-41D1-B4E4-C09EED3B3533}"/>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13250287-3736-4BF9-B321-45CF5708066F}"/>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F8CF27C6-45CD-4399-949E-006E6B167466}"/>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2262EFE4-F6B2-48BA-AAB1-DF5E86865CDD}"/>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385C92C5-2D59-4437-B25C-656ECC56F45E}"/>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924EFD70-3F57-497B-A025-2934E3B1D68D}"/>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E0F5D502-BF43-448F-8B0F-9BA601DA2D19}"/>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3633933-BBDE-4797-B40A-09B096520515}"/>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7182E6D4-86A4-46C6-ABB9-9F288FCCFF91}"/>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EFB49DA1-D904-4EB5-9F7D-A50A9D50EA02}"/>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63F1E639-7551-4042-8018-CBED544E3A65}"/>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91E7E894-52BE-439E-849E-D0E2E14289C8}"/>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2D5087EF-BF56-48E4-A86A-57953CA3B05D}"/>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A1D63C72-F444-407C-A7CA-425E51134D93}"/>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96BEDEEE-429C-4581-A69C-38C55AE881A1}"/>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BE9E7951-0924-4504-B8EA-ED1C4F0482B1}"/>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BB192E3D-7988-4284-A524-7AD1AB88DB91}"/>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38BA54A1-F528-4885-BCF8-2F431555C054}"/>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155F9FED-3547-45ED-9CD6-721AA9DFB4C3}"/>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D65573AB-32D8-464A-B44F-DA02040192BC}"/>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EBA9AC7A-C888-486D-8D7E-638CEEC457E8}"/>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289F6C2-08A6-40DC-A159-584A4DAD6405}"/>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8133FBC4-FB8A-4C15-91B3-7EAFC3A9E172}"/>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AA7A658-DD71-4C06-A791-35219203155F}"/>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DF801283-E2BB-48A3-B3D8-3D8CA0781E33}"/>
            </a:ext>
          </a:extLst>
        </xdr:cNvPr>
        <xdr:cNvCxnSpPr/>
      </xdr:nvCxnSpPr>
      <xdr:spPr>
        <a:xfrm flipV="1">
          <a:off x="4173855" y="96583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77615166-27B3-445D-8D6C-96F420A4A666}"/>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C2C86B0E-A2E6-489A-B3AD-BA1F3D5D5BDB}"/>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F7CE45F0-EA16-4A4E-A2D5-AAC47CFF6D96}"/>
            </a:ext>
          </a:extLst>
        </xdr:cNvPr>
        <xdr:cNvSpPr txBox="1"/>
      </xdr:nvSpPr>
      <xdr:spPr>
        <a:xfrm>
          <a:off x="4212590" y="943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AB6B806A-A0ED-45B6-99C7-33772544E076}"/>
            </a:ext>
          </a:extLst>
        </xdr:cNvPr>
        <xdr:cNvCxnSpPr/>
      </xdr:nvCxnSpPr>
      <xdr:spPr>
        <a:xfrm>
          <a:off x="4112260" y="9658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27106EB4-795D-4DE4-AB83-4D4AA6C12209}"/>
            </a:ext>
          </a:extLst>
        </xdr:cNvPr>
        <xdr:cNvSpPr txBox="1"/>
      </xdr:nvSpPr>
      <xdr:spPr>
        <a:xfrm>
          <a:off x="421259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2283E0FE-3AD4-420A-8824-FBAEC73F1F85}"/>
            </a:ext>
          </a:extLst>
        </xdr:cNvPr>
        <xdr:cNvSpPr/>
      </xdr:nvSpPr>
      <xdr:spPr>
        <a:xfrm>
          <a:off x="4131310" y="103733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253D0481-57DA-442E-BE19-443A7F5DE84D}"/>
            </a:ext>
          </a:extLst>
        </xdr:cNvPr>
        <xdr:cNvSpPr/>
      </xdr:nvSpPr>
      <xdr:spPr>
        <a:xfrm>
          <a:off x="3388360" y="1035240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A3859B2D-BA5D-4938-89B4-2F7D083ECE95}"/>
            </a:ext>
          </a:extLst>
        </xdr:cNvPr>
        <xdr:cNvSpPr/>
      </xdr:nvSpPr>
      <xdr:spPr>
        <a:xfrm>
          <a:off x="2571750" y="103371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4" name="フローチャート: 判断 183">
          <a:extLst>
            <a:ext uri="{FF2B5EF4-FFF2-40B4-BE49-F238E27FC236}">
              <a16:creationId xmlns:a16="http://schemas.microsoft.com/office/drawing/2014/main" id="{9CCBCDD5-220D-4354-B3DD-C1CADD656958}"/>
            </a:ext>
          </a:extLst>
        </xdr:cNvPr>
        <xdr:cNvSpPr/>
      </xdr:nvSpPr>
      <xdr:spPr>
        <a:xfrm>
          <a:off x="1774190" y="1029716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5" name="フローチャート: 判断 184">
          <a:extLst>
            <a:ext uri="{FF2B5EF4-FFF2-40B4-BE49-F238E27FC236}">
              <a16:creationId xmlns:a16="http://schemas.microsoft.com/office/drawing/2014/main" id="{04707ABB-6078-4573-99D8-F9097D4E0FE6}"/>
            </a:ext>
          </a:extLst>
        </xdr:cNvPr>
        <xdr:cNvSpPr/>
      </xdr:nvSpPr>
      <xdr:spPr>
        <a:xfrm>
          <a:off x="988060" y="102762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61E84CD-A859-48FA-9A4B-BFBE20142D36}"/>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7D0FDD1-C2AE-4997-BEBA-9E68C1FD33EA}"/>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8517DC2-D5B2-4890-A702-E6363C13680A}"/>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127E00A-719A-48B6-80C7-C72675776A1A}"/>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211325C5-4509-47AC-8F61-D2D9C994E209}"/>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101600</xdr:rowOff>
    </xdr:from>
    <xdr:to>
      <xdr:col>24</xdr:col>
      <xdr:colOff>114300</xdr:colOff>
      <xdr:row>57</xdr:row>
      <xdr:rowOff>31750</xdr:rowOff>
    </xdr:to>
    <xdr:sp macro="" textlink="">
      <xdr:nvSpPr>
        <xdr:cNvPr id="191" name="楕円 190">
          <a:extLst>
            <a:ext uri="{FF2B5EF4-FFF2-40B4-BE49-F238E27FC236}">
              <a16:creationId xmlns:a16="http://schemas.microsoft.com/office/drawing/2014/main" id="{2DFC5C2B-507A-4637-844D-0BE797F34552}"/>
            </a:ext>
          </a:extLst>
        </xdr:cNvPr>
        <xdr:cNvSpPr/>
      </xdr:nvSpPr>
      <xdr:spPr>
        <a:xfrm>
          <a:off x="4131310" y="96989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16527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510D4493-6ECB-4615-A351-3C324599AA14}"/>
            </a:ext>
          </a:extLst>
        </xdr:cNvPr>
        <xdr:cNvSpPr txBox="1"/>
      </xdr:nvSpPr>
      <xdr:spPr>
        <a:xfrm>
          <a:off x="4212590" y="9621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111125</xdr:rowOff>
    </xdr:from>
    <xdr:to>
      <xdr:col>20</xdr:col>
      <xdr:colOff>38100</xdr:colOff>
      <xdr:row>56</xdr:row>
      <xdr:rowOff>41275</xdr:rowOff>
    </xdr:to>
    <xdr:sp macro="" textlink="">
      <xdr:nvSpPr>
        <xdr:cNvPr id="193" name="楕円 192">
          <a:extLst>
            <a:ext uri="{FF2B5EF4-FFF2-40B4-BE49-F238E27FC236}">
              <a16:creationId xmlns:a16="http://schemas.microsoft.com/office/drawing/2014/main" id="{C2993545-2647-4D92-A027-82BFDA9A9F9D}"/>
            </a:ext>
          </a:extLst>
        </xdr:cNvPr>
        <xdr:cNvSpPr/>
      </xdr:nvSpPr>
      <xdr:spPr>
        <a:xfrm>
          <a:off x="3388360" y="95408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161925</xdr:rowOff>
    </xdr:from>
    <xdr:to>
      <xdr:col>24</xdr:col>
      <xdr:colOff>63500</xdr:colOff>
      <xdr:row>56</xdr:row>
      <xdr:rowOff>152400</xdr:rowOff>
    </xdr:to>
    <xdr:cxnSp macro="">
      <xdr:nvCxnSpPr>
        <xdr:cNvPr id="194" name="直線コネクタ 193">
          <a:extLst>
            <a:ext uri="{FF2B5EF4-FFF2-40B4-BE49-F238E27FC236}">
              <a16:creationId xmlns:a16="http://schemas.microsoft.com/office/drawing/2014/main" id="{7A358FFD-A1FA-4335-A1A7-2EF9D9C97604}"/>
            </a:ext>
          </a:extLst>
        </xdr:cNvPr>
        <xdr:cNvCxnSpPr/>
      </xdr:nvCxnSpPr>
      <xdr:spPr>
        <a:xfrm>
          <a:off x="3431540" y="9593580"/>
          <a:ext cx="74295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13970</xdr:rowOff>
    </xdr:from>
    <xdr:to>
      <xdr:col>15</xdr:col>
      <xdr:colOff>101600</xdr:colOff>
      <xdr:row>58</xdr:row>
      <xdr:rowOff>115570</xdr:rowOff>
    </xdr:to>
    <xdr:sp macro="" textlink="">
      <xdr:nvSpPr>
        <xdr:cNvPr id="195" name="楕円 194">
          <a:extLst>
            <a:ext uri="{FF2B5EF4-FFF2-40B4-BE49-F238E27FC236}">
              <a16:creationId xmlns:a16="http://schemas.microsoft.com/office/drawing/2014/main" id="{C582B86E-FFF4-4CC4-BF08-1B0D2A32132F}"/>
            </a:ext>
          </a:extLst>
        </xdr:cNvPr>
        <xdr:cNvSpPr/>
      </xdr:nvSpPr>
      <xdr:spPr>
        <a:xfrm>
          <a:off x="2571750" y="99618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161925</xdr:rowOff>
    </xdr:from>
    <xdr:to>
      <xdr:col>19</xdr:col>
      <xdr:colOff>177800</xdr:colOff>
      <xdr:row>58</xdr:row>
      <xdr:rowOff>64770</xdr:rowOff>
    </xdr:to>
    <xdr:cxnSp macro="">
      <xdr:nvCxnSpPr>
        <xdr:cNvPr id="196" name="直線コネクタ 195">
          <a:extLst>
            <a:ext uri="{FF2B5EF4-FFF2-40B4-BE49-F238E27FC236}">
              <a16:creationId xmlns:a16="http://schemas.microsoft.com/office/drawing/2014/main" id="{BB41D39F-D6D2-4751-AE16-57450A99CBF5}"/>
            </a:ext>
          </a:extLst>
        </xdr:cNvPr>
        <xdr:cNvCxnSpPr/>
      </xdr:nvCxnSpPr>
      <xdr:spPr>
        <a:xfrm flipV="1">
          <a:off x="2626360" y="9593580"/>
          <a:ext cx="805180" cy="4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135890</xdr:rowOff>
    </xdr:from>
    <xdr:to>
      <xdr:col>10</xdr:col>
      <xdr:colOff>165100</xdr:colOff>
      <xdr:row>58</xdr:row>
      <xdr:rowOff>66040</xdr:rowOff>
    </xdr:to>
    <xdr:sp macro="" textlink="">
      <xdr:nvSpPr>
        <xdr:cNvPr id="197" name="楕円 196">
          <a:extLst>
            <a:ext uri="{FF2B5EF4-FFF2-40B4-BE49-F238E27FC236}">
              <a16:creationId xmlns:a16="http://schemas.microsoft.com/office/drawing/2014/main" id="{FB96F8B6-48D4-4D99-A481-05FB77C7600D}"/>
            </a:ext>
          </a:extLst>
        </xdr:cNvPr>
        <xdr:cNvSpPr/>
      </xdr:nvSpPr>
      <xdr:spPr>
        <a:xfrm>
          <a:off x="1774190" y="99047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15240</xdr:rowOff>
    </xdr:from>
    <xdr:to>
      <xdr:col>15</xdr:col>
      <xdr:colOff>50800</xdr:colOff>
      <xdr:row>58</xdr:row>
      <xdr:rowOff>64770</xdr:rowOff>
    </xdr:to>
    <xdr:cxnSp macro="">
      <xdr:nvCxnSpPr>
        <xdr:cNvPr id="198" name="直線コネクタ 197">
          <a:extLst>
            <a:ext uri="{FF2B5EF4-FFF2-40B4-BE49-F238E27FC236}">
              <a16:creationId xmlns:a16="http://schemas.microsoft.com/office/drawing/2014/main" id="{BCE8F457-0E10-4293-AC0D-7BD09DAC1F90}"/>
            </a:ext>
          </a:extLst>
        </xdr:cNvPr>
        <xdr:cNvCxnSpPr/>
      </xdr:nvCxnSpPr>
      <xdr:spPr>
        <a:xfrm>
          <a:off x="1828800" y="9963150"/>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88265</xdr:rowOff>
    </xdr:from>
    <xdr:to>
      <xdr:col>6</xdr:col>
      <xdr:colOff>38100</xdr:colOff>
      <xdr:row>58</xdr:row>
      <xdr:rowOff>18415</xdr:rowOff>
    </xdr:to>
    <xdr:sp macro="" textlink="">
      <xdr:nvSpPr>
        <xdr:cNvPr id="199" name="楕円 198">
          <a:extLst>
            <a:ext uri="{FF2B5EF4-FFF2-40B4-BE49-F238E27FC236}">
              <a16:creationId xmlns:a16="http://schemas.microsoft.com/office/drawing/2014/main" id="{1896CFE8-1E05-4509-A23A-67F83A3465B5}"/>
            </a:ext>
          </a:extLst>
        </xdr:cNvPr>
        <xdr:cNvSpPr/>
      </xdr:nvSpPr>
      <xdr:spPr>
        <a:xfrm>
          <a:off x="988060" y="9864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139065</xdr:rowOff>
    </xdr:from>
    <xdr:to>
      <xdr:col>10</xdr:col>
      <xdr:colOff>114300</xdr:colOff>
      <xdr:row>58</xdr:row>
      <xdr:rowOff>15240</xdr:rowOff>
    </xdr:to>
    <xdr:cxnSp macro="">
      <xdr:nvCxnSpPr>
        <xdr:cNvPr id="200" name="直線コネクタ 199">
          <a:extLst>
            <a:ext uri="{FF2B5EF4-FFF2-40B4-BE49-F238E27FC236}">
              <a16:creationId xmlns:a16="http://schemas.microsoft.com/office/drawing/2014/main" id="{1FBA764D-5F18-4F74-B0BC-E60AD15CDB89}"/>
            </a:ext>
          </a:extLst>
        </xdr:cNvPr>
        <xdr:cNvCxnSpPr/>
      </xdr:nvCxnSpPr>
      <xdr:spPr>
        <a:xfrm>
          <a:off x="1031240" y="9907905"/>
          <a:ext cx="79756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macro="" textlink="">
      <xdr:nvSpPr>
        <xdr:cNvPr id="201" name="n_1aveValue【体育館・プール】&#10;有形固定資産減価償却率">
          <a:extLst>
            <a:ext uri="{FF2B5EF4-FFF2-40B4-BE49-F238E27FC236}">
              <a16:creationId xmlns:a16="http://schemas.microsoft.com/office/drawing/2014/main" id="{2A12D8E9-C032-443B-9381-A6775228D4F6}"/>
            </a:ext>
          </a:extLst>
        </xdr:cNvPr>
        <xdr:cNvSpPr txBox="1"/>
      </xdr:nvSpPr>
      <xdr:spPr>
        <a:xfrm>
          <a:off x="32391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140987</xdr:rowOff>
    </xdr:from>
    <xdr:ext cx="405111" cy="259045"/>
    <xdr:sp macro="" textlink="">
      <xdr:nvSpPr>
        <xdr:cNvPr id="202" name="n_2aveValue【体育館・プール】&#10;有形固定資産減価償却率">
          <a:extLst>
            <a:ext uri="{FF2B5EF4-FFF2-40B4-BE49-F238E27FC236}">
              <a16:creationId xmlns:a16="http://schemas.microsoft.com/office/drawing/2014/main" id="{3CA09D16-991C-4870-B7E9-B184EA9B8894}"/>
            </a:ext>
          </a:extLst>
        </xdr:cNvPr>
        <xdr:cNvSpPr txBox="1"/>
      </xdr:nvSpPr>
      <xdr:spPr>
        <a:xfrm>
          <a:off x="24390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203" name="n_3aveValue【体育館・プール】&#10;有形固定資産減価償却率">
          <a:extLst>
            <a:ext uri="{FF2B5EF4-FFF2-40B4-BE49-F238E27FC236}">
              <a16:creationId xmlns:a16="http://schemas.microsoft.com/office/drawing/2014/main" id="{94482B36-B87E-4211-9065-002F391E3D1A}"/>
            </a:ext>
          </a:extLst>
        </xdr:cNvPr>
        <xdr:cNvSpPr txBox="1"/>
      </xdr:nvSpPr>
      <xdr:spPr>
        <a:xfrm>
          <a:off x="164148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4" name="n_4aveValue【体育館・プール】&#10;有形固定資産減価償却率">
          <a:extLst>
            <a:ext uri="{FF2B5EF4-FFF2-40B4-BE49-F238E27FC236}">
              <a16:creationId xmlns:a16="http://schemas.microsoft.com/office/drawing/2014/main" id="{598CA8E1-4110-4014-9B4D-E7D948258A10}"/>
            </a:ext>
          </a:extLst>
        </xdr:cNvPr>
        <xdr:cNvSpPr txBox="1"/>
      </xdr:nvSpPr>
      <xdr:spPr>
        <a:xfrm>
          <a:off x="85535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57802</xdr:rowOff>
    </xdr:from>
    <xdr:ext cx="405111" cy="259045"/>
    <xdr:sp macro="" textlink="">
      <xdr:nvSpPr>
        <xdr:cNvPr id="205" name="n_1mainValue【体育館・プール】&#10;有形固定資産減価償却率">
          <a:extLst>
            <a:ext uri="{FF2B5EF4-FFF2-40B4-BE49-F238E27FC236}">
              <a16:creationId xmlns:a16="http://schemas.microsoft.com/office/drawing/2014/main" id="{2F435417-8BA7-481A-A8BE-FF0D37614E50}"/>
            </a:ext>
          </a:extLst>
        </xdr:cNvPr>
        <xdr:cNvSpPr txBox="1"/>
      </xdr:nvSpPr>
      <xdr:spPr>
        <a:xfrm>
          <a:off x="3239144" y="931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132097</xdr:rowOff>
    </xdr:from>
    <xdr:ext cx="405111" cy="259045"/>
    <xdr:sp macro="" textlink="">
      <xdr:nvSpPr>
        <xdr:cNvPr id="206" name="n_2mainValue【体育館・プール】&#10;有形固定資産減価償却率">
          <a:extLst>
            <a:ext uri="{FF2B5EF4-FFF2-40B4-BE49-F238E27FC236}">
              <a16:creationId xmlns:a16="http://schemas.microsoft.com/office/drawing/2014/main" id="{3CD0690C-A89E-4649-8C77-AC99C077B647}"/>
            </a:ext>
          </a:extLst>
        </xdr:cNvPr>
        <xdr:cNvSpPr txBox="1"/>
      </xdr:nvSpPr>
      <xdr:spPr>
        <a:xfrm>
          <a:off x="2439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82567</xdr:rowOff>
    </xdr:from>
    <xdr:ext cx="405111" cy="259045"/>
    <xdr:sp macro="" textlink="">
      <xdr:nvSpPr>
        <xdr:cNvPr id="207" name="n_3mainValue【体育館・プール】&#10;有形固定資産減価償却率">
          <a:extLst>
            <a:ext uri="{FF2B5EF4-FFF2-40B4-BE49-F238E27FC236}">
              <a16:creationId xmlns:a16="http://schemas.microsoft.com/office/drawing/2014/main" id="{4F497C92-72C1-4CB0-AE87-050F13E0D670}"/>
            </a:ext>
          </a:extLst>
        </xdr:cNvPr>
        <xdr:cNvSpPr txBox="1"/>
      </xdr:nvSpPr>
      <xdr:spPr>
        <a:xfrm>
          <a:off x="164148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34942</xdr:rowOff>
    </xdr:from>
    <xdr:ext cx="405111" cy="259045"/>
    <xdr:sp macro="" textlink="">
      <xdr:nvSpPr>
        <xdr:cNvPr id="208" name="n_4mainValue【体育館・プール】&#10;有形固定資産減価償却率">
          <a:extLst>
            <a:ext uri="{FF2B5EF4-FFF2-40B4-BE49-F238E27FC236}">
              <a16:creationId xmlns:a16="http://schemas.microsoft.com/office/drawing/2014/main" id="{B64D8008-87CA-4957-B9D4-0814CBD44793}"/>
            </a:ext>
          </a:extLst>
        </xdr:cNvPr>
        <xdr:cNvSpPr txBox="1"/>
      </xdr:nvSpPr>
      <xdr:spPr>
        <a:xfrm>
          <a:off x="85535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D44BD897-527A-4D3D-AE76-CD813E2BD35A}"/>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DFE46519-0812-4D11-9D63-007861F4B607}"/>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E06D091F-4E85-4AA4-8300-7424AD4B5A58}"/>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BFBF2442-9AEC-4314-93F8-1EA2E349E37C}"/>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81166E76-49DE-4AA9-8B34-DB29C2CED8AB}"/>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219BC672-E762-4341-9ECF-1C5F6D09A6C9}"/>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241C3F62-7974-42F5-872D-1744B60F5FF4}"/>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F18E3431-95B2-483F-BD40-173524820F59}"/>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CF8E65F9-6B6E-4BE9-AC8D-6C8EAE338DDB}"/>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3000D98A-34CE-430C-B96D-A2DD27F1D85C}"/>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23668FE6-AC26-4252-B3FF-17160C0F8793}"/>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DC2CA61D-3287-4771-9454-DCC6FE1CEF2C}"/>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F541902E-59FD-414F-B34F-868448C49824}"/>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FEADD67F-0D78-44A1-ADAA-3B2C469C53E2}"/>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14587277-379B-461C-88F3-182462C6AA6E}"/>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82F35345-E97A-490B-8244-9A6AC37555BE}"/>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EFA6589B-1E0C-4F0A-84B4-47F8C2F25619}"/>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6F1EB763-B36D-4721-BE32-4D8BE5D9E35F}"/>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62AE12F2-9BA0-4A96-8E28-C844FF3D09B8}"/>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E48212EF-94D4-450A-9B72-69453CAFF39C}"/>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BA448BBE-3FA3-4DEC-A1A0-E78C10BB2932}"/>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5D947EB0-B9F5-4279-86DA-A1CF2CF60C12}"/>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51553E21-6C14-4C1C-B8C3-75B2549832C1}"/>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615FC5E7-0257-48A8-8922-03EF62100372}"/>
            </a:ext>
          </a:extLst>
        </xdr:cNvPr>
        <xdr:cNvCxnSpPr/>
      </xdr:nvCxnSpPr>
      <xdr:spPr>
        <a:xfrm flipV="1">
          <a:off x="9429115" y="9497695"/>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069B9461-95BC-4C74-A89B-228E64CE091D}"/>
            </a:ext>
          </a:extLst>
        </xdr:cNvPr>
        <xdr:cNvSpPr txBox="1"/>
      </xdr:nvSpPr>
      <xdr:spPr>
        <a:xfrm>
          <a:off x="946785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348D738C-4CEF-4543-9415-ACC3CE51242A}"/>
            </a:ext>
          </a:extLst>
        </xdr:cNvPr>
        <xdr:cNvCxnSpPr/>
      </xdr:nvCxnSpPr>
      <xdr:spPr>
        <a:xfrm>
          <a:off x="9356090" y="110039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88F34B6B-BBB9-4C6A-AFF8-7B18859C0F7F}"/>
            </a:ext>
          </a:extLst>
        </xdr:cNvPr>
        <xdr:cNvSpPr txBox="1"/>
      </xdr:nvSpPr>
      <xdr:spPr>
        <a:xfrm>
          <a:off x="9467850" y="927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79E8664E-1F19-4733-A5ED-FA5C8F8F3068}"/>
            </a:ext>
          </a:extLst>
        </xdr:cNvPr>
        <xdr:cNvCxnSpPr/>
      </xdr:nvCxnSpPr>
      <xdr:spPr>
        <a:xfrm>
          <a:off x="9356090" y="94976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macro="" textlink="">
      <xdr:nvSpPr>
        <xdr:cNvPr id="237" name="【体育館・プール】&#10;一人当たり面積平均値テキスト">
          <a:extLst>
            <a:ext uri="{FF2B5EF4-FFF2-40B4-BE49-F238E27FC236}">
              <a16:creationId xmlns:a16="http://schemas.microsoft.com/office/drawing/2014/main" id="{B641C96E-E227-4B3E-AB5E-CEF75810223C}"/>
            </a:ext>
          </a:extLst>
        </xdr:cNvPr>
        <xdr:cNvSpPr txBox="1"/>
      </xdr:nvSpPr>
      <xdr:spPr>
        <a:xfrm>
          <a:off x="9467850" y="104832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F1762F6B-77F6-4B2E-93AF-92DC4F158A84}"/>
            </a:ext>
          </a:extLst>
        </xdr:cNvPr>
        <xdr:cNvSpPr/>
      </xdr:nvSpPr>
      <xdr:spPr>
        <a:xfrm>
          <a:off x="9394190" y="1063561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CCC34126-6B15-4D2E-A6C8-20F22C9F25B1}"/>
            </a:ext>
          </a:extLst>
        </xdr:cNvPr>
        <xdr:cNvSpPr/>
      </xdr:nvSpPr>
      <xdr:spPr>
        <a:xfrm>
          <a:off x="8632190" y="1064514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3EAA6C4A-E2B5-4974-8212-86A0E10EC39F}"/>
            </a:ext>
          </a:extLst>
        </xdr:cNvPr>
        <xdr:cNvSpPr/>
      </xdr:nvSpPr>
      <xdr:spPr>
        <a:xfrm>
          <a:off x="7846060" y="106514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62230</xdr:rowOff>
    </xdr:from>
    <xdr:to>
      <xdr:col>41</xdr:col>
      <xdr:colOff>101600</xdr:colOff>
      <xdr:row>61</xdr:row>
      <xdr:rowOff>163830</xdr:rowOff>
    </xdr:to>
    <xdr:sp macro="" textlink="">
      <xdr:nvSpPr>
        <xdr:cNvPr id="241" name="フローチャート: 判断 240">
          <a:extLst>
            <a:ext uri="{FF2B5EF4-FFF2-40B4-BE49-F238E27FC236}">
              <a16:creationId xmlns:a16="http://schemas.microsoft.com/office/drawing/2014/main" id="{98F22148-89AD-4A57-BC02-EFE1DA42561C}"/>
            </a:ext>
          </a:extLst>
        </xdr:cNvPr>
        <xdr:cNvSpPr/>
      </xdr:nvSpPr>
      <xdr:spPr>
        <a:xfrm>
          <a:off x="7029450" y="1051687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102870</xdr:rowOff>
    </xdr:from>
    <xdr:to>
      <xdr:col>36</xdr:col>
      <xdr:colOff>165100</xdr:colOff>
      <xdr:row>62</xdr:row>
      <xdr:rowOff>33020</xdr:rowOff>
    </xdr:to>
    <xdr:sp macro="" textlink="">
      <xdr:nvSpPr>
        <xdr:cNvPr id="242" name="フローチャート: 判断 241">
          <a:extLst>
            <a:ext uri="{FF2B5EF4-FFF2-40B4-BE49-F238E27FC236}">
              <a16:creationId xmlns:a16="http://schemas.microsoft.com/office/drawing/2014/main" id="{E0BE8D42-F8F8-4916-92DE-509983CE6AEE}"/>
            </a:ext>
          </a:extLst>
        </xdr:cNvPr>
        <xdr:cNvSpPr/>
      </xdr:nvSpPr>
      <xdr:spPr>
        <a:xfrm>
          <a:off x="6231890" y="1055941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215639E-8EA2-4969-8EA3-581D07AC34A6}"/>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76C894F-6967-4C3C-9754-8A814334D7A5}"/>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DACDE53-A052-4756-BE34-D8FB73E63FED}"/>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A4125A0-6EF3-4838-9E70-FA8472EBF2B1}"/>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3A8A666-6050-4FBE-8206-1E5D6C683E7F}"/>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115570</xdr:rowOff>
    </xdr:from>
    <xdr:to>
      <xdr:col>55</xdr:col>
      <xdr:colOff>50800</xdr:colOff>
      <xdr:row>63</xdr:row>
      <xdr:rowOff>45720</xdr:rowOff>
    </xdr:to>
    <xdr:sp macro="" textlink="">
      <xdr:nvSpPr>
        <xdr:cNvPr id="248" name="楕円 247">
          <a:extLst>
            <a:ext uri="{FF2B5EF4-FFF2-40B4-BE49-F238E27FC236}">
              <a16:creationId xmlns:a16="http://schemas.microsoft.com/office/drawing/2014/main" id="{9F3B3E36-E05E-429F-82F4-F38BF550B241}"/>
            </a:ext>
          </a:extLst>
        </xdr:cNvPr>
        <xdr:cNvSpPr/>
      </xdr:nvSpPr>
      <xdr:spPr>
        <a:xfrm>
          <a:off x="9394190" y="1074547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93997</xdr:rowOff>
    </xdr:from>
    <xdr:ext cx="469744" cy="259045"/>
    <xdr:sp macro="" textlink="">
      <xdr:nvSpPr>
        <xdr:cNvPr id="249" name="【体育館・プール】&#10;一人当たり面積該当値テキスト">
          <a:extLst>
            <a:ext uri="{FF2B5EF4-FFF2-40B4-BE49-F238E27FC236}">
              <a16:creationId xmlns:a16="http://schemas.microsoft.com/office/drawing/2014/main" id="{CC8D5A4D-6D84-4EBF-A914-64B45E05040D}"/>
            </a:ext>
          </a:extLst>
        </xdr:cNvPr>
        <xdr:cNvSpPr txBox="1"/>
      </xdr:nvSpPr>
      <xdr:spPr>
        <a:xfrm>
          <a:off x="9467850" y="1072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142240</xdr:rowOff>
    </xdr:from>
    <xdr:to>
      <xdr:col>50</xdr:col>
      <xdr:colOff>165100</xdr:colOff>
      <xdr:row>63</xdr:row>
      <xdr:rowOff>72390</xdr:rowOff>
    </xdr:to>
    <xdr:sp macro="" textlink="">
      <xdr:nvSpPr>
        <xdr:cNvPr id="250" name="楕円 249">
          <a:extLst>
            <a:ext uri="{FF2B5EF4-FFF2-40B4-BE49-F238E27FC236}">
              <a16:creationId xmlns:a16="http://schemas.microsoft.com/office/drawing/2014/main" id="{3E3A7C2B-B295-4760-BE34-3445F2AA5DC2}"/>
            </a:ext>
          </a:extLst>
        </xdr:cNvPr>
        <xdr:cNvSpPr/>
      </xdr:nvSpPr>
      <xdr:spPr>
        <a:xfrm>
          <a:off x="8632190" y="1077023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166370</xdr:rowOff>
    </xdr:from>
    <xdr:to>
      <xdr:col>55</xdr:col>
      <xdr:colOff>0</xdr:colOff>
      <xdr:row>63</xdr:row>
      <xdr:rowOff>21590</xdr:rowOff>
    </xdr:to>
    <xdr:cxnSp macro="">
      <xdr:nvCxnSpPr>
        <xdr:cNvPr id="251" name="直線コネクタ 250">
          <a:extLst>
            <a:ext uri="{FF2B5EF4-FFF2-40B4-BE49-F238E27FC236}">
              <a16:creationId xmlns:a16="http://schemas.microsoft.com/office/drawing/2014/main" id="{AAAE1B96-9CBC-4056-B379-58B672171CB5}"/>
            </a:ext>
          </a:extLst>
        </xdr:cNvPr>
        <xdr:cNvCxnSpPr/>
      </xdr:nvCxnSpPr>
      <xdr:spPr>
        <a:xfrm flipV="1">
          <a:off x="8686800" y="10800080"/>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161290</xdr:rowOff>
    </xdr:from>
    <xdr:to>
      <xdr:col>46</xdr:col>
      <xdr:colOff>38100</xdr:colOff>
      <xdr:row>62</xdr:row>
      <xdr:rowOff>91440</xdr:rowOff>
    </xdr:to>
    <xdr:sp macro="" textlink="">
      <xdr:nvSpPr>
        <xdr:cNvPr id="252" name="楕円 251">
          <a:extLst>
            <a:ext uri="{FF2B5EF4-FFF2-40B4-BE49-F238E27FC236}">
              <a16:creationId xmlns:a16="http://schemas.microsoft.com/office/drawing/2014/main" id="{64379FE2-15E3-40B1-ADD0-81FC4F58E21A}"/>
            </a:ext>
          </a:extLst>
        </xdr:cNvPr>
        <xdr:cNvSpPr/>
      </xdr:nvSpPr>
      <xdr:spPr>
        <a:xfrm>
          <a:off x="7846060" y="1062164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40640</xdr:rowOff>
    </xdr:from>
    <xdr:to>
      <xdr:col>50</xdr:col>
      <xdr:colOff>114300</xdr:colOff>
      <xdr:row>63</xdr:row>
      <xdr:rowOff>21590</xdr:rowOff>
    </xdr:to>
    <xdr:cxnSp macro="">
      <xdr:nvCxnSpPr>
        <xdr:cNvPr id="253" name="直線コネクタ 252">
          <a:extLst>
            <a:ext uri="{FF2B5EF4-FFF2-40B4-BE49-F238E27FC236}">
              <a16:creationId xmlns:a16="http://schemas.microsoft.com/office/drawing/2014/main" id="{69E36082-9186-4F11-8909-4CDC70F4A17A}"/>
            </a:ext>
          </a:extLst>
        </xdr:cNvPr>
        <xdr:cNvCxnSpPr/>
      </xdr:nvCxnSpPr>
      <xdr:spPr>
        <a:xfrm>
          <a:off x="7889240" y="10670540"/>
          <a:ext cx="79756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166370</xdr:rowOff>
    </xdr:from>
    <xdr:to>
      <xdr:col>41</xdr:col>
      <xdr:colOff>101600</xdr:colOff>
      <xdr:row>62</xdr:row>
      <xdr:rowOff>96520</xdr:rowOff>
    </xdr:to>
    <xdr:sp macro="" textlink="">
      <xdr:nvSpPr>
        <xdr:cNvPr id="254" name="楕円 253">
          <a:extLst>
            <a:ext uri="{FF2B5EF4-FFF2-40B4-BE49-F238E27FC236}">
              <a16:creationId xmlns:a16="http://schemas.microsoft.com/office/drawing/2014/main" id="{FFE5A7EF-F88D-4F88-BC98-B56DF1A71159}"/>
            </a:ext>
          </a:extLst>
        </xdr:cNvPr>
        <xdr:cNvSpPr/>
      </xdr:nvSpPr>
      <xdr:spPr>
        <a:xfrm>
          <a:off x="7029450" y="106286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40640</xdr:rowOff>
    </xdr:from>
    <xdr:to>
      <xdr:col>45</xdr:col>
      <xdr:colOff>177800</xdr:colOff>
      <xdr:row>62</xdr:row>
      <xdr:rowOff>45720</xdr:rowOff>
    </xdr:to>
    <xdr:cxnSp macro="">
      <xdr:nvCxnSpPr>
        <xdr:cNvPr id="255" name="直線コネクタ 254">
          <a:extLst>
            <a:ext uri="{FF2B5EF4-FFF2-40B4-BE49-F238E27FC236}">
              <a16:creationId xmlns:a16="http://schemas.microsoft.com/office/drawing/2014/main" id="{53ACA7DD-C999-45D0-9F1F-1534C0F4D4C6}"/>
            </a:ext>
          </a:extLst>
        </xdr:cNvPr>
        <xdr:cNvCxnSpPr/>
      </xdr:nvCxnSpPr>
      <xdr:spPr>
        <a:xfrm flipV="1">
          <a:off x="7084060" y="10670540"/>
          <a:ext cx="80518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170180</xdr:rowOff>
    </xdr:from>
    <xdr:to>
      <xdr:col>36</xdr:col>
      <xdr:colOff>165100</xdr:colOff>
      <xdr:row>62</xdr:row>
      <xdr:rowOff>100330</xdr:rowOff>
    </xdr:to>
    <xdr:sp macro="" textlink="">
      <xdr:nvSpPr>
        <xdr:cNvPr id="256" name="楕円 255">
          <a:extLst>
            <a:ext uri="{FF2B5EF4-FFF2-40B4-BE49-F238E27FC236}">
              <a16:creationId xmlns:a16="http://schemas.microsoft.com/office/drawing/2014/main" id="{A0A11B0C-45BD-488D-B2DE-2908071B779B}"/>
            </a:ext>
          </a:extLst>
        </xdr:cNvPr>
        <xdr:cNvSpPr/>
      </xdr:nvSpPr>
      <xdr:spPr>
        <a:xfrm>
          <a:off x="6231890" y="106324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45720</xdr:rowOff>
    </xdr:from>
    <xdr:to>
      <xdr:col>41</xdr:col>
      <xdr:colOff>50800</xdr:colOff>
      <xdr:row>62</xdr:row>
      <xdr:rowOff>49530</xdr:rowOff>
    </xdr:to>
    <xdr:cxnSp macro="">
      <xdr:nvCxnSpPr>
        <xdr:cNvPr id="257" name="直線コネクタ 256">
          <a:extLst>
            <a:ext uri="{FF2B5EF4-FFF2-40B4-BE49-F238E27FC236}">
              <a16:creationId xmlns:a16="http://schemas.microsoft.com/office/drawing/2014/main" id="{A8538E62-4535-457D-9ACF-3BF0BDEB5345}"/>
            </a:ext>
          </a:extLst>
        </xdr:cNvPr>
        <xdr:cNvCxnSpPr/>
      </xdr:nvCxnSpPr>
      <xdr:spPr>
        <a:xfrm flipV="1">
          <a:off x="6286500" y="10677525"/>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137177</xdr:rowOff>
    </xdr:from>
    <xdr:ext cx="469744" cy="259045"/>
    <xdr:sp macro="" textlink="">
      <xdr:nvSpPr>
        <xdr:cNvPr id="258" name="n_1aveValue【体育館・プール】&#10;一人当たり面積">
          <a:extLst>
            <a:ext uri="{FF2B5EF4-FFF2-40B4-BE49-F238E27FC236}">
              <a16:creationId xmlns:a16="http://schemas.microsoft.com/office/drawing/2014/main" id="{B3356F01-DCFF-457F-B21D-0D23892F4DBC}"/>
            </a:ext>
          </a:extLst>
        </xdr:cNvPr>
        <xdr:cNvSpPr txBox="1"/>
      </xdr:nvSpPr>
      <xdr:spPr>
        <a:xfrm>
          <a:off x="845446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259" name="n_2aveValue【体育館・プール】&#10;一人当たり面積">
          <a:extLst>
            <a:ext uri="{FF2B5EF4-FFF2-40B4-BE49-F238E27FC236}">
              <a16:creationId xmlns:a16="http://schemas.microsoft.com/office/drawing/2014/main" id="{86D3357B-DFCD-4297-8763-A72528C53871}"/>
            </a:ext>
          </a:extLst>
        </xdr:cNvPr>
        <xdr:cNvSpPr txBox="1"/>
      </xdr:nvSpPr>
      <xdr:spPr>
        <a:xfrm>
          <a:off x="767341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8907</xdr:rowOff>
    </xdr:from>
    <xdr:ext cx="469744" cy="259045"/>
    <xdr:sp macro="" textlink="">
      <xdr:nvSpPr>
        <xdr:cNvPr id="260" name="n_3aveValue【体育館・プール】&#10;一人当たり面積">
          <a:extLst>
            <a:ext uri="{FF2B5EF4-FFF2-40B4-BE49-F238E27FC236}">
              <a16:creationId xmlns:a16="http://schemas.microsoft.com/office/drawing/2014/main" id="{A731DA60-AD8D-4FFA-A8B5-81BD6AA1F0A0}"/>
            </a:ext>
          </a:extLst>
        </xdr:cNvPr>
        <xdr:cNvSpPr txBox="1"/>
      </xdr:nvSpPr>
      <xdr:spPr>
        <a:xfrm>
          <a:off x="6866332" y="1029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49547</xdr:rowOff>
    </xdr:from>
    <xdr:ext cx="469744" cy="259045"/>
    <xdr:sp macro="" textlink="">
      <xdr:nvSpPr>
        <xdr:cNvPr id="261" name="n_4aveValue【体育館・プール】&#10;一人当たり面積">
          <a:extLst>
            <a:ext uri="{FF2B5EF4-FFF2-40B4-BE49-F238E27FC236}">
              <a16:creationId xmlns:a16="http://schemas.microsoft.com/office/drawing/2014/main" id="{2777C4FB-904E-43A6-91B9-B874F4A50819}"/>
            </a:ext>
          </a:extLst>
        </xdr:cNvPr>
        <xdr:cNvSpPr txBox="1"/>
      </xdr:nvSpPr>
      <xdr:spPr>
        <a:xfrm>
          <a:off x="6068772" y="1034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63517</xdr:rowOff>
    </xdr:from>
    <xdr:ext cx="469744" cy="259045"/>
    <xdr:sp macro="" textlink="">
      <xdr:nvSpPr>
        <xdr:cNvPr id="262" name="n_1mainValue【体育館・プール】&#10;一人当たり面積">
          <a:extLst>
            <a:ext uri="{FF2B5EF4-FFF2-40B4-BE49-F238E27FC236}">
              <a16:creationId xmlns:a16="http://schemas.microsoft.com/office/drawing/2014/main" id="{99CCE0F3-9457-44EA-9749-18C243503356}"/>
            </a:ext>
          </a:extLst>
        </xdr:cNvPr>
        <xdr:cNvSpPr txBox="1"/>
      </xdr:nvSpPr>
      <xdr:spPr>
        <a:xfrm>
          <a:off x="8454467" y="1086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107967</xdr:rowOff>
    </xdr:from>
    <xdr:ext cx="469744" cy="259045"/>
    <xdr:sp macro="" textlink="">
      <xdr:nvSpPr>
        <xdr:cNvPr id="263" name="n_2mainValue【体育館・プール】&#10;一人当たり面積">
          <a:extLst>
            <a:ext uri="{FF2B5EF4-FFF2-40B4-BE49-F238E27FC236}">
              <a16:creationId xmlns:a16="http://schemas.microsoft.com/office/drawing/2014/main" id="{0BEA22C9-624D-43BE-BD76-0FFBA0A750A5}"/>
            </a:ext>
          </a:extLst>
        </xdr:cNvPr>
        <xdr:cNvSpPr txBox="1"/>
      </xdr:nvSpPr>
      <xdr:spPr>
        <a:xfrm>
          <a:off x="7673417" y="1039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87647</xdr:rowOff>
    </xdr:from>
    <xdr:ext cx="469744" cy="259045"/>
    <xdr:sp macro="" textlink="">
      <xdr:nvSpPr>
        <xdr:cNvPr id="264" name="n_3mainValue【体育館・プール】&#10;一人当たり面積">
          <a:extLst>
            <a:ext uri="{FF2B5EF4-FFF2-40B4-BE49-F238E27FC236}">
              <a16:creationId xmlns:a16="http://schemas.microsoft.com/office/drawing/2014/main" id="{5044AC84-F400-436E-B22C-2ECD18D1B313}"/>
            </a:ext>
          </a:extLst>
        </xdr:cNvPr>
        <xdr:cNvSpPr txBox="1"/>
      </xdr:nvSpPr>
      <xdr:spPr>
        <a:xfrm>
          <a:off x="6866332"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91457</xdr:rowOff>
    </xdr:from>
    <xdr:ext cx="469744" cy="259045"/>
    <xdr:sp macro="" textlink="">
      <xdr:nvSpPr>
        <xdr:cNvPr id="265" name="n_4mainValue【体育館・プール】&#10;一人当たり面積">
          <a:extLst>
            <a:ext uri="{FF2B5EF4-FFF2-40B4-BE49-F238E27FC236}">
              <a16:creationId xmlns:a16="http://schemas.microsoft.com/office/drawing/2014/main" id="{E4ACF8A8-3CB7-492D-AF05-D4801B70CBD4}"/>
            </a:ext>
          </a:extLst>
        </xdr:cNvPr>
        <xdr:cNvSpPr txBox="1"/>
      </xdr:nvSpPr>
      <xdr:spPr>
        <a:xfrm>
          <a:off x="6068772"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1B892230-4B8C-482B-838C-3A2D953B77BC}"/>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DCCDAEAC-E048-43CF-BF91-B7C7B1DADA83}"/>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42D3419-C0D8-47B9-BA0A-05EBCE0D3990}"/>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E33B47FA-67C5-4225-A1BC-30F017503E97}"/>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13AF288F-FF13-4BFD-981A-6048F6DAF3EF}"/>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85AAAB0-47C4-4327-91BF-E949AB6631ED}"/>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7FF74A59-83DE-407A-BCFE-9E00F8F4DD4E}"/>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3B60BA27-6F3A-4CFE-A015-60931B78110B}"/>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97965055-C4E0-438D-9AC4-AE049EC0FBDA}"/>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ACF6C19D-ACB7-415E-9072-2896FF1871E4}"/>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435B0683-9B31-4279-91A5-CD72D8072DE2}"/>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354FA343-CBAB-4274-B170-E76521E93DB6}"/>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EAD8378C-F104-4A2F-A4FC-B9F0C6B0C789}"/>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E5DFEFA1-B9E4-4E35-8416-B56ECF2BA296}"/>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83C2C74F-372A-4F30-A5AC-C139D601E31A}"/>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3A44DA55-D59F-4100-92E2-0B95729AA23E}"/>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022105A9-95AC-4BEC-AB39-2989F4ADE6B5}"/>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EEB3AA68-66EB-4811-B87D-81DEA070A925}"/>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C7AF84EB-BD8F-4033-AC25-5100CA12E6D3}"/>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EED10E7-7A9F-4DD6-8826-4EB51F23B8D0}"/>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FFA81F64-569A-4152-B1E9-F1313E42E2F6}"/>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D23DB11-CCB1-41C2-A6A6-37F462ED64D4}"/>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a:extLst>
            <a:ext uri="{FF2B5EF4-FFF2-40B4-BE49-F238E27FC236}">
              <a16:creationId xmlns:a16="http://schemas.microsoft.com/office/drawing/2014/main" id="{A2E433C3-D644-4027-9A22-C7A98481A6DE}"/>
            </a:ext>
          </a:extLst>
        </xdr:cNvPr>
        <xdr:cNvCxnSpPr/>
      </xdr:nvCxnSpPr>
      <xdr:spPr>
        <a:xfrm flipV="1">
          <a:off x="4173855" y="13374624"/>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8DD4327C-9AF7-419B-90FA-CE24A7136835}"/>
            </a:ext>
          </a:extLst>
        </xdr:cNvPr>
        <xdr:cNvSpPr txBox="1"/>
      </xdr:nvSpPr>
      <xdr:spPr>
        <a:xfrm>
          <a:off x="4212590" y="1473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a:extLst>
            <a:ext uri="{FF2B5EF4-FFF2-40B4-BE49-F238E27FC236}">
              <a16:creationId xmlns:a16="http://schemas.microsoft.com/office/drawing/2014/main" id="{3B64A37E-D02C-44D0-BA0B-E03B965CB269}"/>
            </a:ext>
          </a:extLst>
        </xdr:cNvPr>
        <xdr:cNvCxnSpPr/>
      </xdr:nvCxnSpPr>
      <xdr:spPr>
        <a:xfrm>
          <a:off x="4112260" y="147279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5F9D2700-FFA7-46BB-A679-E207B5796B29}"/>
            </a:ext>
          </a:extLst>
        </xdr:cNvPr>
        <xdr:cNvSpPr txBox="1"/>
      </xdr:nvSpPr>
      <xdr:spPr>
        <a:xfrm>
          <a:off x="4212590" y="13151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a:extLst>
            <a:ext uri="{FF2B5EF4-FFF2-40B4-BE49-F238E27FC236}">
              <a16:creationId xmlns:a16="http://schemas.microsoft.com/office/drawing/2014/main" id="{82E21EE3-3C86-43D4-8094-76D8D2B60B95}"/>
            </a:ext>
          </a:extLst>
        </xdr:cNvPr>
        <xdr:cNvCxnSpPr/>
      </xdr:nvCxnSpPr>
      <xdr:spPr>
        <a:xfrm>
          <a:off x="4112260" y="13374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51325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38E30C0E-3957-4F58-B2CD-43382FA0ED84}"/>
            </a:ext>
          </a:extLst>
        </xdr:cNvPr>
        <xdr:cNvSpPr txBox="1"/>
      </xdr:nvSpPr>
      <xdr:spPr>
        <a:xfrm>
          <a:off x="4212590" y="13771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a:extLst>
            <a:ext uri="{FF2B5EF4-FFF2-40B4-BE49-F238E27FC236}">
              <a16:creationId xmlns:a16="http://schemas.microsoft.com/office/drawing/2014/main" id="{5D500868-A7D5-434B-A1D6-479763156963}"/>
            </a:ext>
          </a:extLst>
        </xdr:cNvPr>
        <xdr:cNvSpPr/>
      </xdr:nvSpPr>
      <xdr:spPr>
        <a:xfrm>
          <a:off x="4131310" y="1391399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a:extLst>
            <a:ext uri="{FF2B5EF4-FFF2-40B4-BE49-F238E27FC236}">
              <a16:creationId xmlns:a16="http://schemas.microsoft.com/office/drawing/2014/main" id="{32EFB00B-DFBA-4555-AD85-2EE5700B12E3}"/>
            </a:ext>
          </a:extLst>
        </xdr:cNvPr>
        <xdr:cNvSpPr/>
      </xdr:nvSpPr>
      <xdr:spPr>
        <a:xfrm>
          <a:off x="3388360" y="13890752"/>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a:extLst>
            <a:ext uri="{FF2B5EF4-FFF2-40B4-BE49-F238E27FC236}">
              <a16:creationId xmlns:a16="http://schemas.microsoft.com/office/drawing/2014/main" id="{CA1A7FCC-198A-4342-B2DD-CD7F5D76AA6E}"/>
            </a:ext>
          </a:extLst>
        </xdr:cNvPr>
        <xdr:cNvSpPr/>
      </xdr:nvSpPr>
      <xdr:spPr>
        <a:xfrm>
          <a:off x="2571750" y="1385112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163322</xdr:rowOff>
    </xdr:from>
    <xdr:to>
      <xdr:col>10</xdr:col>
      <xdr:colOff>165100</xdr:colOff>
      <xdr:row>80</xdr:row>
      <xdr:rowOff>93472</xdr:rowOff>
    </xdr:to>
    <xdr:sp macro="" textlink="">
      <xdr:nvSpPr>
        <xdr:cNvPr id="297" name="フローチャート: 判断 296">
          <a:extLst>
            <a:ext uri="{FF2B5EF4-FFF2-40B4-BE49-F238E27FC236}">
              <a16:creationId xmlns:a16="http://schemas.microsoft.com/office/drawing/2014/main" id="{54872E69-1FEA-42B8-AE78-5D19DD3562C7}"/>
            </a:ext>
          </a:extLst>
        </xdr:cNvPr>
        <xdr:cNvSpPr/>
      </xdr:nvSpPr>
      <xdr:spPr>
        <a:xfrm>
          <a:off x="1774190" y="1370977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26163</xdr:rowOff>
    </xdr:from>
    <xdr:to>
      <xdr:col>6</xdr:col>
      <xdr:colOff>38100</xdr:colOff>
      <xdr:row>80</xdr:row>
      <xdr:rowOff>127763</xdr:rowOff>
    </xdr:to>
    <xdr:sp macro="" textlink="">
      <xdr:nvSpPr>
        <xdr:cNvPr id="298" name="フローチャート: 判断 297">
          <a:extLst>
            <a:ext uri="{FF2B5EF4-FFF2-40B4-BE49-F238E27FC236}">
              <a16:creationId xmlns:a16="http://schemas.microsoft.com/office/drawing/2014/main" id="{176B360B-B85A-4CC4-AA4E-EABAA5F111B1}"/>
            </a:ext>
          </a:extLst>
        </xdr:cNvPr>
        <xdr:cNvSpPr/>
      </xdr:nvSpPr>
      <xdr:spPr>
        <a:xfrm>
          <a:off x="988060" y="13738353"/>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6521015-8A40-4010-9A81-2F00F7C1D316}"/>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8F79CF0-D071-4775-A8F8-511C9E9377ED}"/>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70A41F2-066D-43E9-8908-6E3A24C83544}"/>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DC3D0F2-798E-4BAC-93EC-1DA176F14A52}"/>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DA4D291-9FF9-41A3-859D-3BCB99542406}"/>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163322</xdr:rowOff>
    </xdr:from>
    <xdr:to>
      <xdr:col>24</xdr:col>
      <xdr:colOff>114300</xdr:colOff>
      <xdr:row>84</xdr:row>
      <xdr:rowOff>93472</xdr:rowOff>
    </xdr:to>
    <xdr:sp macro="" textlink="">
      <xdr:nvSpPr>
        <xdr:cNvPr id="304" name="楕円 303">
          <a:extLst>
            <a:ext uri="{FF2B5EF4-FFF2-40B4-BE49-F238E27FC236}">
              <a16:creationId xmlns:a16="http://schemas.microsoft.com/office/drawing/2014/main" id="{013B8B68-C772-47B8-8E5B-0922CB14BB6B}"/>
            </a:ext>
          </a:extLst>
        </xdr:cNvPr>
        <xdr:cNvSpPr/>
      </xdr:nvSpPr>
      <xdr:spPr>
        <a:xfrm>
          <a:off x="4131310" y="1439557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141749</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64E751BB-4D9F-49A0-9597-FAE50A084910}"/>
            </a:ext>
          </a:extLst>
        </xdr:cNvPr>
        <xdr:cNvSpPr txBox="1"/>
      </xdr:nvSpPr>
      <xdr:spPr>
        <a:xfrm>
          <a:off x="4212590" y="143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135889</xdr:rowOff>
    </xdr:from>
    <xdr:to>
      <xdr:col>20</xdr:col>
      <xdr:colOff>38100</xdr:colOff>
      <xdr:row>84</xdr:row>
      <xdr:rowOff>66039</xdr:rowOff>
    </xdr:to>
    <xdr:sp macro="" textlink="">
      <xdr:nvSpPr>
        <xdr:cNvPr id="306" name="楕円 305">
          <a:extLst>
            <a:ext uri="{FF2B5EF4-FFF2-40B4-BE49-F238E27FC236}">
              <a16:creationId xmlns:a16="http://schemas.microsoft.com/office/drawing/2014/main" id="{00CD281B-654B-44E2-9C68-A0CC67743D54}"/>
            </a:ext>
          </a:extLst>
        </xdr:cNvPr>
        <xdr:cNvSpPr/>
      </xdr:nvSpPr>
      <xdr:spPr>
        <a:xfrm>
          <a:off x="3388360" y="143624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15239</xdr:rowOff>
    </xdr:from>
    <xdr:to>
      <xdr:col>24</xdr:col>
      <xdr:colOff>63500</xdr:colOff>
      <xdr:row>84</xdr:row>
      <xdr:rowOff>42672</xdr:rowOff>
    </xdr:to>
    <xdr:cxnSp macro="">
      <xdr:nvCxnSpPr>
        <xdr:cNvPr id="307" name="直線コネクタ 306">
          <a:extLst>
            <a:ext uri="{FF2B5EF4-FFF2-40B4-BE49-F238E27FC236}">
              <a16:creationId xmlns:a16="http://schemas.microsoft.com/office/drawing/2014/main" id="{EF35D89B-D0CA-4E24-B471-74A861A9BE78}"/>
            </a:ext>
          </a:extLst>
        </xdr:cNvPr>
        <xdr:cNvCxnSpPr/>
      </xdr:nvCxnSpPr>
      <xdr:spPr>
        <a:xfrm>
          <a:off x="3431540" y="14420849"/>
          <a:ext cx="742950" cy="2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85598</xdr:rowOff>
    </xdr:from>
    <xdr:to>
      <xdr:col>15</xdr:col>
      <xdr:colOff>101600</xdr:colOff>
      <xdr:row>84</xdr:row>
      <xdr:rowOff>15748</xdr:rowOff>
    </xdr:to>
    <xdr:sp macro="" textlink="">
      <xdr:nvSpPr>
        <xdr:cNvPr id="308" name="楕円 307">
          <a:extLst>
            <a:ext uri="{FF2B5EF4-FFF2-40B4-BE49-F238E27FC236}">
              <a16:creationId xmlns:a16="http://schemas.microsoft.com/office/drawing/2014/main" id="{56DC37E9-F37E-4E7D-8AA8-5418E10CE7DD}"/>
            </a:ext>
          </a:extLst>
        </xdr:cNvPr>
        <xdr:cNvSpPr/>
      </xdr:nvSpPr>
      <xdr:spPr>
        <a:xfrm>
          <a:off x="2571750" y="1431785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136398</xdr:rowOff>
    </xdr:from>
    <xdr:to>
      <xdr:col>19</xdr:col>
      <xdr:colOff>177800</xdr:colOff>
      <xdr:row>84</xdr:row>
      <xdr:rowOff>15239</xdr:rowOff>
    </xdr:to>
    <xdr:cxnSp macro="">
      <xdr:nvCxnSpPr>
        <xdr:cNvPr id="309" name="直線コネクタ 308">
          <a:extLst>
            <a:ext uri="{FF2B5EF4-FFF2-40B4-BE49-F238E27FC236}">
              <a16:creationId xmlns:a16="http://schemas.microsoft.com/office/drawing/2014/main" id="{EA27BF15-A3DD-475C-B965-5F542A39D48A}"/>
            </a:ext>
          </a:extLst>
        </xdr:cNvPr>
        <xdr:cNvCxnSpPr/>
      </xdr:nvCxnSpPr>
      <xdr:spPr>
        <a:xfrm>
          <a:off x="2626360" y="14362938"/>
          <a:ext cx="80518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35306</xdr:rowOff>
    </xdr:from>
    <xdr:to>
      <xdr:col>10</xdr:col>
      <xdr:colOff>165100</xdr:colOff>
      <xdr:row>83</xdr:row>
      <xdr:rowOff>136906</xdr:rowOff>
    </xdr:to>
    <xdr:sp macro="" textlink="">
      <xdr:nvSpPr>
        <xdr:cNvPr id="310" name="楕円 309">
          <a:extLst>
            <a:ext uri="{FF2B5EF4-FFF2-40B4-BE49-F238E27FC236}">
              <a16:creationId xmlns:a16="http://schemas.microsoft.com/office/drawing/2014/main" id="{2C7E6296-FC10-411D-9BE3-A06F404B913C}"/>
            </a:ext>
          </a:extLst>
        </xdr:cNvPr>
        <xdr:cNvSpPr/>
      </xdr:nvSpPr>
      <xdr:spPr>
        <a:xfrm>
          <a:off x="1774190" y="1426565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86106</xdr:rowOff>
    </xdr:from>
    <xdr:to>
      <xdr:col>15</xdr:col>
      <xdr:colOff>50800</xdr:colOff>
      <xdr:row>83</xdr:row>
      <xdr:rowOff>136398</xdr:rowOff>
    </xdr:to>
    <xdr:cxnSp macro="">
      <xdr:nvCxnSpPr>
        <xdr:cNvPr id="311" name="直線コネクタ 310">
          <a:extLst>
            <a:ext uri="{FF2B5EF4-FFF2-40B4-BE49-F238E27FC236}">
              <a16:creationId xmlns:a16="http://schemas.microsoft.com/office/drawing/2014/main" id="{75F99B36-C733-4983-92B5-22C23FAFB65B}"/>
            </a:ext>
          </a:extLst>
        </xdr:cNvPr>
        <xdr:cNvCxnSpPr/>
      </xdr:nvCxnSpPr>
      <xdr:spPr>
        <a:xfrm>
          <a:off x="1828800" y="14318361"/>
          <a:ext cx="79756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154178</xdr:rowOff>
    </xdr:from>
    <xdr:to>
      <xdr:col>6</xdr:col>
      <xdr:colOff>38100</xdr:colOff>
      <xdr:row>83</xdr:row>
      <xdr:rowOff>84328</xdr:rowOff>
    </xdr:to>
    <xdr:sp macro="" textlink="">
      <xdr:nvSpPr>
        <xdr:cNvPr id="312" name="楕円 311">
          <a:extLst>
            <a:ext uri="{FF2B5EF4-FFF2-40B4-BE49-F238E27FC236}">
              <a16:creationId xmlns:a16="http://schemas.microsoft.com/office/drawing/2014/main" id="{E7538FDD-C693-4654-9B5C-E36FF6AE29CA}"/>
            </a:ext>
          </a:extLst>
        </xdr:cNvPr>
        <xdr:cNvSpPr/>
      </xdr:nvSpPr>
      <xdr:spPr>
        <a:xfrm>
          <a:off x="988060" y="1421307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33528</xdr:rowOff>
    </xdr:from>
    <xdr:to>
      <xdr:col>10</xdr:col>
      <xdr:colOff>114300</xdr:colOff>
      <xdr:row>83</xdr:row>
      <xdr:rowOff>86106</xdr:rowOff>
    </xdr:to>
    <xdr:cxnSp macro="">
      <xdr:nvCxnSpPr>
        <xdr:cNvPr id="313" name="直線コネクタ 312">
          <a:extLst>
            <a:ext uri="{FF2B5EF4-FFF2-40B4-BE49-F238E27FC236}">
              <a16:creationId xmlns:a16="http://schemas.microsoft.com/office/drawing/2014/main" id="{605AEF62-6BCC-4EA0-B3ED-4D11D99D5BBF}"/>
            </a:ext>
          </a:extLst>
        </xdr:cNvPr>
        <xdr:cNvCxnSpPr/>
      </xdr:nvCxnSpPr>
      <xdr:spPr>
        <a:xfrm>
          <a:off x="1031240" y="14261973"/>
          <a:ext cx="79756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121429</xdr:rowOff>
    </xdr:from>
    <xdr:ext cx="405111" cy="259045"/>
    <xdr:sp macro="" textlink="">
      <xdr:nvSpPr>
        <xdr:cNvPr id="314" name="n_1aveValue【福祉施設】&#10;有形固定資産減価償却率">
          <a:extLst>
            <a:ext uri="{FF2B5EF4-FFF2-40B4-BE49-F238E27FC236}">
              <a16:creationId xmlns:a16="http://schemas.microsoft.com/office/drawing/2014/main" id="{1A645775-E181-4AEF-AA4B-2A227270CAEC}"/>
            </a:ext>
          </a:extLst>
        </xdr:cNvPr>
        <xdr:cNvSpPr txBox="1"/>
      </xdr:nvSpPr>
      <xdr:spPr>
        <a:xfrm>
          <a:off x="3239144" y="136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macro="" textlink="">
      <xdr:nvSpPr>
        <xdr:cNvPr id="315" name="n_2aveValue【福祉施設】&#10;有形固定資産減価償却率">
          <a:extLst>
            <a:ext uri="{FF2B5EF4-FFF2-40B4-BE49-F238E27FC236}">
              <a16:creationId xmlns:a16="http://schemas.microsoft.com/office/drawing/2014/main" id="{6CD39ED4-87B1-4A35-889F-19B604FDE771}"/>
            </a:ext>
          </a:extLst>
        </xdr:cNvPr>
        <xdr:cNvSpPr txBox="1"/>
      </xdr:nvSpPr>
      <xdr:spPr>
        <a:xfrm>
          <a:off x="24390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109999</xdr:rowOff>
    </xdr:from>
    <xdr:ext cx="405111" cy="259045"/>
    <xdr:sp macro="" textlink="">
      <xdr:nvSpPr>
        <xdr:cNvPr id="316" name="n_3aveValue【福祉施設】&#10;有形固定資産減価償却率">
          <a:extLst>
            <a:ext uri="{FF2B5EF4-FFF2-40B4-BE49-F238E27FC236}">
              <a16:creationId xmlns:a16="http://schemas.microsoft.com/office/drawing/2014/main" id="{BDD10186-7F63-4AB8-91FC-E20C28971070}"/>
            </a:ext>
          </a:extLst>
        </xdr:cNvPr>
        <xdr:cNvSpPr txBox="1"/>
      </xdr:nvSpPr>
      <xdr:spPr>
        <a:xfrm>
          <a:off x="1641484" y="1348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144290</xdr:rowOff>
    </xdr:from>
    <xdr:ext cx="405111" cy="259045"/>
    <xdr:sp macro="" textlink="">
      <xdr:nvSpPr>
        <xdr:cNvPr id="317" name="n_4aveValue【福祉施設】&#10;有形固定資産減価償却率">
          <a:extLst>
            <a:ext uri="{FF2B5EF4-FFF2-40B4-BE49-F238E27FC236}">
              <a16:creationId xmlns:a16="http://schemas.microsoft.com/office/drawing/2014/main" id="{88E23F0E-A3D4-4F0A-A048-230F3381416C}"/>
            </a:ext>
          </a:extLst>
        </xdr:cNvPr>
        <xdr:cNvSpPr txBox="1"/>
      </xdr:nvSpPr>
      <xdr:spPr>
        <a:xfrm>
          <a:off x="855354" y="13515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57166</xdr:rowOff>
    </xdr:from>
    <xdr:ext cx="405111" cy="259045"/>
    <xdr:sp macro="" textlink="">
      <xdr:nvSpPr>
        <xdr:cNvPr id="318" name="n_1mainValue【福祉施設】&#10;有形固定資産減価償却率">
          <a:extLst>
            <a:ext uri="{FF2B5EF4-FFF2-40B4-BE49-F238E27FC236}">
              <a16:creationId xmlns:a16="http://schemas.microsoft.com/office/drawing/2014/main" id="{F4F90137-B1E1-470A-87A8-C18F99BCF31B}"/>
            </a:ext>
          </a:extLst>
        </xdr:cNvPr>
        <xdr:cNvSpPr txBox="1"/>
      </xdr:nvSpPr>
      <xdr:spPr>
        <a:xfrm>
          <a:off x="3239144" y="14455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6875</xdr:rowOff>
    </xdr:from>
    <xdr:ext cx="405111" cy="259045"/>
    <xdr:sp macro="" textlink="">
      <xdr:nvSpPr>
        <xdr:cNvPr id="319" name="n_2mainValue【福祉施設】&#10;有形固定資産減価償却率">
          <a:extLst>
            <a:ext uri="{FF2B5EF4-FFF2-40B4-BE49-F238E27FC236}">
              <a16:creationId xmlns:a16="http://schemas.microsoft.com/office/drawing/2014/main" id="{7E46E930-FE84-452B-BD28-477ED699A003}"/>
            </a:ext>
          </a:extLst>
        </xdr:cNvPr>
        <xdr:cNvSpPr txBox="1"/>
      </xdr:nvSpPr>
      <xdr:spPr>
        <a:xfrm>
          <a:off x="2439044" y="1441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128033</xdr:rowOff>
    </xdr:from>
    <xdr:ext cx="405111" cy="259045"/>
    <xdr:sp macro="" textlink="">
      <xdr:nvSpPr>
        <xdr:cNvPr id="320" name="n_3mainValue【福祉施設】&#10;有形固定資産減価償却率">
          <a:extLst>
            <a:ext uri="{FF2B5EF4-FFF2-40B4-BE49-F238E27FC236}">
              <a16:creationId xmlns:a16="http://schemas.microsoft.com/office/drawing/2014/main" id="{6D1915AE-2764-41AB-AC22-7A58A5DC45C7}"/>
            </a:ext>
          </a:extLst>
        </xdr:cNvPr>
        <xdr:cNvSpPr txBox="1"/>
      </xdr:nvSpPr>
      <xdr:spPr>
        <a:xfrm>
          <a:off x="1641484" y="1436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75455</xdr:rowOff>
    </xdr:from>
    <xdr:ext cx="405111" cy="259045"/>
    <xdr:sp macro="" textlink="">
      <xdr:nvSpPr>
        <xdr:cNvPr id="321" name="n_4mainValue【福祉施設】&#10;有形固定資産減価償却率">
          <a:extLst>
            <a:ext uri="{FF2B5EF4-FFF2-40B4-BE49-F238E27FC236}">
              <a16:creationId xmlns:a16="http://schemas.microsoft.com/office/drawing/2014/main" id="{64AA86EA-45D9-4993-83C2-1377119770FF}"/>
            </a:ext>
          </a:extLst>
        </xdr:cNvPr>
        <xdr:cNvSpPr txBox="1"/>
      </xdr:nvSpPr>
      <xdr:spPr>
        <a:xfrm>
          <a:off x="855354" y="1430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D98C57B-98B1-4A4F-94DC-FA272AF6B988}"/>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D8FF488-635C-436D-BC70-445FE9C14B80}"/>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43F0DF3-67ED-4C1C-81D7-1DF295F7720C}"/>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9F11872-40C7-41C4-933F-7E71DB9778BA}"/>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E4D4B93-FA60-430D-A0B1-FAF4A71CC245}"/>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7B76AD1-6352-401A-82F7-C87725D768FD}"/>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7039C03-B529-48C2-85B7-58D1389E400D}"/>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203F7CB-2041-4C65-910D-1EB8286359C3}"/>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A1674C9-468E-4374-9CB0-4DF365E568EE}"/>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BE5ACEE-6C45-41D3-BAA6-0C4FF01C67F7}"/>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C2984C35-9E0E-4536-90B2-5654A473DCA3}"/>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2554BC01-F155-4CCA-8B08-D201C2EE363E}"/>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468B799D-25F9-400C-9C37-AA16463D6F6B}"/>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388ED274-CDFA-4E00-A7E6-E6F4AD95492B}"/>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F58E519D-26A8-424B-BE02-4F5A6A180807}"/>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5E259502-C177-4ADC-806F-D66AE07D4D4C}"/>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DB511304-7CEC-4F72-8E94-8372D35A88C5}"/>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A055A6BA-87C8-45B5-AB0D-33B2B470B2D2}"/>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31147CE2-8E5C-4495-A0B4-555DD0F2211A}"/>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87E9731D-5E87-458A-8A4E-91A685DA4A0F}"/>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F21D52FD-6FF3-4052-83C4-4E84754D0CFD}"/>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4AFAC667-4B88-45E4-9664-E190F0E79F35}"/>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7638679E-99E5-4589-8554-DB7810B49511}"/>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8CE25517-3C62-402E-883E-4853A3554930}"/>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13665BB2-69D1-432F-A2E7-13D87DCB82BF}"/>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id="{E83A9131-C4EE-44B8-83A3-3E88A184EEAA}"/>
            </a:ext>
          </a:extLst>
        </xdr:cNvPr>
        <xdr:cNvCxnSpPr/>
      </xdr:nvCxnSpPr>
      <xdr:spPr>
        <a:xfrm flipV="1">
          <a:off x="9429115" y="13393239"/>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a:extLst>
            <a:ext uri="{FF2B5EF4-FFF2-40B4-BE49-F238E27FC236}">
              <a16:creationId xmlns:a16="http://schemas.microsoft.com/office/drawing/2014/main" id="{9C6D694D-FE9F-4804-82C7-4011D8441A02}"/>
            </a:ext>
          </a:extLst>
        </xdr:cNvPr>
        <xdr:cNvSpPr txBox="1"/>
      </xdr:nvSpPr>
      <xdr:spPr>
        <a:xfrm>
          <a:off x="946785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id="{B53C7D6F-877D-452E-8054-56C075B3DF8E}"/>
            </a:ext>
          </a:extLst>
        </xdr:cNvPr>
        <xdr:cNvCxnSpPr/>
      </xdr:nvCxnSpPr>
      <xdr:spPr>
        <a:xfrm>
          <a:off x="9356090" y="1488866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a:extLst>
            <a:ext uri="{FF2B5EF4-FFF2-40B4-BE49-F238E27FC236}">
              <a16:creationId xmlns:a16="http://schemas.microsoft.com/office/drawing/2014/main" id="{C0BC00D2-3A30-4466-A7F1-F6E43661C9A2}"/>
            </a:ext>
          </a:extLst>
        </xdr:cNvPr>
        <xdr:cNvSpPr txBox="1"/>
      </xdr:nvSpPr>
      <xdr:spPr>
        <a:xfrm>
          <a:off x="9467850" y="1316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a:extLst>
            <a:ext uri="{FF2B5EF4-FFF2-40B4-BE49-F238E27FC236}">
              <a16:creationId xmlns:a16="http://schemas.microsoft.com/office/drawing/2014/main" id="{2D48AE68-880C-4C0E-8D7C-6EC54C45F05E}"/>
            </a:ext>
          </a:extLst>
        </xdr:cNvPr>
        <xdr:cNvCxnSpPr/>
      </xdr:nvCxnSpPr>
      <xdr:spPr>
        <a:xfrm>
          <a:off x="9356090" y="1339323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147882</xdr:rowOff>
    </xdr:from>
    <xdr:ext cx="469744" cy="259045"/>
    <xdr:sp macro="" textlink="">
      <xdr:nvSpPr>
        <xdr:cNvPr id="352" name="【福祉施設】&#10;一人当たり面積平均値テキスト">
          <a:extLst>
            <a:ext uri="{FF2B5EF4-FFF2-40B4-BE49-F238E27FC236}">
              <a16:creationId xmlns:a16="http://schemas.microsoft.com/office/drawing/2014/main" id="{0C65DF60-5D43-44B0-BAEB-AE10785B425D}"/>
            </a:ext>
          </a:extLst>
        </xdr:cNvPr>
        <xdr:cNvSpPr txBox="1"/>
      </xdr:nvSpPr>
      <xdr:spPr>
        <a:xfrm>
          <a:off x="9467850" y="14547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a:extLst>
            <a:ext uri="{FF2B5EF4-FFF2-40B4-BE49-F238E27FC236}">
              <a16:creationId xmlns:a16="http://schemas.microsoft.com/office/drawing/2014/main" id="{F29180EB-988C-4DAF-A3F3-C0AD964BAD17}"/>
            </a:ext>
          </a:extLst>
        </xdr:cNvPr>
        <xdr:cNvSpPr/>
      </xdr:nvSpPr>
      <xdr:spPr>
        <a:xfrm>
          <a:off x="9394190" y="1470016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a:extLst>
            <a:ext uri="{FF2B5EF4-FFF2-40B4-BE49-F238E27FC236}">
              <a16:creationId xmlns:a16="http://schemas.microsoft.com/office/drawing/2014/main" id="{E3017DEA-E9D5-4889-84F2-6C208F15E950}"/>
            </a:ext>
          </a:extLst>
        </xdr:cNvPr>
        <xdr:cNvSpPr/>
      </xdr:nvSpPr>
      <xdr:spPr>
        <a:xfrm>
          <a:off x="8632190" y="1470641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a:extLst>
            <a:ext uri="{FF2B5EF4-FFF2-40B4-BE49-F238E27FC236}">
              <a16:creationId xmlns:a16="http://schemas.microsoft.com/office/drawing/2014/main" id="{06DFB1ED-2691-43F6-B957-793DEE9E7C47}"/>
            </a:ext>
          </a:extLst>
        </xdr:cNvPr>
        <xdr:cNvSpPr/>
      </xdr:nvSpPr>
      <xdr:spPr>
        <a:xfrm>
          <a:off x="7846060" y="1470859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122827</xdr:rowOff>
    </xdr:from>
    <xdr:to>
      <xdr:col>41</xdr:col>
      <xdr:colOff>101600</xdr:colOff>
      <xdr:row>86</xdr:row>
      <xdr:rowOff>52977</xdr:rowOff>
    </xdr:to>
    <xdr:sp macro="" textlink="">
      <xdr:nvSpPr>
        <xdr:cNvPr id="356" name="フローチャート: 判断 355">
          <a:extLst>
            <a:ext uri="{FF2B5EF4-FFF2-40B4-BE49-F238E27FC236}">
              <a16:creationId xmlns:a16="http://schemas.microsoft.com/office/drawing/2014/main" id="{13A93C41-405D-4CFB-8CFA-DFA6C94AF67B}"/>
            </a:ext>
          </a:extLst>
        </xdr:cNvPr>
        <xdr:cNvSpPr/>
      </xdr:nvSpPr>
      <xdr:spPr>
        <a:xfrm>
          <a:off x="7029450" y="1469798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127181</xdr:rowOff>
    </xdr:from>
    <xdr:to>
      <xdr:col>36</xdr:col>
      <xdr:colOff>165100</xdr:colOff>
      <xdr:row>86</xdr:row>
      <xdr:rowOff>57331</xdr:rowOff>
    </xdr:to>
    <xdr:sp macro="" textlink="">
      <xdr:nvSpPr>
        <xdr:cNvPr id="357" name="フローチャート: 判断 356">
          <a:extLst>
            <a:ext uri="{FF2B5EF4-FFF2-40B4-BE49-F238E27FC236}">
              <a16:creationId xmlns:a16="http://schemas.microsoft.com/office/drawing/2014/main" id="{18C61352-1529-4B1F-8154-0D5B2B6F35B4}"/>
            </a:ext>
          </a:extLst>
        </xdr:cNvPr>
        <xdr:cNvSpPr/>
      </xdr:nvSpPr>
      <xdr:spPr>
        <a:xfrm>
          <a:off x="6231890" y="14704241"/>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E6FCF6B-799F-4F0F-9564-4A6A0E623836}"/>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356B94-B7B8-4A34-89DF-3FE73629546A}"/>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1BD578F-CC69-4D5B-9B85-5E834F8CD02D}"/>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857CED8-362C-4EE2-B5B3-3DBE65AEF160}"/>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E75DDB5-E047-4CC4-870B-C415B69D322E}"/>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39551</xdr:rowOff>
    </xdr:from>
    <xdr:to>
      <xdr:col>55</xdr:col>
      <xdr:colOff>50800</xdr:colOff>
      <xdr:row>86</xdr:row>
      <xdr:rowOff>141151</xdr:rowOff>
    </xdr:to>
    <xdr:sp macro="" textlink="">
      <xdr:nvSpPr>
        <xdr:cNvPr id="363" name="楕円 362">
          <a:extLst>
            <a:ext uri="{FF2B5EF4-FFF2-40B4-BE49-F238E27FC236}">
              <a16:creationId xmlns:a16="http://schemas.microsoft.com/office/drawing/2014/main" id="{56540617-7475-4575-9001-EFE13135CDD6}"/>
            </a:ext>
          </a:extLst>
        </xdr:cNvPr>
        <xdr:cNvSpPr/>
      </xdr:nvSpPr>
      <xdr:spPr>
        <a:xfrm>
          <a:off x="9394190" y="14784251"/>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125928</xdr:rowOff>
    </xdr:from>
    <xdr:ext cx="469744" cy="259045"/>
    <xdr:sp macro="" textlink="">
      <xdr:nvSpPr>
        <xdr:cNvPr id="364" name="【福祉施設】&#10;一人当たり面積該当値テキスト">
          <a:extLst>
            <a:ext uri="{FF2B5EF4-FFF2-40B4-BE49-F238E27FC236}">
              <a16:creationId xmlns:a16="http://schemas.microsoft.com/office/drawing/2014/main" id="{A356D57E-BC8D-494A-A126-85FAED725B2C}"/>
            </a:ext>
          </a:extLst>
        </xdr:cNvPr>
        <xdr:cNvSpPr txBox="1"/>
      </xdr:nvSpPr>
      <xdr:spPr>
        <a:xfrm>
          <a:off x="9467850" y="1470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40639</xdr:rowOff>
    </xdr:from>
    <xdr:to>
      <xdr:col>50</xdr:col>
      <xdr:colOff>165100</xdr:colOff>
      <xdr:row>86</xdr:row>
      <xdr:rowOff>142239</xdr:rowOff>
    </xdr:to>
    <xdr:sp macro="" textlink="">
      <xdr:nvSpPr>
        <xdr:cNvPr id="365" name="楕円 364">
          <a:extLst>
            <a:ext uri="{FF2B5EF4-FFF2-40B4-BE49-F238E27FC236}">
              <a16:creationId xmlns:a16="http://schemas.microsoft.com/office/drawing/2014/main" id="{AB4DE03D-8CC0-4EB7-9EE9-C888C9E93280}"/>
            </a:ext>
          </a:extLst>
        </xdr:cNvPr>
        <xdr:cNvSpPr/>
      </xdr:nvSpPr>
      <xdr:spPr>
        <a:xfrm>
          <a:off x="8632190" y="1478533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90351</xdr:rowOff>
    </xdr:from>
    <xdr:to>
      <xdr:col>55</xdr:col>
      <xdr:colOff>0</xdr:colOff>
      <xdr:row>86</xdr:row>
      <xdr:rowOff>91439</xdr:rowOff>
    </xdr:to>
    <xdr:cxnSp macro="">
      <xdr:nvCxnSpPr>
        <xdr:cNvPr id="366" name="直線コネクタ 365">
          <a:extLst>
            <a:ext uri="{FF2B5EF4-FFF2-40B4-BE49-F238E27FC236}">
              <a16:creationId xmlns:a16="http://schemas.microsoft.com/office/drawing/2014/main" id="{279BCEB5-F521-4707-8396-02BA535ED708}"/>
            </a:ext>
          </a:extLst>
        </xdr:cNvPr>
        <xdr:cNvCxnSpPr/>
      </xdr:nvCxnSpPr>
      <xdr:spPr>
        <a:xfrm flipV="1">
          <a:off x="8686800" y="14838861"/>
          <a:ext cx="74295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41729</xdr:rowOff>
    </xdr:from>
    <xdr:to>
      <xdr:col>46</xdr:col>
      <xdr:colOff>38100</xdr:colOff>
      <xdr:row>86</xdr:row>
      <xdr:rowOff>143329</xdr:rowOff>
    </xdr:to>
    <xdr:sp macro="" textlink="">
      <xdr:nvSpPr>
        <xdr:cNvPr id="367" name="楕円 366">
          <a:extLst>
            <a:ext uri="{FF2B5EF4-FFF2-40B4-BE49-F238E27FC236}">
              <a16:creationId xmlns:a16="http://schemas.microsoft.com/office/drawing/2014/main" id="{533F00A8-C68A-4197-BE1F-A7C6EE702C17}"/>
            </a:ext>
          </a:extLst>
        </xdr:cNvPr>
        <xdr:cNvSpPr/>
      </xdr:nvSpPr>
      <xdr:spPr>
        <a:xfrm>
          <a:off x="7846060" y="1478642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91439</xdr:rowOff>
    </xdr:from>
    <xdr:to>
      <xdr:col>50</xdr:col>
      <xdr:colOff>114300</xdr:colOff>
      <xdr:row>86</xdr:row>
      <xdr:rowOff>92529</xdr:rowOff>
    </xdr:to>
    <xdr:cxnSp macro="">
      <xdr:nvCxnSpPr>
        <xdr:cNvPr id="368" name="直線コネクタ 367">
          <a:extLst>
            <a:ext uri="{FF2B5EF4-FFF2-40B4-BE49-F238E27FC236}">
              <a16:creationId xmlns:a16="http://schemas.microsoft.com/office/drawing/2014/main" id="{604C7045-B0FA-4735-B450-518572F2FE25}"/>
            </a:ext>
          </a:extLst>
        </xdr:cNvPr>
        <xdr:cNvCxnSpPr/>
      </xdr:nvCxnSpPr>
      <xdr:spPr>
        <a:xfrm flipV="1">
          <a:off x="7889240" y="14839949"/>
          <a:ext cx="79756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42818</xdr:rowOff>
    </xdr:from>
    <xdr:to>
      <xdr:col>41</xdr:col>
      <xdr:colOff>101600</xdr:colOff>
      <xdr:row>86</xdr:row>
      <xdr:rowOff>144418</xdr:rowOff>
    </xdr:to>
    <xdr:sp macro="" textlink="">
      <xdr:nvSpPr>
        <xdr:cNvPr id="369" name="楕円 368">
          <a:extLst>
            <a:ext uri="{FF2B5EF4-FFF2-40B4-BE49-F238E27FC236}">
              <a16:creationId xmlns:a16="http://schemas.microsoft.com/office/drawing/2014/main" id="{78EB0D14-EE44-4373-8959-8A3CFCEF39D8}"/>
            </a:ext>
          </a:extLst>
        </xdr:cNvPr>
        <xdr:cNvSpPr/>
      </xdr:nvSpPr>
      <xdr:spPr>
        <a:xfrm>
          <a:off x="7029450" y="1478942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92529</xdr:rowOff>
    </xdr:from>
    <xdr:to>
      <xdr:col>45</xdr:col>
      <xdr:colOff>177800</xdr:colOff>
      <xdr:row>86</xdr:row>
      <xdr:rowOff>93618</xdr:rowOff>
    </xdr:to>
    <xdr:cxnSp macro="">
      <xdr:nvCxnSpPr>
        <xdr:cNvPr id="370" name="直線コネクタ 369">
          <a:extLst>
            <a:ext uri="{FF2B5EF4-FFF2-40B4-BE49-F238E27FC236}">
              <a16:creationId xmlns:a16="http://schemas.microsoft.com/office/drawing/2014/main" id="{FEFC4556-03D5-45F6-B3DE-98D53D09945C}"/>
            </a:ext>
          </a:extLst>
        </xdr:cNvPr>
        <xdr:cNvCxnSpPr/>
      </xdr:nvCxnSpPr>
      <xdr:spPr>
        <a:xfrm flipV="1">
          <a:off x="7084060" y="14841039"/>
          <a:ext cx="80518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43906</xdr:rowOff>
    </xdr:from>
    <xdr:to>
      <xdr:col>36</xdr:col>
      <xdr:colOff>165100</xdr:colOff>
      <xdr:row>86</xdr:row>
      <xdr:rowOff>145506</xdr:rowOff>
    </xdr:to>
    <xdr:sp macro="" textlink="">
      <xdr:nvSpPr>
        <xdr:cNvPr id="371" name="楕円 370">
          <a:extLst>
            <a:ext uri="{FF2B5EF4-FFF2-40B4-BE49-F238E27FC236}">
              <a16:creationId xmlns:a16="http://schemas.microsoft.com/office/drawing/2014/main" id="{069361D3-80E3-4CB7-A1F7-C47638BF6ADC}"/>
            </a:ext>
          </a:extLst>
        </xdr:cNvPr>
        <xdr:cNvSpPr/>
      </xdr:nvSpPr>
      <xdr:spPr>
        <a:xfrm>
          <a:off x="6231890" y="1479051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93618</xdr:rowOff>
    </xdr:from>
    <xdr:to>
      <xdr:col>41</xdr:col>
      <xdr:colOff>50800</xdr:colOff>
      <xdr:row>86</xdr:row>
      <xdr:rowOff>94706</xdr:rowOff>
    </xdr:to>
    <xdr:cxnSp macro="">
      <xdr:nvCxnSpPr>
        <xdr:cNvPr id="372" name="直線コネクタ 371">
          <a:extLst>
            <a:ext uri="{FF2B5EF4-FFF2-40B4-BE49-F238E27FC236}">
              <a16:creationId xmlns:a16="http://schemas.microsoft.com/office/drawing/2014/main" id="{36C16F42-5CEA-400D-9D52-97BCF6E68A25}"/>
            </a:ext>
          </a:extLst>
        </xdr:cNvPr>
        <xdr:cNvCxnSpPr/>
      </xdr:nvCxnSpPr>
      <xdr:spPr>
        <a:xfrm flipV="1">
          <a:off x="6286500" y="14842128"/>
          <a:ext cx="79756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macro="" textlink="">
      <xdr:nvSpPr>
        <xdr:cNvPr id="373" name="n_1aveValue【福祉施設】&#10;一人当たり面積">
          <a:extLst>
            <a:ext uri="{FF2B5EF4-FFF2-40B4-BE49-F238E27FC236}">
              <a16:creationId xmlns:a16="http://schemas.microsoft.com/office/drawing/2014/main" id="{1E6FF02F-EAF1-463E-B4B4-EB91D9655BF7}"/>
            </a:ext>
          </a:extLst>
        </xdr:cNvPr>
        <xdr:cNvSpPr txBox="1"/>
      </xdr:nvSpPr>
      <xdr:spPr>
        <a:xfrm>
          <a:off x="845446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374" name="n_2aveValue【福祉施設】&#10;一人当たり面積">
          <a:extLst>
            <a:ext uri="{FF2B5EF4-FFF2-40B4-BE49-F238E27FC236}">
              <a16:creationId xmlns:a16="http://schemas.microsoft.com/office/drawing/2014/main" id="{76930498-27A6-4A7F-9F2C-B9FDC2B1C0C8}"/>
            </a:ext>
          </a:extLst>
        </xdr:cNvPr>
        <xdr:cNvSpPr txBox="1"/>
      </xdr:nvSpPr>
      <xdr:spPr>
        <a:xfrm>
          <a:off x="767341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69504</xdr:rowOff>
    </xdr:from>
    <xdr:ext cx="469744" cy="259045"/>
    <xdr:sp macro="" textlink="">
      <xdr:nvSpPr>
        <xdr:cNvPr id="375" name="n_3aveValue【福祉施設】&#10;一人当たり面積">
          <a:extLst>
            <a:ext uri="{FF2B5EF4-FFF2-40B4-BE49-F238E27FC236}">
              <a16:creationId xmlns:a16="http://schemas.microsoft.com/office/drawing/2014/main" id="{5F494BE1-448F-4FC6-A3DD-B25F4E0E2EB0}"/>
            </a:ext>
          </a:extLst>
        </xdr:cNvPr>
        <xdr:cNvSpPr txBox="1"/>
      </xdr:nvSpPr>
      <xdr:spPr>
        <a:xfrm>
          <a:off x="6866332" y="1446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73858</xdr:rowOff>
    </xdr:from>
    <xdr:ext cx="469744" cy="259045"/>
    <xdr:sp macro="" textlink="">
      <xdr:nvSpPr>
        <xdr:cNvPr id="376" name="n_4aveValue【福祉施設】&#10;一人当たり面積">
          <a:extLst>
            <a:ext uri="{FF2B5EF4-FFF2-40B4-BE49-F238E27FC236}">
              <a16:creationId xmlns:a16="http://schemas.microsoft.com/office/drawing/2014/main" id="{9BB4F4A4-4764-4381-8E3A-155E6A06AD4D}"/>
            </a:ext>
          </a:extLst>
        </xdr:cNvPr>
        <xdr:cNvSpPr txBox="1"/>
      </xdr:nvSpPr>
      <xdr:spPr>
        <a:xfrm>
          <a:off x="6068772" y="1447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133366</xdr:rowOff>
    </xdr:from>
    <xdr:ext cx="469744" cy="259045"/>
    <xdr:sp macro="" textlink="">
      <xdr:nvSpPr>
        <xdr:cNvPr id="377" name="n_1mainValue【福祉施設】&#10;一人当たり面積">
          <a:extLst>
            <a:ext uri="{FF2B5EF4-FFF2-40B4-BE49-F238E27FC236}">
              <a16:creationId xmlns:a16="http://schemas.microsoft.com/office/drawing/2014/main" id="{0E07928B-CFCF-4DA1-9E2E-00DBB5D9F331}"/>
            </a:ext>
          </a:extLst>
        </xdr:cNvPr>
        <xdr:cNvSpPr txBox="1"/>
      </xdr:nvSpPr>
      <xdr:spPr>
        <a:xfrm>
          <a:off x="8454467" y="1487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134456</xdr:rowOff>
    </xdr:from>
    <xdr:ext cx="469744" cy="259045"/>
    <xdr:sp macro="" textlink="">
      <xdr:nvSpPr>
        <xdr:cNvPr id="378" name="n_2mainValue【福祉施設】&#10;一人当たり面積">
          <a:extLst>
            <a:ext uri="{FF2B5EF4-FFF2-40B4-BE49-F238E27FC236}">
              <a16:creationId xmlns:a16="http://schemas.microsoft.com/office/drawing/2014/main" id="{F0556027-DB7B-4CFE-8BD8-0E18D7A14B2F}"/>
            </a:ext>
          </a:extLst>
        </xdr:cNvPr>
        <xdr:cNvSpPr txBox="1"/>
      </xdr:nvSpPr>
      <xdr:spPr>
        <a:xfrm>
          <a:off x="7673417" y="148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135545</xdr:rowOff>
    </xdr:from>
    <xdr:ext cx="469744" cy="259045"/>
    <xdr:sp macro="" textlink="">
      <xdr:nvSpPr>
        <xdr:cNvPr id="379" name="n_3mainValue【福祉施設】&#10;一人当たり面積">
          <a:extLst>
            <a:ext uri="{FF2B5EF4-FFF2-40B4-BE49-F238E27FC236}">
              <a16:creationId xmlns:a16="http://schemas.microsoft.com/office/drawing/2014/main" id="{C1AAEA4C-7C77-4BE4-868A-CAC72AD91542}"/>
            </a:ext>
          </a:extLst>
        </xdr:cNvPr>
        <xdr:cNvSpPr txBox="1"/>
      </xdr:nvSpPr>
      <xdr:spPr>
        <a:xfrm>
          <a:off x="6866332" y="1487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136633</xdr:rowOff>
    </xdr:from>
    <xdr:ext cx="469744" cy="259045"/>
    <xdr:sp macro="" textlink="">
      <xdr:nvSpPr>
        <xdr:cNvPr id="380" name="n_4mainValue【福祉施設】&#10;一人当たり面積">
          <a:extLst>
            <a:ext uri="{FF2B5EF4-FFF2-40B4-BE49-F238E27FC236}">
              <a16:creationId xmlns:a16="http://schemas.microsoft.com/office/drawing/2014/main" id="{C9E934CB-7C28-4FAB-B9CA-3A901ED487FA}"/>
            </a:ext>
          </a:extLst>
        </xdr:cNvPr>
        <xdr:cNvSpPr txBox="1"/>
      </xdr:nvSpPr>
      <xdr:spPr>
        <a:xfrm>
          <a:off x="6068772" y="1487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DA787BF5-88E6-4420-ABD4-B74995AE1386}"/>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23427D49-8915-42E8-839E-4180F8B93F04}"/>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BF2B932B-0349-47C4-BBD1-B49A2D89FA62}"/>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11DF0537-65B5-4AA4-BD0B-BB65C3E8F2CE}"/>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50A12632-AF4B-4734-B1D4-A6A5C23187A2}"/>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56FCF1DE-3B66-42F4-91E4-E9F72621F408}"/>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31C45AF1-6D50-48CE-B87A-DBEAE25E476C}"/>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E4C45ECC-B454-47AE-9C23-80E47D7BF84D}"/>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573131D6-304D-4901-838A-7815B2511CEB}"/>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F2E48C38-2A93-4145-B15E-312D726EDAC7}"/>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E5A65CD9-2E1D-4524-B633-CBB3D3EADECD}"/>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7629565E-8583-4589-855F-7E5C5AC5F8C3}"/>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2E339701-E5D4-4643-8012-0E2CE29D3351}"/>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6C81B9C6-4DDA-4628-869F-8B3F140F081C}"/>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D7A7A24E-3AE4-40B7-9087-541E541CC255}"/>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6D73B38D-4038-499B-BE00-45E6C18EA3A6}"/>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61D93A6C-8D1C-49E4-81D7-C323C93997A0}"/>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DF6E7C48-7B0E-4731-AD00-20A928E22830}"/>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CB118D62-4C06-4984-8395-DB2994D40192}"/>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5DA20797-B325-492D-8EED-A23C33FF891F}"/>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ECD6ED23-BDA2-42F6-BF27-00FD1375CB8E}"/>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7DC0ACBB-8548-4F89-B6C0-3A0559FCD926}"/>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E24859E9-56B9-43FC-9C10-BAC5B06B6E5A}"/>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1B7AC737-B3D5-490C-B613-9A0C9C36476A}"/>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3450E232-CA7E-4A3E-8E40-0473FDCD6CC8}"/>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5248BF21-4D39-42CB-86BF-56571CE8F8A8}"/>
            </a:ext>
          </a:extLst>
        </xdr:cNvPr>
        <xdr:cNvCxnSpPr/>
      </xdr:nvCxnSpPr>
      <xdr:spPr>
        <a:xfrm flipV="1">
          <a:off x="4173855" y="17277261"/>
          <a:ext cx="0" cy="1446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372580C4-04D4-49E9-AFA1-C8099DD60F39}"/>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82B4815E-492E-4296-8414-20CA4F8EE5E5}"/>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003680D4-7773-4464-BF89-F6ABF0BB5C9C}"/>
            </a:ext>
          </a:extLst>
        </xdr:cNvPr>
        <xdr:cNvSpPr txBox="1"/>
      </xdr:nvSpPr>
      <xdr:spPr>
        <a:xfrm>
          <a:off x="421259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0" name="直線コネクタ 409">
          <a:extLst>
            <a:ext uri="{FF2B5EF4-FFF2-40B4-BE49-F238E27FC236}">
              <a16:creationId xmlns:a16="http://schemas.microsoft.com/office/drawing/2014/main" id="{B8A063C2-019C-4337-BB5D-ACC3D586A859}"/>
            </a:ext>
          </a:extLst>
        </xdr:cNvPr>
        <xdr:cNvCxnSpPr/>
      </xdr:nvCxnSpPr>
      <xdr:spPr>
        <a:xfrm>
          <a:off x="4112260" y="172772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126291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9DCC8DB7-A088-482F-9AE4-A33D0350C8CE}"/>
            </a:ext>
          </a:extLst>
        </xdr:cNvPr>
        <xdr:cNvSpPr txBox="1"/>
      </xdr:nvSpPr>
      <xdr:spPr>
        <a:xfrm>
          <a:off x="4212590" y="17960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2" name="フローチャート: 判断 411">
          <a:extLst>
            <a:ext uri="{FF2B5EF4-FFF2-40B4-BE49-F238E27FC236}">
              <a16:creationId xmlns:a16="http://schemas.microsoft.com/office/drawing/2014/main" id="{EAF29F4B-B73F-42A0-A8F2-5AFC77A3B733}"/>
            </a:ext>
          </a:extLst>
        </xdr:cNvPr>
        <xdr:cNvSpPr/>
      </xdr:nvSpPr>
      <xdr:spPr>
        <a:xfrm>
          <a:off x="4131310" y="1797675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413" name="フローチャート: 判断 412">
          <a:extLst>
            <a:ext uri="{FF2B5EF4-FFF2-40B4-BE49-F238E27FC236}">
              <a16:creationId xmlns:a16="http://schemas.microsoft.com/office/drawing/2014/main" id="{26649E3F-EE64-44EE-8932-3E171473EB71}"/>
            </a:ext>
          </a:extLst>
        </xdr:cNvPr>
        <xdr:cNvSpPr/>
      </xdr:nvSpPr>
      <xdr:spPr>
        <a:xfrm>
          <a:off x="3388360" y="1793593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14" name="フローチャート: 判断 413">
          <a:extLst>
            <a:ext uri="{FF2B5EF4-FFF2-40B4-BE49-F238E27FC236}">
              <a16:creationId xmlns:a16="http://schemas.microsoft.com/office/drawing/2014/main" id="{416BACD5-5FA1-4D48-B512-5D824AAB4039}"/>
            </a:ext>
          </a:extLst>
        </xdr:cNvPr>
        <xdr:cNvSpPr/>
      </xdr:nvSpPr>
      <xdr:spPr>
        <a:xfrm>
          <a:off x="2571750" y="1792586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15" name="フローチャート: 判断 414">
          <a:extLst>
            <a:ext uri="{FF2B5EF4-FFF2-40B4-BE49-F238E27FC236}">
              <a16:creationId xmlns:a16="http://schemas.microsoft.com/office/drawing/2014/main" id="{9B35131D-168D-4DBA-8A8D-930A5914D354}"/>
            </a:ext>
          </a:extLst>
        </xdr:cNvPr>
        <xdr:cNvSpPr/>
      </xdr:nvSpPr>
      <xdr:spPr>
        <a:xfrm>
          <a:off x="1774190" y="1787933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6" name="フローチャート: 判断 415">
          <a:extLst>
            <a:ext uri="{FF2B5EF4-FFF2-40B4-BE49-F238E27FC236}">
              <a16:creationId xmlns:a16="http://schemas.microsoft.com/office/drawing/2014/main" id="{586C0B37-D791-460B-A024-B440B2EECA8F}"/>
            </a:ext>
          </a:extLst>
        </xdr:cNvPr>
        <xdr:cNvSpPr/>
      </xdr:nvSpPr>
      <xdr:spPr>
        <a:xfrm>
          <a:off x="988060" y="1786082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4D8293D-ED5F-44D9-98C2-2DA5C4D30257}"/>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BA94674-8E36-4A17-9E4B-2D8CBD50C63C}"/>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4CE9632-2B27-4DBC-A7F6-06EC903AC20A}"/>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6EA7628-E4B9-4F38-AF68-5CA6E1193F2A}"/>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19A84EEA-1411-4B2F-802E-06BDA55A61C1}"/>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76019</xdr:rowOff>
    </xdr:from>
    <xdr:to>
      <xdr:col>24</xdr:col>
      <xdr:colOff>114300</xdr:colOff>
      <xdr:row>103</xdr:row>
      <xdr:rowOff>6169</xdr:rowOff>
    </xdr:to>
    <xdr:sp macro="" textlink="">
      <xdr:nvSpPr>
        <xdr:cNvPr id="422" name="楕円 421">
          <a:extLst>
            <a:ext uri="{FF2B5EF4-FFF2-40B4-BE49-F238E27FC236}">
              <a16:creationId xmlns:a16="http://schemas.microsoft.com/office/drawing/2014/main" id="{C493213D-1B44-4CBD-9070-BF277C3B3208}"/>
            </a:ext>
          </a:extLst>
        </xdr:cNvPr>
        <xdr:cNvSpPr/>
      </xdr:nvSpPr>
      <xdr:spPr>
        <a:xfrm>
          <a:off x="4131310" y="1756391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98896</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58B1A563-6CC7-4027-A3B1-49CF06AC8827}"/>
            </a:ext>
          </a:extLst>
        </xdr:cNvPr>
        <xdr:cNvSpPr txBox="1"/>
      </xdr:nvSpPr>
      <xdr:spPr>
        <a:xfrm>
          <a:off x="4212590" y="1741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18869</xdr:rowOff>
    </xdr:from>
    <xdr:to>
      <xdr:col>20</xdr:col>
      <xdr:colOff>38100</xdr:colOff>
      <xdr:row>102</xdr:row>
      <xdr:rowOff>120469</xdr:rowOff>
    </xdr:to>
    <xdr:sp macro="" textlink="">
      <xdr:nvSpPr>
        <xdr:cNvPr id="424" name="楕円 423">
          <a:extLst>
            <a:ext uri="{FF2B5EF4-FFF2-40B4-BE49-F238E27FC236}">
              <a16:creationId xmlns:a16="http://schemas.microsoft.com/office/drawing/2014/main" id="{A0CAFC51-8224-49E4-B795-931BC6E18E54}"/>
            </a:ext>
          </a:extLst>
        </xdr:cNvPr>
        <xdr:cNvSpPr/>
      </xdr:nvSpPr>
      <xdr:spPr>
        <a:xfrm>
          <a:off x="3388360" y="1751057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69669</xdr:rowOff>
    </xdr:from>
    <xdr:to>
      <xdr:col>24</xdr:col>
      <xdr:colOff>63500</xdr:colOff>
      <xdr:row>102</xdr:row>
      <xdr:rowOff>126819</xdr:rowOff>
    </xdr:to>
    <xdr:cxnSp macro="">
      <xdr:nvCxnSpPr>
        <xdr:cNvPr id="425" name="直線コネクタ 424">
          <a:extLst>
            <a:ext uri="{FF2B5EF4-FFF2-40B4-BE49-F238E27FC236}">
              <a16:creationId xmlns:a16="http://schemas.microsoft.com/office/drawing/2014/main" id="{A21929BE-28FB-4BE2-AC90-E0BBA7D49E90}"/>
            </a:ext>
          </a:extLst>
        </xdr:cNvPr>
        <xdr:cNvCxnSpPr/>
      </xdr:nvCxnSpPr>
      <xdr:spPr>
        <a:xfrm>
          <a:off x="3431540" y="17555664"/>
          <a:ext cx="74295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131536</xdr:rowOff>
    </xdr:from>
    <xdr:to>
      <xdr:col>15</xdr:col>
      <xdr:colOff>101600</xdr:colOff>
      <xdr:row>102</xdr:row>
      <xdr:rowOff>61686</xdr:rowOff>
    </xdr:to>
    <xdr:sp macro="" textlink="">
      <xdr:nvSpPr>
        <xdr:cNvPr id="426" name="楕円 425">
          <a:extLst>
            <a:ext uri="{FF2B5EF4-FFF2-40B4-BE49-F238E27FC236}">
              <a16:creationId xmlns:a16="http://schemas.microsoft.com/office/drawing/2014/main" id="{3CE209AA-99A1-41EC-8939-B0DDE6B7A141}"/>
            </a:ext>
          </a:extLst>
        </xdr:cNvPr>
        <xdr:cNvSpPr/>
      </xdr:nvSpPr>
      <xdr:spPr>
        <a:xfrm>
          <a:off x="2571750" y="1745179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10886</xdr:rowOff>
    </xdr:from>
    <xdr:to>
      <xdr:col>19</xdr:col>
      <xdr:colOff>177800</xdr:colOff>
      <xdr:row>102</xdr:row>
      <xdr:rowOff>69669</xdr:rowOff>
    </xdr:to>
    <xdr:cxnSp macro="">
      <xdr:nvCxnSpPr>
        <xdr:cNvPr id="427" name="直線コネクタ 426">
          <a:extLst>
            <a:ext uri="{FF2B5EF4-FFF2-40B4-BE49-F238E27FC236}">
              <a16:creationId xmlns:a16="http://schemas.microsoft.com/office/drawing/2014/main" id="{89692457-870C-4B4A-9DFE-2928FA9289CF}"/>
            </a:ext>
          </a:extLst>
        </xdr:cNvPr>
        <xdr:cNvCxnSpPr/>
      </xdr:nvCxnSpPr>
      <xdr:spPr>
        <a:xfrm>
          <a:off x="2626360" y="17500691"/>
          <a:ext cx="80518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72752</xdr:rowOff>
    </xdr:from>
    <xdr:to>
      <xdr:col>10</xdr:col>
      <xdr:colOff>165100</xdr:colOff>
      <xdr:row>102</xdr:row>
      <xdr:rowOff>2902</xdr:rowOff>
    </xdr:to>
    <xdr:sp macro="" textlink="">
      <xdr:nvSpPr>
        <xdr:cNvPr id="428" name="楕円 427">
          <a:extLst>
            <a:ext uri="{FF2B5EF4-FFF2-40B4-BE49-F238E27FC236}">
              <a16:creationId xmlns:a16="http://schemas.microsoft.com/office/drawing/2014/main" id="{B36BCF5A-F912-4B8D-944F-83027DB44C5D}"/>
            </a:ext>
          </a:extLst>
        </xdr:cNvPr>
        <xdr:cNvSpPr/>
      </xdr:nvSpPr>
      <xdr:spPr>
        <a:xfrm>
          <a:off x="1774190" y="17389202"/>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123552</xdr:rowOff>
    </xdr:from>
    <xdr:to>
      <xdr:col>15</xdr:col>
      <xdr:colOff>50800</xdr:colOff>
      <xdr:row>102</xdr:row>
      <xdr:rowOff>10886</xdr:rowOff>
    </xdr:to>
    <xdr:cxnSp macro="">
      <xdr:nvCxnSpPr>
        <xdr:cNvPr id="429" name="直線コネクタ 428">
          <a:extLst>
            <a:ext uri="{FF2B5EF4-FFF2-40B4-BE49-F238E27FC236}">
              <a16:creationId xmlns:a16="http://schemas.microsoft.com/office/drawing/2014/main" id="{13B2DA8C-F745-49C8-BC0F-879973B03B25}"/>
            </a:ext>
          </a:extLst>
        </xdr:cNvPr>
        <xdr:cNvCxnSpPr/>
      </xdr:nvCxnSpPr>
      <xdr:spPr>
        <a:xfrm>
          <a:off x="1828800" y="17441907"/>
          <a:ext cx="79756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13970</xdr:rowOff>
    </xdr:from>
    <xdr:to>
      <xdr:col>6</xdr:col>
      <xdr:colOff>38100</xdr:colOff>
      <xdr:row>101</xdr:row>
      <xdr:rowOff>115570</xdr:rowOff>
    </xdr:to>
    <xdr:sp macro="" textlink="">
      <xdr:nvSpPr>
        <xdr:cNvPr id="430" name="楕円 429">
          <a:extLst>
            <a:ext uri="{FF2B5EF4-FFF2-40B4-BE49-F238E27FC236}">
              <a16:creationId xmlns:a16="http://schemas.microsoft.com/office/drawing/2014/main" id="{9E050375-A056-4EA2-AA90-66B09C544B9B}"/>
            </a:ext>
          </a:extLst>
        </xdr:cNvPr>
        <xdr:cNvSpPr/>
      </xdr:nvSpPr>
      <xdr:spPr>
        <a:xfrm>
          <a:off x="988060" y="17334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64770</xdr:rowOff>
    </xdr:from>
    <xdr:to>
      <xdr:col>10</xdr:col>
      <xdr:colOff>114300</xdr:colOff>
      <xdr:row>101</xdr:row>
      <xdr:rowOff>123552</xdr:rowOff>
    </xdr:to>
    <xdr:cxnSp macro="">
      <xdr:nvCxnSpPr>
        <xdr:cNvPr id="431" name="直線コネクタ 430">
          <a:extLst>
            <a:ext uri="{FF2B5EF4-FFF2-40B4-BE49-F238E27FC236}">
              <a16:creationId xmlns:a16="http://schemas.microsoft.com/office/drawing/2014/main" id="{E26C2CFC-CD76-458D-969C-D642068ADDA5}"/>
            </a:ext>
          </a:extLst>
        </xdr:cNvPr>
        <xdr:cNvCxnSpPr/>
      </xdr:nvCxnSpPr>
      <xdr:spPr>
        <a:xfrm>
          <a:off x="1031240" y="17379315"/>
          <a:ext cx="797560" cy="6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28320</xdr:rowOff>
    </xdr:from>
    <xdr:ext cx="405111" cy="259045"/>
    <xdr:sp macro="" textlink="">
      <xdr:nvSpPr>
        <xdr:cNvPr id="432" name="n_1aveValue【市民会館】&#10;有形固定資産減価償却率">
          <a:extLst>
            <a:ext uri="{FF2B5EF4-FFF2-40B4-BE49-F238E27FC236}">
              <a16:creationId xmlns:a16="http://schemas.microsoft.com/office/drawing/2014/main" id="{E33CAF3F-B37A-4AE2-A45B-9890A3CFD8D0}"/>
            </a:ext>
          </a:extLst>
        </xdr:cNvPr>
        <xdr:cNvSpPr txBox="1"/>
      </xdr:nvSpPr>
      <xdr:spPr>
        <a:xfrm>
          <a:off x="3239144" y="1802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20156</xdr:rowOff>
    </xdr:from>
    <xdr:ext cx="405111" cy="259045"/>
    <xdr:sp macro="" textlink="">
      <xdr:nvSpPr>
        <xdr:cNvPr id="433" name="n_2aveValue【市民会館】&#10;有形固定資産減価償却率">
          <a:extLst>
            <a:ext uri="{FF2B5EF4-FFF2-40B4-BE49-F238E27FC236}">
              <a16:creationId xmlns:a16="http://schemas.microsoft.com/office/drawing/2014/main" id="{4AC45BDD-A536-46AA-AC27-CCC27EC62344}"/>
            </a:ext>
          </a:extLst>
        </xdr:cNvPr>
        <xdr:cNvSpPr txBox="1"/>
      </xdr:nvSpPr>
      <xdr:spPr>
        <a:xfrm>
          <a:off x="2439044" y="18018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34" name="n_3aveValue【市民会館】&#10;有形固定資産減価償却率">
          <a:extLst>
            <a:ext uri="{FF2B5EF4-FFF2-40B4-BE49-F238E27FC236}">
              <a16:creationId xmlns:a16="http://schemas.microsoft.com/office/drawing/2014/main" id="{F19DF93F-B529-4435-A902-63CCAB562322}"/>
            </a:ext>
          </a:extLst>
        </xdr:cNvPr>
        <xdr:cNvSpPr txBox="1"/>
      </xdr:nvSpPr>
      <xdr:spPr>
        <a:xfrm>
          <a:off x="1641484" y="17966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35" name="n_4aveValue【市民会館】&#10;有形固定資産減価償却率">
          <a:extLst>
            <a:ext uri="{FF2B5EF4-FFF2-40B4-BE49-F238E27FC236}">
              <a16:creationId xmlns:a16="http://schemas.microsoft.com/office/drawing/2014/main" id="{80766A0F-A406-44CB-AE5C-16E595FEA2A0}"/>
            </a:ext>
          </a:extLst>
        </xdr:cNvPr>
        <xdr:cNvSpPr txBox="1"/>
      </xdr:nvSpPr>
      <xdr:spPr>
        <a:xfrm>
          <a:off x="855354" y="1795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136996</xdr:rowOff>
    </xdr:from>
    <xdr:ext cx="405111" cy="259045"/>
    <xdr:sp macro="" textlink="">
      <xdr:nvSpPr>
        <xdr:cNvPr id="436" name="n_1mainValue【市民会館】&#10;有形固定資産減価償却率">
          <a:extLst>
            <a:ext uri="{FF2B5EF4-FFF2-40B4-BE49-F238E27FC236}">
              <a16:creationId xmlns:a16="http://schemas.microsoft.com/office/drawing/2014/main" id="{BA1698DF-B18A-4C6D-9A06-D65BB32E1EC5}"/>
            </a:ext>
          </a:extLst>
        </xdr:cNvPr>
        <xdr:cNvSpPr txBox="1"/>
      </xdr:nvSpPr>
      <xdr:spPr>
        <a:xfrm>
          <a:off x="3239144" y="1727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78213</xdr:rowOff>
    </xdr:from>
    <xdr:ext cx="405111" cy="259045"/>
    <xdr:sp macro="" textlink="">
      <xdr:nvSpPr>
        <xdr:cNvPr id="437" name="n_2mainValue【市民会館】&#10;有形固定資産減価償却率">
          <a:extLst>
            <a:ext uri="{FF2B5EF4-FFF2-40B4-BE49-F238E27FC236}">
              <a16:creationId xmlns:a16="http://schemas.microsoft.com/office/drawing/2014/main" id="{7FEC1546-F258-4653-8F64-4741209789EE}"/>
            </a:ext>
          </a:extLst>
        </xdr:cNvPr>
        <xdr:cNvSpPr txBox="1"/>
      </xdr:nvSpPr>
      <xdr:spPr>
        <a:xfrm>
          <a:off x="2439044" y="1722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19429</xdr:rowOff>
    </xdr:from>
    <xdr:ext cx="405111" cy="259045"/>
    <xdr:sp macro="" textlink="">
      <xdr:nvSpPr>
        <xdr:cNvPr id="438" name="n_3mainValue【市民会館】&#10;有形固定資産減価償却率">
          <a:extLst>
            <a:ext uri="{FF2B5EF4-FFF2-40B4-BE49-F238E27FC236}">
              <a16:creationId xmlns:a16="http://schemas.microsoft.com/office/drawing/2014/main" id="{88116163-475F-4B6E-A494-F4B180896E98}"/>
            </a:ext>
          </a:extLst>
        </xdr:cNvPr>
        <xdr:cNvSpPr txBox="1"/>
      </xdr:nvSpPr>
      <xdr:spPr>
        <a:xfrm>
          <a:off x="1641484" y="1716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132097</xdr:rowOff>
    </xdr:from>
    <xdr:ext cx="405111" cy="259045"/>
    <xdr:sp macro="" textlink="">
      <xdr:nvSpPr>
        <xdr:cNvPr id="439" name="n_4mainValue【市民会館】&#10;有形固定資産減価償却率">
          <a:extLst>
            <a:ext uri="{FF2B5EF4-FFF2-40B4-BE49-F238E27FC236}">
              <a16:creationId xmlns:a16="http://schemas.microsoft.com/office/drawing/2014/main" id="{66102D1F-17C4-4B01-9A41-8CD06972670B}"/>
            </a:ext>
          </a:extLst>
        </xdr:cNvPr>
        <xdr:cNvSpPr txBox="1"/>
      </xdr:nvSpPr>
      <xdr:spPr>
        <a:xfrm>
          <a:off x="85535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C05F2993-7D25-4214-87C9-170D8B20D305}"/>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73496EBF-CD94-4B22-BA58-8BC985A47F93}"/>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350410C1-70A2-42DD-B7E0-781BC6D473AB}"/>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980B9E17-C1AA-4854-B6B0-5BD61614165C}"/>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C469D892-BA7D-4693-8ED4-BAD99C2CA671}"/>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C7769066-88C6-41A3-A70F-1F4AB5BB105F}"/>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477E4D55-0479-4FA8-9342-7075BDC8CC11}"/>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A8F28899-B835-410C-9B67-4F208B2A372C}"/>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D59E5DA7-6440-49EE-98E5-634A40ED05DF}"/>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D421ADDA-46AF-4E79-8C05-A1B26701EAAD}"/>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0DFBAE4A-AC79-4B87-9CAD-857262008CD9}"/>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B4E12187-54C1-4A22-9C1E-FA8598DDE850}"/>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D982B90A-1CB8-4A18-8D5A-5A42FAE8FC79}"/>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05942367-BA41-4CAF-8E06-9AD2F5E2D471}"/>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74639B79-7F83-42D7-8F81-8F0BC8A982E2}"/>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E8474177-90E7-4108-8BE2-9A8CCF19BC16}"/>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5F2B43C0-EADE-4744-8FBE-2DAC25180070}"/>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75FF912F-DAD3-4954-8AC3-7F369F566305}"/>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FC3DCDE5-87A9-4764-90F3-691381AA21DC}"/>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9C7E0947-A4BA-417D-AB66-977E0A6AF946}"/>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1590DF51-016B-4EAE-B0D0-BEE79DD1A468}"/>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4343BC19-5937-4363-A931-3B12EAF721D4}"/>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753C8FC4-B268-4B80-935E-D2E06A2B639E}"/>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3" name="直線コネクタ 462">
          <a:extLst>
            <a:ext uri="{FF2B5EF4-FFF2-40B4-BE49-F238E27FC236}">
              <a16:creationId xmlns:a16="http://schemas.microsoft.com/office/drawing/2014/main" id="{DDF6C5E6-3C71-48A3-A177-648FB23C0ACF}"/>
            </a:ext>
          </a:extLst>
        </xdr:cNvPr>
        <xdr:cNvCxnSpPr/>
      </xdr:nvCxnSpPr>
      <xdr:spPr>
        <a:xfrm flipV="1">
          <a:off x="9429115" y="17237710"/>
          <a:ext cx="0" cy="14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4" name="【市民会館】&#10;一人当たり面積最小値テキスト">
          <a:extLst>
            <a:ext uri="{FF2B5EF4-FFF2-40B4-BE49-F238E27FC236}">
              <a16:creationId xmlns:a16="http://schemas.microsoft.com/office/drawing/2014/main" id="{627DCA9F-3E33-43CA-95EB-AA346ACEFF35}"/>
            </a:ext>
          </a:extLst>
        </xdr:cNvPr>
        <xdr:cNvSpPr txBox="1"/>
      </xdr:nvSpPr>
      <xdr:spPr>
        <a:xfrm>
          <a:off x="9467850" y="1864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5" name="直線コネクタ 464">
          <a:extLst>
            <a:ext uri="{FF2B5EF4-FFF2-40B4-BE49-F238E27FC236}">
              <a16:creationId xmlns:a16="http://schemas.microsoft.com/office/drawing/2014/main" id="{80F481EF-1204-4933-8323-B2BFDF4C7506}"/>
            </a:ext>
          </a:extLst>
        </xdr:cNvPr>
        <xdr:cNvCxnSpPr/>
      </xdr:nvCxnSpPr>
      <xdr:spPr>
        <a:xfrm>
          <a:off x="9356090" y="1864169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66" name="【市民会館】&#10;一人当たり面積最大値テキスト">
          <a:extLst>
            <a:ext uri="{FF2B5EF4-FFF2-40B4-BE49-F238E27FC236}">
              <a16:creationId xmlns:a16="http://schemas.microsoft.com/office/drawing/2014/main" id="{0C430AC4-782E-42C5-BAEA-C95E48B77DCA}"/>
            </a:ext>
          </a:extLst>
        </xdr:cNvPr>
        <xdr:cNvSpPr txBox="1"/>
      </xdr:nvSpPr>
      <xdr:spPr>
        <a:xfrm>
          <a:off x="9467850" y="1701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7" name="直線コネクタ 466">
          <a:extLst>
            <a:ext uri="{FF2B5EF4-FFF2-40B4-BE49-F238E27FC236}">
              <a16:creationId xmlns:a16="http://schemas.microsoft.com/office/drawing/2014/main" id="{76FDFBE9-F7A6-4EC1-A48E-8070D14135BA}"/>
            </a:ext>
          </a:extLst>
        </xdr:cNvPr>
        <xdr:cNvCxnSpPr/>
      </xdr:nvCxnSpPr>
      <xdr:spPr>
        <a:xfrm>
          <a:off x="9356090" y="1723771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29227</xdr:rowOff>
    </xdr:from>
    <xdr:ext cx="469744" cy="259045"/>
    <xdr:sp macro="" textlink="">
      <xdr:nvSpPr>
        <xdr:cNvPr id="468" name="【市民会館】&#10;一人当たり面積平均値テキスト">
          <a:extLst>
            <a:ext uri="{FF2B5EF4-FFF2-40B4-BE49-F238E27FC236}">
              <a16:creationId xmlns:a16="http://schemas.microsoft.com/office/drawing/2014/main" id="{F121093B-B300-441A-8D2F-A8F7EACEDE40}"/>
            </a:ext>
          </a:extLst>
        </xdr:cNvPr>
        <xdr:cNvSpPr txBox="1"/>
      </xdr:nvSpPr>
      <xdr:spPr>
        <a:xfrm>
          <a:off x="9467850" y="18372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69" name="フローチャート: 判断 468">
          <a:extLst>
            <a:ext uri="{FF2B5EF4-FFF2-40B4-BE49-F238E27FC236}">
              <a16:creationId xmlns:a16="http://schemas.microsoft.com/office/drawing/2014/main" id="{6CE00A97-C156-472B-B9EF-322AD4744A4A}"/>
            </a:ext>
          </a:extLst>
        </xdr:cNvPr>
        <xdr:cNvSpPr/>
      </xdr:nvSpPr>
      <xdr:spPr>
        <a:xfrm>
          <a:off x="9394190" y="1839976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0" name="フローチャート: 判断 469">
          <a:extLst>
            <a:ext uri="{FF2B5EF4-FFF2-40B4-BE49-F238E27FC236}">
              <a16:creationId xmlns:a16="http://schemas.microsoft.com/office/drawing/2014/main" id="{B32A0CB0-DF1C-4586-99A8-61242D6C7E4C}"/>
            </a:ext>
          </a:extLst>
        </xdr:cNvPr>
        <xdr:cNvSpPr/>
      </xdr:nvSpPr>
      <xdr:spPr>
        <a:xfrm>
          <a:off x="8632190" y="1838896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71" name="フローチャート: 判断 470">
          <a:extLst>
            <a:ext uri="{FF2B5EF4-FFF2-40B4-BE49-F238E27FC236}">
              <a16:creationId xmlns:a16="http://schemas.microsoft.com/office/drawing/2014/main" id="{BB9C0D1A-DD29-42AF-89ED-A9088A036F8D}"/>
            </a:ext>
          </a:extLst>
        </xdr:cNvPr>
        <xdr:cNvSpPr/>
      </xdr:nvSpPr>
      <xdr:spPr>
        <a:xfrm>
          <a:off x="7846060" y="183889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36830</xdr:rowOff>
    </xdr:from>
    <xdr:to>
      <xdr:col>41</xdr:col>
      <xdr:colOff>101600</xdr:colOff>
      <xdr:row>107</xdr:row>
      <xdr:rowOff>138430</xdr:rowOff>
    </xdr:to>
    <xdr:sp macro="" textlink="">
      <xdr:nvSpPr>
        <xdr:cNvPr id="472" name="フローチャート: 判断 471">
          <a:extLst>
            <a:ext uri="{FF2B5EF4-FFF2-40B4-BE49-F238E27FC236}">
              <a16:creationId xmlns:a16="http://schemas.microsoft.com/office/drawing/2014/main" id="{2F5D6481-04D2-48CF-8629-281B2DC58CE2}"/>
            </a:ext>
          </a:extLst>
        </xdr:cNvPr>
        <xdr:cNvSpPr/>
      </xdr:nvSpPr>
      <xdr:spPr>
        <a:xfrm>
          <a:off x="7029450" y="183819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45720</xdr:rowOff>
    </xdr:from>
    <xdr:to>
      <xdr:col>36</xdr:col>
      <xdr:colOff>165100</xdr:colOff>
      <xdr:row>107</xdr:row>
      <xdr:rowOff>147320</xdr:rowOff>
    </xdr:to>
    <xdr:sp macro="" textlink="">
      <xdr:nvSpPr>
        <xdr:cNvPr id="473" name="フローチャート: 判断 472">
          <a:extLst>
            <a:ext uri="{FF2B5EF4-FFF2-40B4-BE49-F238E27FC236}">
              <a16:creationId xmlns:a16="http://schemas.microsoft.com/office/drawing/2014/main" id="{2C14F2DA-629C-4E2C-A1C3-5F076CF120F7}"/>
            </a:ext>
          </a:extLst>
        </xdr:cNvPr>
        <xdr:cNvSpPr/>
      </xdr:nvSpPr>
      <xdr:spPr>
        <a:xfrm>
          <a:off x="6231890" y="1839277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7A197E7-9407-4581-8AB4-49F12765EF1F}"/>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708F227-C5FB-4DD1-8D51-718CEB61E6D7}"/>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E11904F5-B40A-4DE9-8B28-11D4F9A88298}"/>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2556E91-E695-4372-BB93-C8B5E4006907}"/>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65396752-38A5-4685-992F-D8A21178BE63}"/>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33020</xdr:rowOff>
    </xdr:from>
    <xdr:to>
      <xdr:col>55</xdr:col>
      <xdr:colOff>50800</xdr:colOff>
      <xdr:row>107</xdr:row>
      <xdr:rowOff>134620</xdr:rowOff>
    </xdr:to>
    <xdr:sp macro="" textlink="">
      <xdr:nvSpPr>
        <xdr:cNvPr id="479" name="楕円 478">
          <a:extLst>
            <a:ext uri="{FF2B5EF4-FFF2-40B4-BE49-F238E27FC236}">
              <a16:creationId xmlns:a16="http://schemas.microsoft.com/office/drawing/2014/main" id="{6CDF5C27-CD90-4EB9-BB27-772CF672AF7B}"/>
            </a:ext>
          </a:extLst>
        </xdr:cNvPr>
        <xdr:cNvSpPr/>
      </xdr:nvSpPr>
      <xdr:spPr>
        <a:xfrm>
          <a:off x="9394190" y="18376265"/>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55897</xdr:rowOff>
    </xdr:from>
    <xdr:ext cx="469744" cy="259045"/>
    <xdr:sp macro="" textlink="">
      <xdr:nvSpPr>
        <xdr:cNvPr id="480" name="【市民会館】&#10;一人当たり面積該当値テキスト">
          <a:extLst>
            <a:ext uri="{FF2B5EF4-FFF2-40B4-BE49-F238E27FC236}">
              <a16:creationId xmlns:a16="http://schemas.microsoft.com/office/drawing/2014/main" id="{055F688D-AF67-4528-A050-BB3E702E4942}"/>
            </a:ext>
          </a:extLst>
        </xdr:cNvPr>
        <xdr:cNvSpPr txBox="1"/>
      </xdr:nvSpPr>
      <xdr:spPr>
        <a:xfrm>
          <a:off x="9467850"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35561</xdr:rowOff>
    </xdr:from>
    <xdr:to>
      <xdr:col>50</xdr:col>
      <xdr:colOff>165100</xdr:colOff>
      <xdr:row>107</xdr:row>
      <xdr:rowOff>137161</xdr:rowOff>
    </xdr:to>
    <xdr:sp macro="" textlink="">
      <xdr:nvSpPr>
        <xdr:cNvPr id="481" name="楕円 480">
          <a:extLst>
            <a:ext uri="{FF2B5EF4-FFF2-40B4-BE49-F238E27FC236}">
              <a16:creationId xmlns:a16="http://schemas.microsoft.com/office/drawing/2014/main" id="{CD837552-F98E-47EE-82E8-B2586060157A}"/>
            </a:ext>
          </a:extLst>
        </xdr:cNvPr>
        <xdr:cNvSpPr/>
      </xdr:nvSpPr>
      <xdr:spPr>
        <a:xfrm>
          <a:off x="8632190" y="1838071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83820</xdr:rowOff>
    </xdr:from>
    <xdr:to>
      <xdr:col>55</xdr:col>
      <xdr:colOff>0</xdr:colOff>
      <xdr:row>107</xdr:row>
      <xdr:rowOff>86361</xdr:rowOff>
    </xdr:to>
    <xdr:cxnSp macro="">
      <xdr:nvCxnSpPr>
        <xdr:cNvPr id="482" name="直線コネクタ 481">
          <a:extLst>
            <a:ext uri="{FF2B5EF4-FFF2-40B4-BE49-F238E27FC236}">
              <a16:creationId xmlns:a16="http://schemas.microsoft.com/office/drawing/2014/main" id="{B596AE17-B8F2-4E40-9458-0BF477A03889}"/>
            </a:ext>
          </a:extLst>
        </xdr:cNvPr>
        <xdr:cNvCxnSpPr/>
      </xdr:nvCxnSpPr>
      <xdr:spPr>
        <a:xfrm flipV="1">
          <a:off x="8686800" y="18430875"/>
          <a:ext cx="74295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38100</xdr:rowOff>
    </xdr:from>
    <xdr:to>
      <xdr:col>46</xdr:col>
      <xdr:colOff>38100</xdr:colOff>
      <xdr:row>107</xdr:row>
      <xdr:rowOff>139700</xdr:rowOff>
    </xdr:to>
    <xdr:sp macro="" textlink="">
      <xdr:nvSpPr>
        <xdr:cNvPr id="483" name="楕円 482">
          <a:extLst>
            <a:ext uri="{FF2B5EF4-FFF2-40B4-BE49-F238E27FC236}">
              <a16:creationId xmlns:a16="http://schemas.microsoft.com/office/drawing/2014/main" id="{A3D2E775-2AB0-423A-B5A8-1B203873C0B4}"/>
            </a:ext>
          </a:extLst>
        </xdr:cNvPr>
        <xdr:cNvSpPr/>
      </xdr:nvSpPr>
      <xdr:spPr>
        <a:xfrm>
          <a:off x="7846060" y="18383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86361</xdr:rowOff>
    </xdr:from>
    <xdr:to>
      <xdr:col>50</xdr:col>
      <xdr:colOff>114300</xdr:colOff>
      <xdr:row>107</xdr:row>
      <xdr:rowOff>88900</xdr:rowOff>
    </xdr:to>
    <xdr:cxnSp macro="">
      <xdr:nvCxnSpPr>
        <xdr:cNvPr id="484" name="直線コネクタ 483">
          <a:extLst>
            <a:ext uri="{FF2B5EF4-FFF2-40B4-BE49-F238E27FC236}">
              <a16:creationId xmlns:a16="http://schemas.microsoft.com/office/drawing/2014/main" id="{68BC084C-77C5-4E14-9BF1-42E9C4263061}"/>
            </a:ext>
          </a:extLst>
        </xdr:cNvPr>
        <xdr:cNvCxnSpPr/>
      </xdr:nvCxnSpPr>
      <xdr:spPr>
        <a:xfrm flipV="1">
          <a:off x="7889240" y="18433416"/>
          <a:ext cx="79756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41911</xdr:rowOff>
    </xdr:from>
    <xdr:to>
      <xdr:col>41</xdr:col>
      <xdr:colOff>101600</xdr:colOff>
      <xdr:row>107</xdr:row>
      <xdr:rowOff>143511</xdr:rowOff>
    </xdr:to>
    <xdr:sp macro="" textlink="">
      <xdr:nvSpPr>
        <xdr:cNvPr id="485" name="楕円 484">
          <a:extLst>
            <a:ext uri="{FF2B5EF4-FFF2-40B4-BE49-F238E27FC236}">
              <a16:creationId xmlns:a16="http://schemas.microsoft.com/office/drawing/2014/main" id="{E3576D6A-836F-474E-8686-0040F402717A}"/>
            </a:ext>
          </a:extLst>
        </xdr:cNvPr>
        <xdr:cNvSpPr/>
      </xdr:nvSpPr>
      <xdr:spPr>
        <a:xfrm>
          <a:off x="7029450" y="1838896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88900</xdr:rowOff>
    </xdr:from>
    <xdr:to>
      <xdr:col>45</xdr:col>
      <xdr:colOff>177800</xdr:colOff>
      <xdr:row>107</xdr:row>
      <xdr:rowOff>92711</xdr:rowOff>
    </xdr:to>
    <xdr:cxnSp macro="">
      <xdr:nvCxnSpPr>
        <xdr:cNvPr id="486" name="直線コネクタ 485">
          <a:extLst>
            <a:ext uri="{FF2B5EF4-FFF2-40B4-BE49-F238E27FC236}">
              <a16:creationId xmlns:a16="http://schemas.microsoft.com/office/drawing/2014/main" id="{4C8E1A7B-B262-4F62-A572-317B0D30B3FD}"/>
            </a:ext>
          </a:extLst>
        </xdr:cNvPr>
        <xdr:cNvCxnSpPr/>
      </xdr:nvCxnSpPr>
      <xdr:spPr>
        <a:xfrm flipV="1">
          <a:off x="7084060" y="18437860"/>
          <a:ext cx="80518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43180</xdr:rowOff>
    </xdr:from>
    <xdr:to>
      <xdr:col>36</xdr:col>
      <xdr:colOff>165100</xdr:colOff>
      <xdr:row>107</xdr:row>
      <xdr:rowOff>144780</xdr:rowOff>
    </xdr:to>
    <xdr:sp macro="" textlink="">
      <xdr:nvSpPr>
        <xdr:cNvPr id="487" name="楕円 486">
          <a:extLst>
            <a:ext uri="{FF2B5EF4-FFF2-40B4-BE49-F238E27FC236}">
              <a16:creationId xmlns:a16="http://schemas.microsoft.com/office/drawing/2014/main" id="{2AF9A62F-4339-4ED4-A0CB-05D8008473C0}"/>
            </a:ext>
          </a:extLst>
        </xdr:cNvPr>
        <xdr:cNvSpPr/>
      </xdr:nvSpPr>
      <xdr:spPr>
        <a:xfrm>
          <a:off x="6231890" y="1839023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92711</xdr:rowOff>
    </xdr:from>
    <xdr:to>
      <xdr:col>41</xdr:col>
      <xdr:colOff>50800</xdr:colOff>
      <xdr:row>107</xdr:row>
      <xdr:rowOff>93980</xdr:rowOff>
    </xdr:to>
    <xdr:cxnSp macro="">
      <xdr:nvCxnSpPr>
        <xdr:cNvPr id="488" name="直線コネクタ 487">
          <a:extLst>
            <a:ext uri="{FF2B5EF4-FFF2-40B4-BE49-F238E27FC236}">
              <a16:creationId xmlns:a16="http://schemas.microsoft.com/office/drawing/2014/main" id="{FAE48205-ED94-4775-BC7B-35F38951E537}"/>
            </a:ext>
          </a:extLst>
        </xdr:cNvPr>
        <xdr:cNvCxnSpPr/>
      </xdr:nvCxnSpPr>
      <xdr:spPr>
        <a:xfrm flipV="1">
          <a:off x="6286500" y="18441671"/>
          <a:ext cx="79756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macro="" textlink="">
      <xdr:nvSpPr>
        <xdr:cNvPr id="489" name="n_1aveValue【市民会館】&#10;一人当たり面積">
          <a:extLst>
            <a:ext uri="{FF2B5EF4-FFF2-40B4-BE49-F238E27FC236}">
              <a16:creationId xmlns:a16="http://schemas.microsoft.com/office/drawing/2014/main" id="{7B9865C3-B10A-4324-B552-97106F143EFB}"/>
            </a:ext>
          </a:extLst>
        </xdr:cNvPr>
        <xdr:cNvSpPr txBox="1"/>
      </xdr:nvSpPr>
      <xdr:spPr>
        <a:xfrm>
          <a:off x="8454467" y="1847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134638</xdr:rowOff>
    </xdr:from>
    <xdr:ext cx="469744" cy="259045"/>
    <xdr:sp macro="" textlink="">
      <xdr:nvSpPr>
        <xdr:cNvPr id="490" name="n_2aveValue【市民会館】&#10;一人当たり面積">
          <a:extLst>
            <a:ext uri="{FF2B5EF4-FFF2-40B4-BE49-F238E27FC236}">
              <a16:creationId xmlns:a16="http://schemas.microsoft.com/office/drawing/2014/main" id="{377F2E8C-C921-457D-B426-F14438A959A8}"/>
            </a:ext>
          </a:extLst>
        </xdr:cNvPr>
        <xdr:cNvSpPr txBox="1"/>
      </xdr:nvSpPr>
      <xdr:spPr>
        <a:xfrm>
          <a:off x="7673417" y="1847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154957</xdr:rowOff>
    </xdr:from>
    <xdr:ext cx="469744" cy="259045"/>
    <xdr:sp macro="" textlink="">
      <xdr:nvSpPr>
        <xdr:cNvPr id="491" name="n_3aveValue【市民会館】&#10;一人当たり面積">
          <a:extLst>
            <a:ext uri="{FF2B5EF4-FFF2-40B4-BE49-F238E27FC236}">
              <a16:creationId xmlns:a16="http://schemas.microsoft.com/office/drawing/2014/main" id="{ECA307EE-FD6D-44AB-926A-81A4C1A04787}"/>
            </a:ext>
          </a:extLst>
        </xdr:cNvPr>
        <xdr:cNvSpPr txBox="1"/>
      </xdr:nvSpPr>
      <xdr:spPr>
        <a:xfrm>
          <a:off x="6866332"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138447</xdr:rowOff>
    </xdr:from>
    <xdr:ext cx="469744" cy="259045"/>
    <xdr:sp macro="" textlink="">
      <xdr:nvSpPr>
        <xdr:cNvPr id="492" name="n_4aveValue【市民会館】&#10;一人当たり面積">
          <a:extLst>
            <a:ext uri="{FF2B5EF4-FFF2-40B4-BE49-F238E27FC236}">
              <a16:creationId xmlns:a16="http://schemas.microsoft.com/office/drawing/2014/main" id="{4C01333B-DFF6-42FF-A513-E18EBB62FAB1}"/>
            </a:ext>
          </a:extLst>
        </xdr:cNvPr>
        <xdr:cNvSpPr txBox="1"/>
      </xdr:nvSpPr>
      <xdr:spPr>
        <a:xfrm>
          <a:off x="6068772" y="1847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153688</xdr:rowOff>
    </xdr:from>
    <xdr:ext cx="469744" cy="259045"/>
    <xdr:sp macro="" textlink="">
      <xdr:nvSpPr>
        <xdr:cNvPr id="493" name="n_1mainValue【市民会館】&#10;一人当たり面積">
          <a:extLst>
            <a:ext uri="{FF2B5EF4-FFF2-40B4-BE49-F238E27FC236}">
              <a16:creationId xmlns:a16="http://schemas.microsoft.com/office/drawing/2014/main" id="{546AFB38-123B-4C9D-B21E-29CDED2A0102}"/>
            </a:ext>
          </a:extLst>
        </xdr:cNvPr>
        <xdr:cNvSpPr txBox="1"/>
      </xdr:nvSpPr>
      <xdr:spPr>
        <a:xfrm>
          <a:off x="8454467" y="1815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156227</xdr:rowOff>
    </xdr:from>
    <xdr:ext cx="469744" cy="259045"/>
    <xdr:sp macro="" textlink="">
      <xdr:nvSpPr>
        <xdr:cNvPr id="494" name="n_2mainValue【市民会館】&#10;一人当たり面積">
          <a:extLst>
            <a:ext uri="{FF2B5EF4-FFF2-40B4-BE49-F238E27FC236}">
              <a16:creationId xmlns:a16="http://schemas.microsoft.com/office/drawing/2014/main" id="{9CA523E3-1638-4FDF-A386-478DE6A95A24}"/>
            </a:ext>
          </a:extLst>
        </xdr:cNvPr>
        <xdr:cNvSpPr txBox="1"/>
      </xdr:nvSpPr>
      <xdr:spPr>
        <a:xfrm>
          <a:off x="767341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134638</xdr:rowOff>
    </xdr:from>
    <xdr:ext cx="469744" cy="259045"/>
    <xdr:sp macro="" textlink="">
      <xdr:nvSpPr>
        <xdr:cNvPr id="495" name="n_3mainValue【市民会館】&#10;一人当たり面積">
          <a:extLst>
            <a:ext uri="{FF2B5EF4-FFF2-40B4-BE49-F238E27FC236}">
              <a16:creationId xmlns:a16="http://schemas.microsoft.com/office/drawing/2014/main" id="{302604FA-123C-47C5-B47A-CBA07966BC03}"/>
            </a:ext>
          </a:extLst>
        </xdr:cNvPr>
        <xdr:cNvSpPr txBox="1"/>
      </xdr:nvSpPr>
      <xdr:spPr>
        <a:xfrm>
          <a:off x="6866332" y="1847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161307</xdr:rowOff>
    </xdr:from>
    <xdr:ext cx="469744" cy="259045"/>
    <xdr:sp macro="" textlink="">
      <xdr:nvSpPr>
        <xdr:cNvPr id="496" name="n_4mainValue【市民会館】&#10;一人当たり面積">
          <a:extLst>
            <a:ext uri="{FF2B5EF4-FFF2-40B4-BE49-F238E27FC236}">
              <a16:creationId xmlns:a16="http://schemas.microsoft.com/office/drawing/2014/main" id="{0E107396-92F0-496F-9726-C54DB3170F4F}"/>
            </a:ext>
          </a:extLst>
        </xdr:cNvPr>
        <xdr:cNvSpPr txBox="1"/>
      </xdr:nvSpPr>
      <xdr:spPr>
        <a:xfrm>
          <a:off x="6068772" y="1816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97CA911B-DE16-41A1-96F5-A2E2FAE42F4E}"/>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2FBB90BA-180D-4272-A3A6-6AC88218A14D}"/>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272AF076-8F68-4642-A6E2-AC37011DB3AD}"/>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2E825532-DA98-4EC7-B8E9-5E89CDE06772}"/>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B7AC6B50-35F4-4E38-B5B2-DA5AC8B44847}"/>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CE3DA5BC-25BF-4814-B9DE-C638CBBAFDAB}"/>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45911971-73A6-4720-8BBB-4089B9439284}"/>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9376DA0F-5B11-4805-A509-FD98D11D4212}"/>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E9DC1107-73FE-48D3-8449-9A788D8AAF00}"/>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82F697B6-BDC1-4783-AB5D-291547284B63}"/>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F1D61A3E-1379-4DC3-85D0-D4E484151749}"/>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0B15AD73-ACCA-49D2-A2B6-A0B5BFEBD00E}"/>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A552EF06-B384-4157-897F-071CA9338AD7}"/>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1EDB6257-2D8C-4264-825A-D4D209BEFA01}"/>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65D901B1-9609-4218-8C40-7A7DA1424C5D}"/>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2E8A00B0-FD15-46BB-A3FE-32432498F36B}"/>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8F4C767C-EBC2-4742-A859-609BBE9DE37C}"/>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67BD5FBD-B1CD-4766-AE37-AD1ED7D7A548}"/>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2325BA58-7CDE-4BE7-9F95-861364DC0716}"/>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6B3D6EF1-24DF-4052-A5C9-604EB6828C3A}"/>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412231BA-1907-4191-BFBA-49E4F1CD884A}"/>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90093A47-480A-4603-B3C7-5D76E5FBC805}"/>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BF95F726-194D-4234-AB2F-D02C931AF589}"/>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7EDC4C89-68BA-482B-8E94-50DA5B950E2E}"/>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5DE79F45-D04A-49E9-9477-941DF19278FB}"/>
            </a:ext>
          </a:extLst>
        </xdr:cNvPr>
        <xdr:cNvCxnSpPr/>
      </xdr:nvCxnSpPr>
      <xdr:spPr>
        <a:xfrm flipV="1">
          <a:off x="14703424" y="58635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CE1D6E96-59B4-4431-8745-8BFA0B5DF77B}"/>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AA525B48-385A-4883-8653-31A38B0B63F8}"/>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447CE037-911C-40FD-A293-F45BF7353BB7}"/>
            </a:ext>
          </a:extLst>
        </xdr:cNvPr>
        <xdr:cNvSpPr txBox="1"/>
      </xdr:nvSpPr>
      <xdr:spPr>
        <a:xfrm>
          <a:off x="1474216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525" name="直線コネクタ 524">
          <a:extLst>
            <a:ext uri="{FF2B5EF4-FFF2-40B4-BE49-F238E27FC236}">
              <a16:creationId xmlns:a16="http://schemas.microsoft.com/office/drawing/2014/main" id="{53F40E8D-77FE-4E3B-9AF6-AA45BBC57125}"/>
            </a:ext>
          </a:extLst>
        </xdr:cNvPr>
        <xdr:cNvCxnSpPr/>
      </xdr:nvCxnSpPr>
      <xdr:spPr>
        <a:xfrm>
          <a:off x="14611350" y="5863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139082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614F9043-A1DB-466C-AFDB-588465F5B4A1}"/>
            </a:ext>
          </a:extLst>
        </xdr:cNvPr>
        <xdr:cNvSpPr txBox="1"/>
      </xdr:nvSpPr>
      <xdr:spPr>
        <a:xfrm>
          <a:off x="14742160" y="647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7" name="フローチャート: 判断 526">
          <a:extLst>
            <a:ext uri="{FF2B5EF4-FFF2-40B4-BE49-F238E27FC236}">
              <a16:creationId xmlns:a16="http://schemas.microsoft.com/office/drawing/2014/main" id="{74004649-C24C-4AB9-BBDD-3828B573FE42}"/>
            </a:ext>
          </a:extLst>
        </xdr:cNvPr>
        <xdr:cNvSpPr/>
      </xdr:nvSpPr>
      <xdr:spPr>
        <a:xfrm>
          <a:off x="14649450" y="65062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28" name="フローチャート: 判断 527">
          <a:extLst>
            <a:ext uri="{FF2B5EF4-FFF2-40B4-BE49-F238E27FC236}">
              <a16:creationId xmlns:a16="http://schemas.microsoft.com/office/drawing/2014/main" id="{6BB782D8-D448-4829-B7F0-D45ED5878C03}"/>
            </a:ext>
          </a:extLst>
        </xdr:cNvPr>
        <xdr:cNvSpPr/>
      </xdr:nvSpPr>
      <xdr:spPr>
        <a:xfrm>
          <a:off x="13887450" y="64852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9" name="フローチャート: 判断 528">
          <a:extLst>
            <a:ext uri="{FF2B5EF4-FFF2-40B4-BE49-F238E27FC236}">
              <a16:creationId xmlns:a16="http://schemas.microsoft.com/office/drawing/2014/main" id="{726EA9BC-1905-4E75-88B5-565A6DB8B796}"/>
            </a:ext>
          </a:extLst>
        </xdr:cNvPr>
        <xdr:cNvSpPr/>
      </xdr:nvSpPr>
      <xdr:spPr>
        <a:xfrm>
          <a:off x="13089890" y="65081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30" name="フローチャート: 判断 529">
          <a:extLst>
            <a:ext uri="{FF2B5EF4-FFF2-40B4-BE49-F238E27FC236}">
              <a16:creationId xmlns:a16="http://schemas.microsoft.com/office/drawing/2014/main" id="{C1A30592-1DF6-4B0B-953F-DA1DBF4D3009}"/>
            </a:ext>
          </a:extLst>
        </xdr:cNvPr>
        <xdr:cNvSpPr/>
      </xdr:nvSpPr>
      <xdr:spPr>
        <a:xfrm>
          <a:off x="12303760" y="6399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31" name="フローチャート: 判断 530">
          <a:extLst>
            <a:ext uri="{FF2B5EF4-FFF2-40B4-BE49-F238E27FC236}">
              <a16:creationId xmlns:a16="http://schemas.microsoft.com/office/drawing/2014/main" id="{F08156F3-3D98-4465-A28C-803AAA7C34DB}"/>
            </a:ext>
          </a:extLst>
        </xdr:cNvPr>
        <xdr:cNvSpPr/>
      </xdr:nvSpPr>
      <xdr:spPr>
        <a:xfrm>
          <a:off x="11487150" y="63995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BB5F5E8-C793-4833-891A-342D1F9D4988}"/>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FA8ECC14-E9AD-408C-86EF-6140D6CC0CDF}"/>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84505CA-B8D6-464F-97E1-2CB91AD3046A}"/>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36C36F52-0F7C-48B7-B8EE-2186BBC61E07}"/>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F913128D-0856-476E-863A-62C0A07E4E8D}"/>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153035</xdr:rowOff>
    </xdr:from>
    <xdr:to>
      <xdr:col>85</xdr:col>
      <xdr:colOff>177800</xdr:colOff>
      <xdr:row>37</xdr:row>
      <xdr:rowOff>83185</xdr:rowOff>
    </xdr:to>
    <xdr:sp macro="" textlink="">
      <xdr:nvSpPr>
        <xdr:cNvPr id="537" name="楕円 536">
          <a:extLst>
            <a:ext uri="{FF2B5EF4-FFF2-40B4-BE49-F238E27FC236}">
              <a16:creationId xmlns:a16="http://schemas.microsoft.com/office/drawing/2014/main" id="{1404F3C3-B8DD-4054-8303-FCD8205C887A}"/>
            </a:ext>
          </a:extLst>
        </xdr:cNvPr>
        <xdr:cNvSpPr/>
      </xdr:nvSpPr>
      <xdr:spPr>
        <a:xfrm>
          <a:off x="14649450" y="63252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4462</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13D0D9B0-89D8-4734-AC69-CA5CB772AA60}"/>
            </a:ext>
          </a:extLst>
        </xdr:cNvPr>
        <xdr:cNvSpPr txBox="1"/>
      </xdr:nvSpPr>
      <xdr:spPr>
        <a:xfrm>
          <a:off x="14742160"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23495</xdr:rowOff>
    </xdr:from>
    <xdr:to>
      <xdr:col>81</xdr:col>
      <xdr:colOff>101600</xdr:colOff>
      <xdr:row>36</xdr:row>
      <xdr:rowOff>125095</xdr:rowOff>
    </xdr:to>
    <xdr:sp macro="" textlink="">
      <xdr:nvSpPr>
        <xdr:cNvPr id="539" name="楕円 538">
          <a:extLst>
            <a:ext uri="{FF2B5EF4-FFF2-40B4-BE49-F238E27FC236}">
              <a16:creationId xmlns:a16="http://schemas.microsoft.com/office/drawing/2014/main" id="{546F6F2E-0F0E-4C8A-AE50-1E3D583BA1EA}"/>
            </a:ext>
          </a:extLst>
        </xdr:cNvPr>
        <xdr:cNvSpPr/>
      </xdr:nvSpPr>
      <xdr:spPr>
        <a:xfrm>
          <a:off x="13887450" y="619188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74295</xdr:rowOff>
    </xdr:from>
    <xdr:to>
      <xdr:col>85</xdr:col>
      <xdr:colOff>127000</xdr:colOff>
      <xdr:row>37</xdr:row>
      <xdr:rowOff>32385</xdr:rowOff>
    </xdr:to>
    <xdr:cxnSp macro="">
      <xdr:nvCxnSpPr>
        <xdr:cNvPr id="540" name="直線コネクタ 539">
          <a:extLst>
            <a:ext uri="{FF2B5EF4-FFF2-40B4-BE49-F238E27FC236}">
              <a16:creationId xmlns:a16="http://schemas.microsoft.com/office/drawing/2014/main" id="{19CA2E84-A0A0-48AA-BDE6-7FF1AE3B28EF}"/>
            </a:ext>
          </a:extLst>
        </xdr:cNvPr>
        <xdr:cNvCxnSpPr/>
      </xdr:nvCxnSpPr>
      <xdr:spPr>
        <a:xfrm>
          <a:off x="13942060" y="6246495"/>
          <a:ext cx="762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12065</xdr:rowOff>
    </xdr:from>
    <xdr:to>
      <xdr:col>76</xdr:col>
      <xdr:colOff>165100</xdr:colOff>
      <xdr:row>36</xdr:row>
      <xdr:rowOff>113665</xdr:rowOff>
    </xdr:to>
    <xdr:sp macro="" textlink="">
      <xdr:nvSpPr>
        <xdr:cNvPr id="541" name="楕円 540">
          <a:extLst>
            <a:ext uri="{FF2B5EF4-FFF2-40B4-BE49-F238E27FC236}">
              <a16:creationId xmlns:a16="http://schemas.microsoft.com/office/drawing/2014/main" id="{8E502639-B4F6-4611-8299-FCF8AADE13FC}"/>
            </a:ext>
          </a:extLst>
        </xdr:cNvPr>
        <xdr:cNvSpPr/>
      </xdr:nvSpPr>
      <xdr:spPr>
        <a:xfrm>
          <a:off x="13089890" y="618807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62865</xdr:rowOff>
    </xdr:from>
    <xdr:to>
      <xdr:col>81</xdr:col>
      <xdr:colOff>50800</xdr:colOff>
      <xdr:row>36</xdr:row>
      <xdr:rowOff>74295</xdr:rowOff>
    </xdr:to>
    <xdr:cxnSp macro="">
      <xdr:nvCxnSpPr>
        <xdr:cNvPr id="542" name="直線コネクタ 541">
          <a:extLst>
            <a:ext uri="{FF2B5EF4-FFF2-40B4-BE49-F238E27FC236}">
              <a16:creationId xmlns:a16="http://schemas.microsoft.com/office/drawing/2014/main" id="{0D8C491C-559E-4E03-9916-F7B9376094A3}"/>
            </a:ext>
          </a:extLst>
        </xdr:cNvPr>
        <xdr:cNvCxnSpPr/>
      </xdr:nvCxnSpPr>
      <xdr:spPr>
        <a:xfrm>
          <a:off x="13144500" y="6231255"/>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111125</xdr:rowOff>
    </xdr:from>
    <xdr:to>
      <xdr:col>72</xdr:col>
      <xdr:colOff>38100</xdr:colOff>
      <xdr:row>36</xdr:row>
      <xdr:rowOff>41275</xdr:rowOff>
    </xdr:to>
    <xdr:sp macro="" textlink="">
      <xdr:nvSpPr>
        <xdr:cNvPr id="543" name="楕円 542">
          <a:extLst>
            <a:ext uri="{FF2B5EF4-FFF2-40B4-BE49-F238E27FC236}">
              <a16:creationId xmlns:a16="http://schemas.microsoft.com/office/drawing/2014/main" id="{750C0C21-67F5-478E-B30E-DB40EFE2E3ED}"/>
            </a:ext>
          </a:extLst>
        </xdr:cNvPr>
        <xdr:cNvSpPr/>
      </xdr:nvSpPr>
      <xdr:spPr>
        <a:xfrm>
          <a:off x="12303760" y="61118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161925</xdr:rowOff>
    </xdr:from>
    <xdr:to>
      <xdr:col>76</xdr:col>
      <xdr:colOff>114300</xdr:colOff>
      <xdr:row>36</xdr:row>
      <xdr:rowOff>62865</xdr:rowOff>
    </xdr:to>
    <xdr:cxnSp macro="">
      <xdr:nvCxnSpPr>
        <xdr:cNvPr id="544" name="直線コネクタ 543">
          <a:extLst>
            <a:ext uri="{FF2B5EF4-FFF2-40B4-BE49-F238E27FC236}">
              <a16:creationId xmlns:a16="http://schemas.microsoft.com/office/drawing/2014/main" id="{2D9F13E7-3BBB-4902-99CF-205E7B190BC6}"/>
            </a:ext>
          </a:extLst>
        </xdr:cNvPr>
        <xdr:cNvCxnSpPr/>
      </xdr:nvCxnSpPr>
      <xdr:spPr>
        <a:xfrm>
          <a:off x="12346940" y="6164580"/>
          <a:ext cx="79756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34925</xdr:rowOff>
    </xdr:from>
    <xdr:to>
      <xdr:col>67</xdr:col>
      <xdr:colOff>101600</xdr:colOff>
      <xdr:row>35</xdr:row>
      <xdr:rowOff>136525</xdr:rowOff>
    </xdr:to>
    <xdr:sp macro="" textlink="">
      <xdr:nvSpPr>
        <xdr:cNvPr id="545" name="楕円 544">
          <a:extLst>
            <a:ext uri="{FF2B5EF4-FFF2-40B4-BE49-F238E27FC236}">
              <a16:creationId xmlns:a16="http://schemas.microsoft.com/office/drawing/2014/main" id="{F89DE91B-42A4-40CE-942F-703D7EEC9F2E}"/>
            </a:ext>
          </a:extLst>
        </xdr:cNvPr>
        <xdr:cNvSpPr/>
      </xdr:nvSpPr>
      <xdr:spPr>
        <a:xfrm>
          <a:off x="11487150" y="603567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85725</xdr:rowOff>
    </xdr:from>
    <xdr:to>
      <xdr:col>71</xdr:col>
      <xdr:colOff>177800</xdr:colOff>
      <xdr:row>35</xdr:row>
      <xdr:rowOff>161925</xdr:rowOff>
    </xdr:to>
    <xdr:cxnSp macro="">
      <xdr:nvCxnSpPr>
        <xdr:cNvPr id="546" name="直線コネクタ 545">
          <a:extLst>
            <a:ext uri="{FF2B5EF4-FFF2-40B4-BE49-F238E27FC236}">
              <a16:creationId xmlns:a16="http://schemas.microsoft.com/office/drawing/2014/main" id="{DA42EC06-4169-4DAB-AFEF-2A2E27F2E749}"/>
            </a:ext>
          </a:extLst>
        </xdr:cNvPr>
        <xdr:cNvCxnSpPr/>
      </xdr:nvCxnSpPr>
      <xdr:spPr>
        <a:xfrm>
          <a:off x="11541760" y="6088380"/>
          <a:ext cx="80518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00EF2C14-8FEE-4B44-96DE-5200BB99B2D8}"/>
            </a:ext>
          </a:extLst>
        </xdr:cNvPr>
        <xdr:cNvSpPr txBox="1"/>
      </xdr:nvSpPr>
      <xdr:spPr>
        <a:xfrm>
          <a:off x="1373823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91F37A96-A97D-473C-9314-FEDE8C49B054}"/>
            </a:ext>
          </a:extLst>
        </xdr:cNvPr>
        <xdr:cNvSpPr txBox="1"/>
      </xdr:nvSpPr>
      <xdr:spPr>
        <a:xfrm>
          <a:off x="1295718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6DB9B891-1388-405B-9120-C17A4F28F8D4}"/>
            </a:ext>
          </a:extLst>
        </xdr:cNvPr>
        <xdr:cNvSpPr txBox="1"/>
      </xdr:nvSpPr>
      <xdr:spPr>
        <a:xfrm>
          <a:off x="1217105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E405E19C-7C0D-4FD0-9B80-8D1D323E24F1}"/>
            </a:ext>
          </a:extLst>
        </xdr:cNvPr>
        <xdr:cNvSpPr txBox="1"/>
      </xdr:nvSpPr>
      <xdr:spPr>
        <a:xfrm>
          <a:off x="113544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141622</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8311479D-7C66-4A98-911E-C508EECD2679}"/>
            </a:ext>
          </a:extLst>
        </xdr:cNvPr>
        <xdr:cNvSpPr txBox="1"/>
      </xdr:nvSpPr>
      <xdr:spPr>
        <a:xfrm>
          <a:off x="1373823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130192</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254507CC-9DBB-4CF2-9B84-EAD2CF4909A2}"/>
            </a:ext>
          </a:extLst>
        </xdr:cNvPr>
        <xdr:cNvSpPr txBox="1"/>
      </xdr:nvSpPr>
      <xdr:spPr>
        <a:xfrm>
          <a:off x="1295718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57802</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115244EE-3EE1-4912-B663-094AF765DF32}"/>
            </a:ext>
          </a:extLst>
        </xdr:cNvPr>
        <xdr:cNvSpPr txBox="1"/>
      </xdr:nvSpPr>
      <xdr:spPr>
        <a:xfrm>
          <a:off x="1217105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153052</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BCB2BD4B-4974-4FB5-AC8E-0E4722422D84}"/>
            </a:ext>
          </a:extLst>
        </xdr:cNvPr>
        <xdr:cNvSpPr txBox="1"/>
      </xdr:nvSpPr>
      <xdr:spPr>
        <a:xfrm>
          <a:off x="113544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594C30A1-1A84-44E8-962C-FD44DCCD391E}"/>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2205E467-D828-482A-BB57-E94DEEC5C337}"/>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59B91BFD-CADE-49F6-A6CA-6FF77FD8437D}"/>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508923A2-50CB-47B2-979C-2FD8F3458A1D}"/>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D90EE398-FD33-4B7C-AD95-F5B6FF083A86}"/>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8A3BFAAE-6D60-41B8-A019-52D3F8EB3081}"/>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DCC061A2-2570-4FD1-961C-F6C49CFF41D2}"/>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24E2E1E6-E7A3-4391-9E00-FA901D4354FA}"/>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61C48ED7-3905-4666-8BB8-3F10FA02B935}"/>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1F18DF02-694D-45CA-8E45-2D38E855CB7F}"/>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8F7B6D7B-744C-4040-925F-EE489D4A8B58}"/>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FC1FD2A6-1DD3-436F-A777-042F62B3E578}"/>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9018F31D-2C01-44F2-AA67-77E25E3693B2}"/>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8" name="テキスト ボックス 567">
          <a:extLst>
            <a:ext uri="{FF2B5EF4-FFF2-40B4-BE49-F238E27FC236}">
              <a16:creationId xmlns:a16="http://schemas.microsoft.com/office/drawing/2014/main" id="{42E1F6BD-26C7-4693-AACB-9CA65CBC94E0}"/>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4DFA21DB-717C-49CC-8CB8-63C8B5A71530}"/>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60D628A8-53D4-4478-B4BA-F2BF3B9836AD}"/>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C7873327-EB18-49DF-A3ED-7C7178CDDC31}"/>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3E1E1E57-C5ED-4402-ABC4-6AEE99F26976}"/>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A050C5D4-46B9-477D-AE31-51F5663B7E1C}"/>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99755F97-9166-4FFB-A093-6C80FB95302B}"/>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FC651450-467F-4344-A16B-F58680929736}"/>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6" name="テキスト ボックス 575">
          <a:extLst>
            <a:ext uri="{FF2B5EF4-FFF2-40B4-BE49-F238E27FC236}">
              <a16:creationId xmlns:a16="http://schemas.microsoft.com/office/drawing/2014/main" id="{7161AF7C-B876-44ED-9182-EFF58C718177}"/>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2DDA5FE7-F499-4FC7-9AD4-9841A7D8D5D9}"/>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78" name="直線コネクタ 577">
          <a:extLst>
            <a:ext uri="{FF2B5EF4-FFF2-40B4-BE49-F238E27FC236}">
              <a16:creationId xmlns:a16="http://schemas.microsoft.com/office/drawing/2014/main" id="{1FFF6325-F60E-4555-ABAE-CF6A0056E4B8}"/>
            </a:ext>
          </a:extLst>
        </xdr:cNvPr>
        <xdr:cNvCxnSpPr/>
      </xdr:nvCxnSpPr>
      <xdr:spPr>
        <a:xfrm flipV="1">
          <a:off x="19947254" y="5952732"/>
          <a:ext cx="0" cy="128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B2FEFA3A-4148-4D14-97F7-E3E7ED496C21}"/>
            </a:ext>
          </a:extLst>
        </xdr:cNvPr>
        <xdr:cNvSpPr txBox="1"/>
      </xdr:nvSpPr>
      <xdr:spPr>
        <a:xfrm>
          <a:off x="19985990" y="723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80" name="直線コネクタ 579">
          <a:extLst>
            <a:ext uri="{FF2B5EF4-FFF2-40B4-BE49-F238E27FC236}">
              <a16:creationId xmlns:a16="http://schemas.microsoft.com/office/drawing/2014/main" id="{8CEA4721-FA43-4526-BCB7-2509DC70534D}"/>
            </a:ext>
          </a:extLst>
        </xdr:cNvPr>
        <xdr:cNvCxnSpPr/>
      </xdr:nvCxnSpPr>
      <xdr:spPr>
        <a:xfrm>
          <a:off x="19885660" y="72357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B6477C97-7F80-4D03-936A-57CA5FCCC1DD}"/>
            </a:ext>
          </a:extLst>
        </xdr:cNvPr>
        <xdr:cNvSpPr txBox="1"/>
      </xdr:nvSpPr>
      <xdr:spPr>
        <a:xfrm>
          <a:off x="19985990" y="572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82" name="直線コネクタ 581">
          <a:extLst>
            <a:ext uri="{FF2B5EF4-FFF2-40B4-BE49-F238E27FC236}">
              <a16:creationId xmlns:a16="http://schemas.microsoft.com/office/drawing/2014/main" id="{4E953380-11D4-4E4B-A349-47E9094A85E5}"/>
            </a:ext>
          </a:extLst>
        </xdr:cNvPr>
        <xdr:cNvCxnSpPr/>
      </xdr:nvCxnSpPr>
      <xdr:spPr>
        <a:xfrm>
          <a:off x="19885660" y="5952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88883</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id="{1CF27E50-6E95-463A-8496-0D960D80E8CD}"/>
            </a:ext>
          </a:extLst>
        </xdr:cNvPr>
        <xdr:cNvSpPr txBox="1"/>
      </xdr:nvSpPr>
      <xdr:spPr>
        <a:xfrm>
          <a:off x="19985990" y="6950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84" name="フローチャート: 判断 583">
          <a:extLst>
            <a:ext uri="{FF2B5EF4-FFF2-40B4-BE49-F238E27FC236}">
              <a16:creationId xmlns:a16="http://schemas.microsoft.com/office/drawing/2014/main" id="{639B4EC1-1641-4B66-9947-284C2EB4239F}"/>
            </a:ext>
          </a:extLst>
        </xdr:cNvPr>
        <xdr:cNvSpPr/>
      </xdr:nvSpPr>
      <xdr:spPr>
        <a:xfrm>
          <a:off x="19904710" y="696655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85" name="フローチャート: 判断 584">
          <a:extLst>
            <a:ext uri="{FF2B5EF4-FFF2-40B4-BE49-F238E27FC236}">
              <a16:creationId xmlns:a16="http://schemas.microsoft.com/office/drawing/2014/main" id="{D2D814DD-96B0-49E5-AFC4-5F02C2AE872B}"/>
            </a:ext>
          </a:extLst>
        </xdr:cNvPr>
        <xdr:cNvSpPr/>
      </xdr:nvSpPr>
      <xdr:spPr>
        <a:xfrm>
          <a:off x="19161760" y="694730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86" name="フローチャート: 判断 585">
          <a:extLst>
            <a:ext uri="{FF2B5EF4-FFF2-40B4-BE49-F238E27FC236}">
              <a16:creationId xmlns:a16="http://schemas.microsoft.com/office/drawing/2014/main" id="{DD0A1825-65D8-42C2-8FE7-41BCEDB720E5}"/>
            </a:ext>
          </a:extLst>
        </xdr:cNvPr>
        <xdr:cNvSpPr/>
      </xdr:nvSpPr>
      <xdr:spPr>
        <a:xfrm>
          <a:off x="18345150" y="696099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111626</xdr:rowOff>
    </xdr:from>
    <xdr:to>
      <xdr:col>102</xdr:col>
      <xdr:colOff>165100</xdr:colOff>
      <xdr:row>41</xdr:row>
      <xdr:rowOff>41776</xdr:rowOff>
    </xdr:to>
    <xdr:sp macro="" textlink="">
      <xdr:nvSpPr>
        <xdr:cNvPr id="587" name="フローチャート: 判断 586">
          <a:extLst>
            <a:ext uri="{FF2B5EF4-FFF2-40B4-BE49-F238E27FC236}">
              <a16:creationId xmlns:a16="http://schemas.microsoft.com/office/drawing/2014/main" id="{E59B4F52-31F1-4780-9529-8F20B472F1DB}"/>
            </a:ext>
          </a:extLst>
        </xdr:cNvPr>
        <xdr:cNvSpPr/>
      </xdr:nvSpPr>
      <xdr:spPr>
        <a:xfrm>
          <a:off x="17547590" y="696962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117221</xdr:rowOff>
    </xdr:from>
    <xdr:to>
      <xdr:col>98</xdr:col>
      <xdr:colOff>38100</xdr:colOff>
      <xdr:row>41</xdr:row>
      <xdr:rowOff>47371</xdr:rowOff>
    </xdr:to>
    <xdr:sp macro="" textlink="">
      <xdr:nvSpPr>
        <xdr:cNvPr id="588" name="フローチャート: 判断 587">
          <a:extLst>
            <a:ext uri="{FF2B5EF4-FFF2-40B4-BE49-F238E27FC236}">
              <a16:creationId xmlns:a16="http://schemas.microsoft.com/office/drawing/2014/main" id="{D1296EC9-270E-46E7-AF54-5960C4EF8725}"/>
            </a:ext>
          </a:extLst>
        </xdr:cNvPr>
        <xdr:cNvSpPr/>
      </xdr:nvSpPr>
      <xdr:spPr>
        <a:xfrm>
          <a:off x="16761460" y="697522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24FBC92-5ABF-404E-9786-4B1DAA9D2FA0}"/>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B5493A5-C3E5-4A53-AD1E-44BE160262AC}"/>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DCC720B-4170-4AA3-98DF-4A329A3C778E}"/>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538EEC7D-ABED-4279-8F8F-A771403E09F2}"/>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83091282-8733-4156-B257-D7429A92C1C1}"/>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79087</xdr:rowOff>
    </xdr:from>
    <xdr:to>
      <xdr:col>116</xdr:col>
      <xdr:colOff>114300</xdr:colOff>
      <xdr:row>41</xdr:row>
      <xdr:rowOff>9237</xdr:rowOff>
    </xdr:to>
    <xdr:sp macro="" textlink="">
      <xdr:nvSpPr>
        <xdr:cNvPr id="594" name="楕円 593">
          <a:extLst>
            <a:ext uri="{FF2B5EF4-FFF2-40B4-BE49-F238E27FC236}">
              <a16:creationId xmlns:a16="http://schemas.microsoft.com/office/drawing/2014/main" id="{B5AB86FD-E3DB-497D-8AE5-7A4060E6B262}"/>
            </a:ext>
          </a:extLst>
        </xdr:cNvPr>
        <xdr:cNvSpPr/>
      </xdr:nvSpPr>
      <xdr:spPr>
        <a:xfrm>
          <a:off x="19904710" y="693708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101964</xdr:rowOff>
    </xdr:from>
    <xdr:ext cx="599010" cy="259045"/>
    <xdr:sp macro="" textlink="">
      <xdr:nvSpPr>
        <xdr:cNvPr id="595" name="【一般廃棄物処理施設】&#10;一人当たり有形固定資産（償却資産）額該当値テキスト">
          <a:extLst>
            <a:ext uri="{FF2B5EF4-FFF2-40B4-BE49-F238E27FC236}">
              <a16:creationId xmlns:a16="http://schemas.microsoft.com/office/drawing/2014/main" id="{B0EA4A6E-42CA-4099-B629-B50533B57F93}"/>
            </a:ext>
          </a:extLst>
        </xdr:cNvPr>
        <xdr:cNvSpPr txBox="1"/>
      </xdr:nvSpPr>
      <xdr:spPr>
        <a:xfrm>
          <a:off x="19985990" y="6784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81384</xdr:rowOff>
    </xdr:from>
    <xdr:to>
      <xdr:col>112</xdr:col>
      <xdr:colOff>38100</xdr:colOff>
      <xdr:row>41</xdr:row>
      <xdr:rowOff>11534</xdr:rowOff>
    </xdr:to>
    <xdr:sp macro="" textlink="">
      <xdr:nvSpPr>
        <xdr:cNvPr id="596" name="楕円 595">
          <a:extLst>
            <a:ext uri="{FF2B5EF4-FFF2-40B4-BE49-F238E27FC236}">
              <a16:creationId xmlns:a16="http://schemas.microsoft.com/office/drawing/2014/main" id="{6E912241-CA2B-4EA8-9EC4-CB86A12DCD29}"/>
            </a:ext>
          </a:extLst>
        </xdr:cNvPr>
        <xdr:cNvSpPr/>
      </xdr:nvSpPr>
      <xdr:spPr>
        <a:xfrm>
          <a:off x="19161760" y="694128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129887</xdr:rowOff>
    </xdr:from>
    <xdr:to>
      <xdr:col>116</xdr:col>
      <xdr:colOff>63500</xdr:colOff>
      <xdr:row>40</xdr:row>
      <xdr:rowOff>132184</xdr:rowOff>
    </xdr:to>
    <xdr:cxnSp macro="">
      <xdr:nvCxnSpPr>
        <xdr:cNvPr id="597" name="直線コネクタ 596">
          <a:extLst>
            <a:ext uri="{FF2B5EF4-FFF2-40B4-BE49-F238E27FC236}">
              <a16:creationId xmlns:a16="http://schemas.microsoft.com/office/drawing/2014/main" id="{D66FB890-5228-42AA-A41E-1F20E2F5AB61}"/>
            </a:ext>
          </a:extLst>
        </xdr:cNvPr>
        <xdr:cNvCxnSpPr/>
      </xdr:nvCxnSpPr>
      <xdr:spPr>
        <a:xfrm flipV="1">
          <a:off x="19204940" y="6991697"/>
          <a:ext cx="74295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82329</xdr:rowOff>
    </xdr:from>
    <xdr:to>
      <xdr:col>107</xdr:col>
      <xdr:colOff>101600</xdr:colOff>
      <xdr:row>41</xdr:row>
      <xdr:rowOff>12479</xdr:rowOff>
    </xdr:to>
    <xdr:sp macro="" textlink="">
      <xdr:nvSpPr>
        <xdr:cNvPr id="598" name="楕円 597">
          <a:extLst>
            <a:ext uri="{FF2B5EF4-FFF2-40B4-BE49-F238E27FC236}">
              <a16:creationId xmlns:a16="http://schemas.microsoft.com/office/drawing/2014/main" id="{6DB064B2-F741-488E-B2A8-75EC00C0D320}"/>
            </a:ext>
          </a:extLst>
        </xdr:cNvPr>
        <xdr:cNvSpPr/>
      </xdr:nvSpPr>
      <xdr:spPr>
        <a:xfrm>
          <a:off x="18345150" y="694223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132184</xdr:rowOff>
    </xdr:from>
    <xdr:to>
      <xdr:col>111</xdr:col>
      <xdr:colOff>177800</xdr:colOff>
      <xdr:row>40</xdr:row>
      <xdr:rowOff>133129</xdr:rowOff>
    </xdr:to>
    <xdr:cxnSp macro="">
      <xdr:nvCxnSpPr>
        <xdr:cNvPr id="599" name="直線コネクタ 598">
          <a:extLst>
            <a:ext uri="{FF2B5EF4-FFF2-40B4-BE49-F238E27FC236}">
              <a16:creationId xmlns:a16="http://schemas.microsoft.com/office/drawing/2014/main" id="{9D89E8D7-4832-45BF-9C7A-319C81F69874}"/>
            </a:ext>
          </a:extLst>
        </xdr:cNvPr>
        <xdr:cNvCxnSpPr/>
      </xdr:nvCxnSpPr>
      <xdr:spPr>
        <a:xfrm flipV="1">
          <a:off x="18399760" y="6993994"/>
          <a:ext cx="805180" cy="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87743</xdr:rowOff>
    </xdr:from>
    <xdr:to>
      <xdr:col>102</xdr:col>
      <xdr:colOff>165100</xdr:colOff>
      <xdr:row>41</xdr:row>
      <xdr:rowOff>17893</xdr:rowOff>
    </xdr:to>
    <xdr:sp macro="" textlink="">
      <xdr:nvSpPr>
        <xdr:cNvPr id="600" name="楕円 599">
          <a:extLst>
            <a:ext uri="{FF2B5EF4-FFF2-40B4-BE49-F238E27FC236}">
              <a16:creationId xmlns:a16="http://schemas.microsoft.com/office/drawing/2014/main" id="{25A8DE79-EA7E-4220-AE9B-41883BC6670B}"/>
            </a:ext>
          </a:extLst>
        </xdr:cNvPr>
        <xdr:cNvSpPr/>
      </xdr:nvSpPr>
      <xdr:spPr>
        <a:xfrm>
          <a:off x="17547590" y="6949553"/>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133129</xdr:rowOff>
    </xdr:from>
    <xdr:to>
      <xdr:col>107</xdr:col>
      <xdr:colOff>50800</xdr:colOff>
      <xdr:row>40</xdr:row>
      <xdr:rowOff>138543</xdr:rowOff>
    </xdr:to>
    <xdr:cxnSp macro="">
      <xdr:nvCxnSpPr>
        <xdr:cNvPr id="601" name="直線コネクタ 600">
          <a:extLst>
            <a:ext uri="{FF2B5EF4-FFF2-40B4-BE49-F238E27FC236}">
              <a16:creationId xmlns:a16="http://schemas.microsoft.com/office/drawing/2014/main" id="{F50EA6AC-CFAF-4612-980E-7F54B70B1C6B}"/>
            </a:ext>
          </a:extLst>
        </xdr:cNvPr>
        <xdr:cNvCxnSpPr/>
      </xdr:nvCxnSpPr>
      <xdr:spPr>
        <a:xfrm flipV="1">
          <a:off x="17602200" y="699493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88198</xdr:rowOff>
    </xdr:from>
    <xdr:to>
      <xdr:col>98</xdr:col>
      <xdr:colOff>38100</xdr:colOff>
      <xdr:row>41</xdr:row>
      <xdr:rowOff>18348</xdr:rowOff>
    </xdr:to>
    <xdr:sp macro="" textlink="">
      <xdr:nvSpPr>
        <xdr:cNvPr id="602" name="楕円 601">
          <a:extLst>
            <a:ext uri="{FF2B5EF4-FFF2-40B4-BE49-F238E27FC236}">
              <a16:creationId xmlns:a16="http://schemas.microsoft.com/office/drawing/2014/main" id="{8B9099A6-2E53-4D10-B8D7-1C66D121B568}"/>
            </a:ext>
          </a:extLst>
        </xdr:cNvPr>
        <xdr:cNvSpPr/>
      </xdr:nvSpPr>
      <xdr:spPr>
        <a:xfrm>
          <a:off x="16761460" y="69500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138543</xdr:rowOff>
    </xdr:from>
    <xdr:to>
      <xdr:col>102</xdr:col>
      <xdr:colOff>114300</xdr:colOff>
      <xdr:row>40</xdr:row>
      <xdr:rowOff>138998</xdr:rowOff>
    </xdr:to>
    <xdr:cxnSp macro="">
      <xdr:nvCxnSpPr>
        <xdr:cNvPr id="603" name="直線コネクタ 602">
          <a:extLst>
            <a:ext uri="{FF2B5EF4-FFF2-40B4-BE49-F238E27FC236}">
              <a16:creationId xmlns:a16="http://schemas.microsoft.com/office/drawing/2014/main" id="{078F32D2-E8CA-46F6-9124-FDB41367FC1E}"/>
            </a:ext>
          </a:extLst>
        </xdr:cNvPr>
        <xdr:cNvCxnSpPr/>
      </xdr:nvCxnSpPr>
      <xdr:spPr>
        <a:xfrm flipV="1">
          <a:off x="16804640" y="6992733"/>
          <a:ext cx="79756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8681</xdr:rowOff>
    </xdr:from>
    <xdr:ext cx="599010" cy="259045"/>
    <xdr:sp macro="" textlink="">
      <xdr:nvSpPr>
        <xdr:cNvPr id="604" name="n_1aveValue【一般廃棄物処理施設】&#10;一人当たり有形固定資産（償却資産）額">
          <a:extLst>
            <a:ext uri="{FF2B5EF4-FFF2-40B4-BE49-F238E27FC236}">
              <a16:creationId xmlns:a16="http://schemas.microsoft.com/office/drawing/2014/main" id="{986BD92B-9625-43FB-8C93-570442114B7A}"/>
            </a:ext>
          </a:extLst>
        </xdr:cNvPr>
        <xdr:cNvSpPr txBox="1"/>
      </xdr:nvSpPr>
      <xdr:spPr>
        <a:xfrm>
          <a:off x="18919405" y="704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26178</xdr:rowOff>
    </xdr:from>
    <xdr:ext cx="599010" cy="259045"/>
    <xdr:sp macro="" textlink="">
      <xdr:nvSpPr>
        <xdr:cNvPr id="605" name="n_2aveValue【一般廃棄物処理施設】&#10;一人当たり有形固定資産（償却資産）額">
          <a:extLst>
            <a:ext uri="{FF2B5EF4-FFF2-40B4-BE49-F238E27FC236}">
              <a16:creationId xmlns:a16="http://schemas.microsoft.com/office/drawing/2014/main" id="{FD6063BF-1966-494A-840B-C81AEB5652DC}"/>
            </a:ext>
          </a:extLst>
        </xdr:cNvPr>
        <xdr:cNvSpPr txBox="1"/>
      </xdr:nvSpPr>
      <xdr:spPr>
        <a:xfrm>
          <a:off x="18138355" y="705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32903</xdr:rowOff>
    </xdr:from>
    <xdr:ext cx="599010" cy="259045"/>
    <xdr:sp macro="" textlink="">
      <xdr:nvSpPr>
        <xdr:cNvPr id="606" name="n_3aveValue【一般廃棄物処理施設】&#10;一人当たり有形固定資産（償却資産）額">
          <a:extLst>
            <a:ext uri="{FF2B5EF4-FFF2-40B4-BE49-F238E27FC236}">
              <a16:creationId xmlns:a16="http://schemas.microsoft.com/office/drawing/2014/main" id="{716916DE-0E86-4563-A33B-EDEB714C1D72}"/>
            </a:ext>
          </a:extLst>
        </xdr:cNvPr>
        <xdr:cNvSpPr txBox="1"/>
      </xdr:nvSpPr>
      <xdr:spPr>
        <a:xfrm>
          <a:off x="17323650" y="706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38498</xdr:rowOff>
    </xdr:from>
    <xdr:ext cx="599010" cy="259045"/>
    <xdr:sp macro="" textlink="">
      <xdr:nvSpPr>
        <xdr:cNvPr id="607" name="n_4aveValue【一般廃棄物処理施設】&#10;一人当たり有形固定資産（償却資産）額">
          <a:extLst>
            <a:ext uri="{FF2B5EF4-FFF2-40B4-BE49-F238E27FC236}">
              <a16:creationId xmlns:a16="http://schemas.microsoft.com/office/drawing/2014/main" id="{AA5F07E7-A20C-4087-AADD-4EBBEBC8C5B8}"/>
            </a:ext>
          </a:extLst>
        </xdr:cNvPr>
        <xdr:cNvSpPr txBox="1"/>
      </xdr:nvSpPr>
      <xdr:spPr>
        <a:xfrm>
          <a:off x="16526090" y="706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28061</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id="{B79D6EB6-B6C3-48DC-BC13-A7E521CF106C}"/>
            </a:ext>
          </a:extLst>
        </xdr:cNvPr>
        <xdr:cNvSpPr txBox="1"/>
      </xdr:nvSpPr>
      <xdr:spPr>
        <a:xfrm>
          <a:off x="18919405" y="671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29006</xdr:rowOff>
    </xdr:from>
    <xdr:ext cx="599010" cy="259045"/>
    <xdr:sp macro="" textlink="">
      <xdr:nvSpPr>
        <xdr:cNvPr id="609" name="n_2mainValue【一般廃棄物処理施設】&#10;一人当たり有形固定資産（償却資産）額">
          <a:extLst>
            <a:ext uri="{FF2B5EF4-FFF2-40B4-BE49-F238E27FC236}">
              <a16:creationId xmlns:a16="http://schemas.microsoft.com/office/drawing/2014/main" id="{DB8669F1-F78B-46AD-A5BF-9AEECF72EBD8}"/>
            </a:ext>
          </a:extLst>
        </xdr:cNvPr>
        <xdr:cNvSpPr txBox="1"/>
      </xdr:nvSpPr>
      <xdr:spPr>
        <a:xfrm>
          <a:off x="18138355" y="671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34420</xdr:rowOff>
    </xdr:from>
    <xdr:ext cx="599010" cy="259045"/>
    <xdr:sp macro="" textlink="">
      <xdr:nvSpPr>
        <xdr:cNvPr id="610" name="n_3mainValue【一般廃棄物処理施設】&#10;一人当たり有形固定資産（償却資産）額">
          <a:extLst>
            <a:ext uri="{FF2B5EF4-FFF2-40B4-BE49-F238E27FC236}">
              <a16:creationId xmlns:a16="http://schemas.microsoft.com/office/drawing/2014/main" id="{ADC89DA5-4A5F-4CD7-A2F4-0A1CFF3973BE}"/>
            </a:ext>
          </a:extLst>
        </xdr:cNvPr>
        <xdr:cNvSpPr txBox="1"/>
      </xdr:nvSpPr>
      <xdr:spPr>
        <a:xfrm>
          <a:off x="17323650" y="672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34875</xdr:rowOff>
    </xdr:from>
    <xdr:ext cx="599010" cy="259045"/>
    <xdr:sp macro="" textlink="">
      <xdr:nvSpPr>
        <xdr:cNvPr id="611" name="n_4mainValue【一般廃棄物処理施設】&#10;一人当たり有形固定資産（償却資産）額">
          <a:extLst>
            <a:ext uri="{FF2B5EF4-FFF2-40B4-BE49-F238E27FC236}">
              <a16:creationId xmlns:a16="http://schemas.microsoft.com/office/drawing/2014/main" id="{CEE182C4-FCD7-4B2B-B0F8-B0CF46F72629}"/>
            </a:ext>
          </a:extLst>
        </xdr:cNvPr>
        <xdr:cNvSpPr txBox="1"/>
      </xdr:nvSpPr>
      <xdr:spPr>
        <a:xfrm>
          <a:off x="16526090" y="672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8AA2796-3528-42B8-92D2-B459DA6808EE}"/>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B81DF782-A476-46AA-85F0-A411677601F8}"/>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AC674F64-23FD-424D-A0E1-AD3D01343F38}"/>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38B8A22D-8AA5-41F6-A957-1FA180E4A917}"/>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71F5F571-4E60-4D17-A1C6-59E9AF329300}"/>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3C51B72A-5C50-4856-A0B0-027021C65982}"/>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59B4E035-F1B6-49B8-8E31-A05A86553656}"/>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51EA337A-2341-4C8F-899E-5A905814A875}"/>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F2685C3D-C57C-49FE-BF41-D371FDA10482}"/>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F0998426-829F-4132-B813-1799A9D57EE6}"/>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65DA0205-4CA6-4866-8588-5B1C188B6080}"/>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85025DE8-7ACC-4067-B821-F9680F983317}"/>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1E7C1B5B-44C5-47EA-8542-BFB067868F14}"/>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9730C567-534C-44E3-AFC2-B08A0C458063}"/>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60A47E36-D8D3-43DB-97BA-A8BF4AD5E0F1}"/>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5B56DF1C-9B83-4199-810F-CA39C0871BF5}"/>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B5378E31-A859-48DE-8B60-AD42CB3B3933}"/>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461699D8-EA3D-486B-AF80-CEB14F3FF2B3}"/>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803A7FC3-01F2-45E5-9977-3A2C97D6BD89}"/>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E96D128B-0DD2-4AA2-A63C-B53C6077B7D8}"/>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BD0B7F9A-BF17-417D-87F1-1BA7FAD973F0}"/>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31EB7BBB-B5C1-4B9B-82F7-2DB9F39C69EB}"/>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4B031EB8-7746-41FE-8070-96069972012F}"/>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23A5AF6A-BF25-42DB-843D-6B929D3D24EF}"/>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1660CA04-6F83-4B92-8E7B-989955B6F6E5}"/>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37" name="直線コネクタ 636">
          <a:extLst>
            <a:ext uri="{FF2B5EF4-FFF2-40B4-BE49-F238E27FC236}">
              <a16:creationId xmlns:a16="http://schemas.microsoft.com/office/drawing/2014/main" id="{73C51784-ED84-42CF-B3B6-4611BA78224A}"/>
            </a:ext>
          </a:extLst>
        </xdr:cNvPr>
        <xdr:cNvCxnSpPr/>
      </xdr:nvCxnSpPr>
      <xdr:spPr>
        <a:xfrm flipV="1">
          <a:off x="14703424" y="9601200"/>
          <a:ext cx="0" cy="150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8" name="【保健センター・保健所】&#10;有形固定資産減価償却率最小値テキスト">
          <a:extLst>
            <a:ext uri="{FF2B5EF4-FFF2-40B4-BE49-F238E27FC236}">
              <a16:creationId xmlns:a16="http://schemas.microsoft.com/office/drawing/2014/main" id="{FEC35C7C-B174-49FD-8FC9-F4218B4696E7}"/>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9" name="直線コネクタ 638">
          <a:extLst>
            <a:ext uri="{FF2B5EF4-FFF2-40B4-BE49-F238E27FC236}">
              <a16:creationId xmlns:a16="http://schemas.microsoft.com/office/drawing/2014/main" id="{2C8BB5A1-1DA3-47AA-BA0C-63FE5DC40DDE}"/>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6D07F5B9-1B06-45CE-AE27-36292DA8F63F}"/>
            </a:ext>
          </a:extLst>
        </xdr:cNvPr>
        <xdr:cNvSpPr txBox="1"/>
      </xdr:nvSpPr>
      <xdr:spPr>
        <a:xfrm>
          <a:off x="14742160" y="93783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41" name="直線コネクタ 640">
          <a:extLst>
            <a:ext uri="{FF2B5EF4-FFF2-40B4-BE49-F238E27FC236}">
              <a16:creationId xmlns:a16="http://schemas.microsoft.com/office/drawing/2014/main" id="{F74D0C76-49FF-42E2-9419-D331F3B079F2}"/>
            </a:ext>
          </a:extLst>
        </xdr:cNvPr>
        <xdr:cNvCxnSpPr/>
      </xdr:nvCxnSpPr>
      <xdr:spPr>
        <a:xfrm>
          <a:off x="14611350" y="960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8B520D7B-5C94-401B-8BBB-86333DEFF197}"/>
            </a:ext>
          </a:extLst>
        </xdr:cNvPr>
        <xdr:cNvSpPr txBox="1"/>
      </xdr:nvSpPr>
      <xdr:spPr>
        <a:xfrm>
          <a:off x="1474216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3" name="フローチャート: 判断 642">
          <a:extLst>
            <a:ext uri="{FF2B5EF4-FFF2-40B4-BE49-F238E27FC236}">
              <a16:creationId xmlns:a16="http://schemas.microsoft.com/office/drawing/2014/main" id="{02E74F2C-8567-473C-8B1F-DA0B85E134BD}"/>
            </a:ext>
          </a:extLst>
        </xdr:cNvPr>
        <xdr:cNvSpPr/>
      </xdr:nvSpPr>
      <xdr:spPr>
        <a:xfrm>
          <a:off x="14649450" y="1031430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644" name="フローチャート: 判断 643">
          <a:extLst>
            <a:ext uri="{FF2B5EF4-FFF2-40B4-BE49-F238E27FC236}">
              <a16:creationId xmlns:a16="http://schemas.microsoft.com/office/drawing/2014/main" id="{F131529A-EF6B-48F2-9A6B-47A603C65E76}"/>
            </a:ext>
          </a:extLst>
        </xdr:cNvPr>
        <xdr:cNvSpPr/>
      </xdr:nvSpPr>
      <xdr:spPr>
        <a:xfrm>
          <a:off x="13887450" y="102688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645" name="フローチャート: 判断 644">
          <a:extLst>
            <a:ext uri="{FF2B5EF4-FFF2-40B4-BE49-F238E27FC236}">
              <a16:creationId xmlns:a16="http://schemas.microsoft.com/office/drawing/2014/main" id="{A38E6464-23C1-4618-9D1D-353520385D21}"/>
            </a:ext>
          </a:extLst>
        </xdr:cNvPr>
        <xdr:cNvSpPr/>
      </xdr:nvSpPr>
      <xdr:spPr>
        <a:xfrm>
          <a:off x="13089890" y="1024817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6" name="フローチャート: 判断 645">
          <a:extLst>
            <a:ext uri="{FF2B5EF4-FFF2-40B4-BE49-F238E27FC236}">
              <a16:creationId xmlns:a16="http://schemas.microsoft.com/office/drawing/2014/main" id="{B3EA7BCC-D402-40DA-8B16-F7B32ED8B204}"/>
            </a:ext>
          </a:extLst>
        </xdr:cNvPr>
        <xdr:cNvSpPr/>
      </xdr:nvSpPr>
      <xdr:spPr>
        <a:xfrm>
          <a:off x="12303760" y="102514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81462</xdr:rowOff>
    </xdr:from>
    <xdr:to>
      <xdr:col>67</xdr:col>
      <xdr:colOff>101600</xdr:colOff>
      <xdr:row>60</xdr:row>
      <xdr:rowOff>11612</xdr:rowOff>
    </xdr:to>
    <xdr:sp macro="" textlink="">
      <xdr:nvSpPr>
        <xdr:cNvPr id="647" name="フローチャート: 判断 646">
          <a:extLst>
            <a:ext uri="{FF2B5EF4-FFF2-40B4-BE49-F238E27FC236}">
              <a16:creationId xmlns:a16="http://schemas.microsoft.com/office/drawing/2014/main" id="{ADCF2F20-6B7C-411E-8583-ACAC1346AF33}"/>
            </a:ext>
          </a:extLst>
        </xdr:cNvPr>
        <xdr:cNvSpPr/>
      </xdr:nvSpPr>
      <xdr:spPr>
        <a:xfrm>
          <a:off x="11487150" y="1019891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FD04E2CB-18CE-4D52-AAA8-4E8B5BC58A81}"/>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ED30C4DD-0D7E-4555-BC18-9DDEC6F4EAD2}"/>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843A9369-588C-4BFE-A45F-2BFA95FC40EA}"/>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897C7F32-F1D0-4D4B-BB02-63845BD967A9}"/>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A714AFE-5F29-4458-915D-D612A09868B0}"/>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11249</xdr:rowOff>
    </xdr:from>
    <xdr:to>
      <xdr:col>85</xdr:col>
      <xdr:colOff>177800</xdr:colOff>
      <xdr:row>60</xdr:row>
      <xdr:rowOff>112849</xdr:rowOff>
    </xdr:to>
    <xdr:sp macro="" textlink="">
      <xdr:nvSpPr>
        <xdr:cNvPr id="653" name="楕円 652">
          <a:extLst>
            <a:ext uri="{FF2B5EF4-FFF2-40B4-BE49-F238E27FC236}">
              <a16:creationId xmlns:a16="http://schemas.microsoft.com/office/drawing/2014/main" id="{FE33331A-EAF4-4777-8751-17152F1690DA}"/>
            </a:ext>
          </a:extLst>
        </xdr:cNvPr>
        <xdr:cNvSpPr/>
      </xdr:nvSpPr>
      <xdr:spPr>
        <a:xfrm>
          <a:off x="14649450" y="1030015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34126</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CA423386-076B-46DF-8272-A7E19081581E}"/>
            </a:ext>
          </a:extLst>
        </xdr:cNvPr>
        <xdr:cNvSpPr txBox="1"/>
      </xdr:nvSpPr>
      <xdr:spPr>
        <a:xfrm>
          <a:off x="14742160" y="10147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655" name="楕円 654">
          <a:extLst>
            <a:ext uri="{FF2B5EF4-FFF2-40B4-BE49-F238E27FC236}">
              <a16:creationId xmlns:a16="http://schemas.microsoft.com/office/drawing/2014/main" id="{72D2860A-A737-499E-8850-4C0663F1B9E6}"/>
            </a:ext>
          </a:extLst>
        </xdr:cNvPr>
        <xdr:cNvSpPr/>
      </xdr:nvSpPr>
      <xdr:spPr>
        <a:xfrm>
          <a:off x="13887450" y="102857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62049</xdr:rowOff>
    </xdr:to>
    <xdr:cxnSp macro="">
      <xdr:nvCxnSpPr>
        <xdr:cNvPr id="656" name="直線コネクタ 655">
          <a:extLst>
            <a:ext uri="{FF2B5EF4-FFF2-40B4-BE49-F238E27FC236}">
              <a16:creationId xmlns:a16="http://schemas.microsoft.com/office/drawing/2014/main" id="{D198CA1D-6A9C-42BD-B0F0-62B90A4E1A7C}"/>
            </a:ext>
          </a:extLst>
        </xdr:cNvPr>
        <xdr:cNvCxnSpPr/>
      </xdr:nvCxnSpPr>
      <xdr:spPr>
        <a:xfrm>
          <a:off x="13942060" y="10334625"/>
          <a:ext cx="7620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130447</xdr:rowOff>
    </xdr:from>
    <xdr:to>
      <xdr:col>76</xdr:col>
      <xdr:colOff>165100</xdr:colOff>
      <xdr:row>60</xdr:row>
      <xdr:rowOff>60597</xdr:rowOff>
    </xdr:to>
    <xdr:sp macro="" textlink="">
      <xdr:nvSpPr>
        <xdr:cNvPr id="657" name="楕円 656">
          <a:extLst>
            <a:ext uri="{FF2B5EF4-FFF2-40B4-BE49-F238E27FC236}">
              <a16:creationId xmlns:a16="http://schemas.microsoft.com/office/drawing/2014/main" id="{36D154BC-0292-489A-92E2-11202D7F5DC3}"/>
            </a:ext>
          </a:extLst>
        </xdr:cNvPr>
        <xdr:cNvSpPr/>
      </xdr:nvSpPr>
      <xdr:spPr>
        <a:xfrm>
          <a:off x="13089890" y="10249807"/>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xdr:rowOff>
    </xdr:from>
    <xdr:to>
      <xdr:col>81</xdr:col>
      <xdr:colOff>50800</xdr:colOff>
      <xdr:row>60</xdr:row>
      <xdr:rowOff>45720</xdr:rowOff>
    </xdr:to>
    <xdr:cxnSp macro="">
      <xdr:nvCxnSpPr>
        <xdr:cNvPr id="658" name="直線コネクタ 657">
          <a:extLst>
            <a:ext uri="{FF2B5EF4-FFF2-40B4-BE49-F238E27FC236}">
              <a16:creationId xmlns:a16="http://schemas.microsoft.com/office/drawing/2014/main" id="{46A1E5AB-A6B2-467C-8C6C-D743102C2818}"/>
            </a:ext>
          </a:extLst>
        </xdr:cNvPr>
        <xdr:cNvCxnSpPr/>
      </xdr:nvCxnSpPr>
      <xdr:spPr>
        <a:xfrm>
          <a:off x="13144500" y="10298702"/>
          <a:ext cx="7975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94524</xdr:rowOff>
    </xdr:from>
    <xdr:to>
      <xdr:col>72</xdr:col>
      <xdr:colOff>38100</xdr:colOff>
      <xdr:row>60</xdr:row>
      <xdr:rowOff>24674</xdr:rowOff>
    </xdr:to>
    <xdr:sp macro="" textlink="">
      <xdr:nvSpPr>
        <xdr:cNvPr id="659" name="楕円 658">
          <a:extLst>
            <a:ext uri="{FF2B5EF4-FFF2-40B4-BE49-F238E27FC236}">
              <a16:creationId xmlns:a16="http://schemas.microsoft.com/office/drawing/2014/main" id="{A38AE430-686C-4039-8B72-335CB2AC7CF2}"/>
            </a:ext>
          </a:extLst>
        </xdr:cNvPr>
        <xdr:cNvSpPr/>
      </xdr:nvSpPr>
      <xdr:spPr>
        <a:xfrm>
          <a:off x="12303760" y="10213884"/>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145324</xdr:rowOff>
    </xdr:from>
    <xdr:to>
      <xdr:col>76</xdr:col>
      <xdr:colOff>114300</xdr:colOff>
      <xdr:row>60</xdr:row>
      <xdr:rowOff>9797</xdr:rowOff>
    </xdr:to>
    <xdr:cxnSp macro="">
      <xdr:nvCxnSpPr>
        <xdr:cNvPr id="660" name="直線コネクタ 659">
          <a:extLst>
            <a:ext uri="{FF2B5EF4-FFF2-40B4-BE49-F238E27FC236}">
              <a16:creationId xmlns:a16="http://schemas.microsoft.com/office/drawing/2014/main" id="{6A376924-6AED-4EF3-A0D6-826A78596C5B}"/>
            </a:ext>
          </a:extLst>
        </xdr:cNvPr>
        <xdr:cNvCxnSpPr/>
      </xdr:nvCxnSpPr>
      <xdr:spPr>
        <a:xfrm>
          <a:off x="12346940" y="10258969"/>
          <a:ext cx="797560" cy="3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58601</xdr:rowOff>
    </xdr:from>
    <xdr:to>
      <xdr:col>67</xdr:col>
      <xdr:colOff>101600</xdr:colOff>
      <xdr:row>59</xdr:row>
      <xdr:rowOff>160201</xdr:rowOff>
    </xdr:to>
    <xdr:sp macro="" textlink="">
      <xdr:nvSpPr>
        <xdr:cNvPr id="661" name="楕円 660">
          <a:extLst>
            <a:ext uri="{FF2B5EF4-FFF2-40B4-BE49-F238E27FC236}">
              <a16:creationId xmlns:a16="http://schemas.microsoft.com/office/drawing/2014/main" id="{00098E35-94A4-41BD-B6B4-4DCF03910178}"/>
            </a:ext>
          </a:extLst>
        </xdr:cNvPr>
        <xdr:cNvSpPr/>
      </xdr:nvSpPr>
      <xdr:spPr>
        <a:xfrm>
          <a:off x="11487150" y="1017034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109401</xdr:rowOff>
    </xdr:from>
    <xdr:to>
      <xdr:col>71</xdr:col>
      <xdr:colOff>177800</xdr:colOff>
      <xdr:row>59</xdr:row>
      <xdr:rowOff>145324</xdr:rowOff>
    </xdr:to>
    <xdr:cxnSp macro="">
      <xdr:nvCxnSpPr>
        <xdr:cNvPr id="662" name="直線コネクタ 661">
          <a:extLst>
            <a:ext uri="{FF2B5EF4-FFF2-40B4-BE49-F238E27FC236}">
              <a16:creationId xmlns:a16="http://schemas.microsoft.com/office/drawing/2014/main" id="{F719FEE8-E3DA-4EA2-8C6C-51B6BBBA8CEC}"/>
            </a:ext>
          </a:extLst>
        </xdr:cNvPr>
        <xdr:cNvCxnSpPr/>
      </xdr:nvCxnSpPr>
      <xdr:spPr>
        <a:xfrm>
          <a:off x="11541760" y="10223046"/>
          <a:ext cx="80518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87D0DB0C-FE92-4F73-8D73-F7BAD5301DDD}"/>
            </a:ext>
          </a:extLst>
        </xdr:cNvPr>
        <xdr:cNvSpPr txBox="1"/>
      </xdr:nvSpPr>
      <xdr:spPr>
        <a:xfrm>
          <a:off x="13738234" y="1004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B286983D-65F3-4456-9426-61CBC74445CC}"/>
            </a:ext>
          </a:extLst>
        </xdr:cNvPr>
        <xdr:cNvSpPr txBox="1"/>
      </xdr:nvSpPr>
      <xdr:spPr>
        <a:xfrm>
          <a:off x="1295718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D8B2A088-C1D9-47F0-8AE3-AE4F5063CAC5}"/>
            </a:ext>
          </a:extLst>
        </xdr:cNvPr>
        <xdr:cNvSpPr txBox="1"/>
      </xdr:nvSpPr>
      <xdr:spPr>
        <a:xfrm>
          <a:off x="1217105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2739</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880B2D2C-924A-44A9-B583-7B6E732B2D70}"/>
            </a:ext>
          </a:extLst>
        </xdr:cNvPr>
        <xdr:cNvSpPr txBox="1"/>
      </xdr:nvSpPr>
      <xdr:spPr>
        <a:xfrm>
          <a:off x="113544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87647</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22585EB5-7290-4D9A-900C-56F0D8165ADB}"/>
            </a:ext>
          </a:extLst>
        </xdr:cNvPr>
        <xdr:cNvSpPr txBox="1"/>
      </xdr:nvSpPr>
      <xdr:spPr>
        <a:xfrm>
          <a:off x="1373823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51724</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9B50767F-B1EE-4408-8F3F-04E0A74BC5FC}"/>
            </a:ext>
          </a:extLst>
        </xdr:cNvPr>
        <xdr:cNvSpPr txBox="1"/>
      </xdr:nvSpPr>
      <xdr:spPr>
        <a:xfrm>
          <a:off x="12957184" y="103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41201</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A649C7D5-EED0-44CE-B301-DCF3A81F365E}"/>
            </a:ext>
          </a:extLst>
        </xdr:cNvPr>
        <xdr:cNvSpPr txBox="1"/>
      </xdr:nvSpPr>
      <xdr:spPr>
        <a:xfrm>
          <a:off x="1217105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5278</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EED1BA3F-CB83-43F7-BC5C-CAD270B4E36D}"/>
            </a:ext>
          </a:extLst>
        </xdr:cNvPr>
        <xdr:cNvSpPr txBox="1"/>
      </xdr:nvSpPr>
      <xdr:spPr>
        <a:xfrm>
          <a:off x="11354444" y="995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9C92D7E9-B4FD-418A-9426-EB96B9C8AA94}"/>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ECDC2742-DDD8-4C71-8C55-2C48BA7FB43B}"/>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F176DC8E-8515-4F6C-A03E-B58516F9A57B}"/>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AD6D426A-1EEF-4AF3-9168-355F4A386996}"/>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5A2CC02B-2F9E-428C-B0E7-386526364E80}"/>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23DF1192-F8CB-4E6B-A7DA-438F018BCE6F}"/>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174B56B6-CB0E-458E-A3E2-5B754B36520A}"/>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A5ACB2FD-792E-4AEC-BBFF-44DA84434A92}"/>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504A12C9-87A9-4ABE-AEEA-89E82EDC8414}"/>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D404B49F-0790-4CAA-A0AC-9D80BBB6B29F}"/>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561DCB23-393D-40DE-903D-20BCFA70B650}"/>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5AA7D7BB-7E35-482D-8240-0C6ADA54D320}"/>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6B8D4DEB-2540-4C0A-BE77-88D5872F9D22}"/>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B3582642-4AAC-4CEE-B6DA-B8C91FAD3FC3}"/>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7C5C7BD6-2FE0-44FA-A8FB-EE50CEE663DB}"/>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89230F45-27D3-4C59-9EE1-35FAF03C594C}"/>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C2957182-E360-46C2-AE91-DAB19421CA5B}"/>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0752EFD6-D5B9-4E90-824C-A79141F226CE}"/>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120F36E-47B6-43CF-93E0-E3791B348D35}"/>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D71D8200-29CA-4917-A228-F4A966B9CDB6}"/>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6B8D89F7-8CCB-447B-932F-842BE4970241}"/>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692" name="直線コネクタ 691">
          <a:extLst>
            <a:ext uri="{FF2B5EF4-FFF2-40B4-BE49-F238E27FC236}">
              <a16:creationId xmlns:a16="http://schemas.microsoft.com/office/drawing/2014/main" id="{A7ADDA57-2E6B-49F7-A301-D99B3058F303}"/>
            </a:ext>
          </a:extLst>
        </xdr:cNvPr>
        <xdr:cNvCxnSpPr/>
      </xdr:nvCxnSpPr>
      <xdr:spPr>
        <a:xfrm flipV="1">
          <a:off x="19947254" y="9560814"/>
          <a:ext cx="0" cy="1363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3401F94A-4018-46AB-816A-A201EA5C0C39}"/>
            </a:ext>
          </a:extLst>
        </xdr:cNvPr>
        <xdr:cNvSpPr txBox="1"/>
      </xdr:nvSpPr>
      <xdr:spPr>
        <a:xfrm>
          <a:off x="19985990" y="1092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694" name="直線コネクタ 693">
          <a:extLst>
            <a:ext uri="{FF2B5EF4-FFF2-40B4-BE49-F238E27FC236}">
              <a16:creationId xmlns:a16="http://schemas.microsoft.com/office/drawing/2014/main" id="{3EABE22B-AEC4-4C67-ACFC-E064CEF39057}"/>
            </a:ext>
          </a:extLst>
        </xdr:cNvPr>
        <xdr:cNvCxnSpPr/>
      </xdr:nvCxnSpPr>
      <xdr:spPr>
        <a:xfrm>
          <a:off x="19885660" y="10924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19700904-F062-4CC9-A7D7-E46F904F2CDB}"/>
            </a:ext>
          </a:extLst>
        </xdr:cNvPr>
        <xdr:cNvSpPr txBox="1"/>
      </xdr:nvSpPr>
      <xdr:spPr>
        <a:xfrm>
          <a:off x="19985990" y="934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6" name="直線コネクタ 695">
          <a:extLst>
            <a:ext uri="{FF2B5EF4-FFF2-40B4-BE49-F238E27FC236}">
              <a16:creationId xmlns:a16="http://schemas.microsoft.com/office/drawing/2014/main" id="{56CC721E-B965-4608-8198-AE8309A26D5A}"/>
            </a:ext>
          </a:extLst>
        </xdr:cNvPr>
        <xdr:cNvCxnSpPr/>
      </xdr:nvCxnSpPr>
      <xdr:spPr>
        <a:xfrm>
          <a:off x="19885660" y="95608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E63DDAB3-F576-4A99-A686-73C4538269E7}"/>
            </a:ext>
          </a:extLst>
        </xdr:cNvPr>
        <xdr:cNvSpPr txBox="1"/>
      </xdr:nvSpPr>
      <xdr:spPr>
        <a:xfrm>
          <a:off x="19985990" y="10450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98" name="フローチャート: 判断 697">
          <a:extLst>
            <a:ext uri="{FF2B5EF4-FFF2-40B4-BE49-F238E27FC236}">
              <a16:creationId xmlns:a16="http://schemas.microsoft.com/office/drawing/2014/main" id="{A7F30912-86A6-41A8-AEA4-2612DE96FBB5}"/>
            </a:ext>
          </a:extLst>
        </xdr:cNvPr>
        <xdr:cNvSpPr/>
      </xdr:nvSpPr>
      <xdr:spPr>
        <a:xfrm>
          <a:off x="19904710" y="105935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99" name="フローチャート: 判断 698">
          <a:extLst>
            <a:ext uri="{FF2B5EF4-FFF2-40B4-BE49-F238E27FC236}">
              <a16:creationId xmlns:a16="http://schemas.microsoft.com/office/drawing/2014/main" id="{4DC1E9CC-F45B-48E7-B53B-029AA029A6DD}"/>
            </a:ext>
          </a:extLst>
        </xdr:cNvPr>
        <xdr:cNvSpPr/>
      </xdr:nvSpPr>
      <xdr:spPr>
        <a:xfrm>
          <a:off x="19161760" y="1059357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0" name="フローチャート: 判断 699">
          <a:extLst>
            <a:ext uri="{FF2B5EF4-FFF2-40B4-BE49-F238E27FC236}">
              <a16:creationId xmlns:a16="http://schemas.microsoft.com/office/drawing/2014/main" id="{39CE9111-E4AD-451A-85AA-7EAB5A0E08CE}"/>
            </a:ext>
          </a:extLst>
        </xdr:cNvPr>
        <xdr:cNvSpPr/>
      </xdr:nvSpPr>
      <xdr:spPr>
        <a:xfrm>
          <a:off x="18345150" y="106000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1" name="フローチャート: 判断 700">
          <a:extLst>
            <a:ext uri="{FF2B5EF4-FFF2-40B4-BE49-F238E27FC236}">
              <a16:creationId xmlns:a16="http://schemas.microsoft.com/office/drawing/2014/main" id="{19AF3215-2E2C-4E57-A0A9-33755069701B}"/>
            </a:ext>
          </a:extLst>
        </xdr:cNvPr>
        <xdr:cNvSpPr/>
      </xdr:nvSpPr>
      <xdr:spPr>
        <a:xfrm>
          <a:off x="17547590" y="1056995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702" name="フローチャート: 判断 701">
          <a:extLst>
            <a:ext uri="{FF2B5EF4-FFF2-40B4-BE49-F238E27FC236}">
              <a16:creationId xmlns:a16="http://schemas.microsoft.com/office/drawing/2014/main" id="{C3442E66-FD34-4A00-8D88-B2281D4CFA26}"/>
            </a:ext>
          </a:extLst>
        </xdr:cNvPr>
        <xdr:cNvSpPr/>
      </xdr:nvSpPr>
      <xdr:spPr>
        <a:xfrm>
          <a:off x="16761460" y="1053795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3C718C3-C7CD-4F2B-89D1-B32CB2BE0685}"/>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3A42E1DD-B7A4-4B0B-A5D5-9093A4D53414}"/>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7905B4FF-7E2C-4A46-91C1-297A01E7D05A}"/>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FB1860D6-A033-4BCE-96FA-0F48ABA2B51A}"/>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F8CE3F28-D04A-43BB-9123-4123F7E158E3}"/>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58928</xdr:rowOff>
    </xdr:from>
    <xdr:to>
      <xdr:col>116</xdr:col>
      <xdr:colOff>114300</xdr:colOff>
      <xdr:row>62</xdr:row>
      <xdr:rowOff>160528</xdr:rowOff>
    </xdr:to>
    <xdr:sp macro="" textlink="">
      <xdr:nvSpPr>
        <xdr:cNvPr id="708" name="楕円 707">
          <a:extLst>
            <a:ext uri="{FF2B5EF4-FFF2-40B4-BE49-F238E27FC236}">
              <a16:creationId xmlns:a16="http://schemas.microsoft.com/office/drawing/2014/main" id="{8ECD7D15-B2E3-4053-B5F8-90ABEB4EE535}"/>
            </a:ext>
          </a:extLst>
        </xdr:cNvPr>
        <xdr:cNvSpPr/>
      </xdr:nvSpPr>
      <xdr:spPr>
        <a:xfrm>
          <a:off x="19904710" y="1068501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37355</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97EA95AD-382F-4CA5-AF60-547AC9E5EE4D}"/>
            </a:ext>
          </a:extLst>
        </xdr:cNvPr>
        <xdr:cNvSpPr txBox="1"/>
      </xdr:nvSpPr>
      <xdr:spPr>
        <a:xfrm>
          <a:off x="19985990"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10" name="楕円 709">
          <a:extLst>
            <a:ext uri="{FF2B5EF4-FFF2-40B4-BE49-F238E27FC236}">
              <a16:creationId xmlns:a16="http://schemas.microsoft.com/office/drawing/2014/main" id="{9AB601FD-6C0B-4AF9-A01D-3DBFC89C88B6}"/>
            </a:ext>
          </a:extLst>
        </xdr:cNvPr>
        <xdr:cNvSpPr/>
      </xdr:nvSpPr>
      <xdr:spPr>
        <a:xfrm>
          <a:off x="19161760" y="106895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109728</xdr:rowOff>
    </xdr:from>
    <xdr:to>
      <xdr:col>116</xdr:col>
      <xdr:colOff>63500</xdr:colOff>
      <xdr:row>62</xdr:row>
      <xdr:rowOff>114300</xdr:rowOff>
    </xdr:to>
    <xdr:cxnSp macro="">
      <xdr:nvCxnSpPr>
        <xdr:cNvPr id="711" name="直線コネクタ 710">
          <a:extLst>
            <a:ext uri="{FF2B5EF4-FFF2-40B4-BE49-F238E27FC236}">
              <a16:creationId xmlns:a16="http://schemas.microsoft.com/office/drawing/2014/main" id="{6DEE0E42-4E62-4F4A-9893-3E2B4A790B35}"/>
            </a:ext>
          </a:extLst>
        </xdr:cNvPr>
        <xdr:cNvCxnSpPr/>
      </xdr:nvCxnSpPr>
      <xdr:spPr>
        <a:xfrm flipV="1">
          <a:off x="19204940" y="10737723"/>
          <a:ext cx="74295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12" name="楕円 711">
          <a:extLst>
            <a:ext uri="{FF2B5EF4-FFF2-40B4-BE49-F238E27FC236}">
              <a16:creationId xmlns:a16="http://schemas.microsoft.com/office/drawing/2014/main" id="{7B822025-6EBE-4A33-AD56-52EFC3A8041D}"/>
            </a:ext>
          </a:extLst>
        </xdr:cNvPr>
        <xdr:cNvSpPr/>
      </xdr:nvSpPr>
      <xdr:spPr>
        <a:xfrm>
          <a:off x="18345150" y="106895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13" name="直線コネクタ 712">
          <a:extLst>
            <a:ext uri="{FF2B5EF4-FFF2-40B4-BE49-F238E27FC236}">
              <a16:creationId xmlns:a16="http://schemas.microsoft.com/office/drawing/2014/main" id="{CE99055A-8F6B-4146-A816-991872CA14D1}"/>
            </a:ext>
          </a:extLst>
        </xdr:cNvPr>
        <xdr:cNvCxnSpPr/>
      </xdr:nvCxnSpPr>
      <xdr:spPr>
        <a:xfrm>
          <a:off x="18399760" y="1074420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68072</xdr:rowOff>
    </xdr:from>
    <xdr:to>
      <xdr:col>102</xdr:col>
      <xdr:colOff>165100</xdr:colOff>
      <xdr:row>62</xdr:row>
      <xdr:rowOff>169672</xdr:rowOff>
    </xdr:to>
    <xdr:sp macro="" textlink="">
      <xdr:nvSpPr>
        <xdr:cNvPr id="714" name="楕円 713">
          <a:extLst>
            <a:ext uri="{FF2B5EF4-FFF2-40B4-BE49-F238E27FC236}">
              <a16:creationId xmlns:a16="http://schemas.microsoft.com/office/drawing/2014/main" id="{2C9AF7FC-94ED-4965-9C84-2D61668372C7}"/>
            </a:ext>
          </a:extLst>
        </xdr:cNvPr>
        <xdr:cNvSpPr/>
      </xdr:nvSpPr>
      <xdr:spPr>
        <a:xfrm>
          <a:off x="17547590" y="10696067"/>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118872</xdr:rowOff>
    </xdr:to>
    <xdr:cxnSp macro="">
      <xdr:nvCxnSpPr>
        <xdr:cNvPr id="715" name="直線コネクタ 714">
          <a:extLst>
            <a:ext uri="{FF2B5EF4-FFF2-40B4-BE49-F238E27FC236}">
              <a16:creationId xmlns:a16="http://schemas.microsoft.com/office/drawing/2014/main" id="{B09A849E-DC66-4166-8745-53674ED8C1CE}"/>
            </a:ext>
          </a:extLst>
        </xdr:cNvPr>
        <xdr:cNvCxnSpPr/>
      </xdr:nvCxnSpPr>
      <xdr:spPr>
        <a:xfrm flipV="1">
          <a:off x="17602200" y="10744200"/>
          <a:ext cx="797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68072</xdr:rowOff>
    </xdr:from>
    <xdr:to>
      <xdr:col>98</xdr:col>
      <xdr:colOff>38100</xdr:colOff>
      <xdr:row>62</xdr:row>
      <xdr:rowOff>169672</xdr:rowOff>
    </xdr:to>
    <xdr:sp macro="" textlink="">
      <xdr:nvSpPr>
        <xdr:cNvPr id="716" name="楕円 715">
          <a:extLst>
            <a:ext uri="{FF2B5EF4-FFF2-40B4-BE49-F238E27FC236}">
              <a16:creationId xmlns:a16="http://schemas.microsoft.com/office/drawing/2014/main" id="{312DE98E-59A4-4539-9C15-45DFA025BA00}"/>
            </a:ext>
          </a:extLst>
        </xdr:cNvPr>
        <xdr:cNvSpPr/>
      </xdr:nvSpPr>
      <xdr:spPr>
        <a:xfrm>
          <a:off x="16761460" y="1069606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118872</xdr:rowOff>
    </xdr:from>
    <xdr:to>
      <xdr:col>102</xdr:col>
      <xdr:colOff>114300</xdr:colOff>
      <xdr:row>62</xdr:row>
      <xdr:rowOff>118872</xdr:rowOff>
    </xdr:to>
    <xdr:cxnSp macro="">
      <xdr:nvCxnSpPr>
        <xdr:cNvPr id="717" name="直線コネクタ 716">
          <a:extLst>
            <a:ext uri="{FF2B5EF4-FFF2-40B4-BE49-F238E27FC236}">
              <a16:creationId xmlns:a16="http://schemas.microsoft.com/office/drawing/2014/main" id="{444CF534-6460-45D5-B6B7-F611AE722934}"/>
            </a:ext>
          </a:extLst>
        </xdr:cNvPr>
        <xdr:cNvCxnSpPr/>
      </xdr:nvCxnSpPr>
      <xdr:spPr>
        <a:xfrm>
          <a:off x="16804640" y="1075067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718" name="n_1aveValue【保健センター・保健所】&#10;一人当たり面積">
          <a:extLst>
            <a:ext uri="{FF2B5EF4-FFF2-40B4-BE49-F238E27FC236}">
              <a16:creationId xmlns:a16="http://schemas.microsoft.com/office/drawing/2014/main" id="{847291B9-A5DD-4EB1-BB30-6DA5CC437B63}"/>
            </a:ext>
          </a:extLst>
        </xdr:cNvPr>
        <xdr:cNvSpPr txBox="1"/>
      </xdr:nvSpPr>
      <xdr:spPr>
        <a:xfrm>
          <a:off x="18982132" y="1037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9" name="n_2aveValue【保健センター・保健所】&#10;一人当たり面積">
          <a:extLst>
            <a:ext uri="{FF2B5EF4-FFF2-40B4-BE49-F238E27FC236}">
              <a16:creationId xmlns:a16="http://schemas.microsoft.com/office/drawing/2014/main" id="{BB3DB0F7-9951-409B-81D9-9A7F9662ED8E}"/>
            </a:ext>
          </a:extLst>
        </xdr:cNvPr>
        <xdr:cNvSpPr txBox="1"/>
      </xdr:nvSpPr>
      <xdr:spPr>
        <a:xfrm>
          <a:off x="18182032"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720" name="n_3aveValue【保健センター・保健所】&#10;一人当たり面積">
          <a:extLst>
            <a:ext uri="{FF2B5EF4-FFF2-40B4-BE49-F238E27FC236}">
              <a16:creationId xmlns:a16="http://schemas.microsoft.com/office/drawing/2014/main" id="{03A2CFAE-9BD3-4C9D-A93F-6DB065C6E6E2}"/>
            </a:ext>
          </a:extLst>
        </xdr:cNvPr>
        <xdr:cNvSpPr txBox="1"/>
      </xdr:nvSpPr>
      <xdr:spPr>
        <a:xfrm>
          <a:off x="17384472" y="1034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721" name="n_4aveValue【保健センター・保健所】&#10;一人当たり面積">
          <a:extLst>
            <a:ext uri="{FF2B5EF4-FFF2-40B4-BE49-F238E27FC236}">
              <a16:creationId xmlns:a16="http://schemas.microsoft.com/office/drawing/2014/main" id="{C41933E2-675C-4DE5-9A21-797C62C02550}"/>
            </a:ext>
          </a:extLst>
        </xdr:cNvPr>
        <xdr:cNvSpPr txBox="1"/>
      </xdr:nvSpPr>
      <xdr:spPr>
        <a:xfrm>
          <a:off x="16588817" y="1030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22" name="n_1mainValue【保健センター・保健所】&#10;一人当たり面積">
          <a:extLst>
            <a:ext uri="{FF2B5EF4-FFF2-40B4-BE49-F238E27FC236}">
              <a16:creationId xmlns:a16="http://schemas.microsoft.com/office/drawing/2014/main" id="{B34EBCB7-7F7F-4D08-97EE-4461000CF343}"/>
            </a:ext>
          </a:extLst>
        </xdr:cNvPr>
        <xdr:cNvSpPr txBox="1"/>
      </xdr:nvSpPr>
      <xdr:spPr>
        <a:xfrm>
          <a:off x="18982132" y="1078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23" name="n_2mainValue【保健センター・保健所】&#10;一人当たり面積">
          <a:extLst>
            <a:ext uri="{FF2B5EF4-FFF2-40B4-BE49-F238E27FC236}">
              <a16:creationId xmlns:a16="http://schemas.microsoft.com/office/drawing/2014/main" id="{B38BDC58-5C1F-47A2-9819-070BF387C992}"/>
            </a:ext>
          </a:extLst>
        </xdr:cNvPr>
        <xdr:cNvSpPr txBox="1"/>
      </xdr:nvSpPr>
      <xdr:spPr>
        <a:xfrm>
          <a:off x="18182032" y="1078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160799</xdr:rowOff>
    </xdr:from>
    <xdr:ext cx="469744" cy="259045"/>
    <xdr:sp macro="" textlink="">
      <xdr:nvSpPr>
        <xdr:cNvPr id="724" name="n_3mainValue【保健センター・保健所】&#10;一人当たり面積">
          <a:extLst>
            <a:ext uri="{FF2B5EF4-FFF2-40B4-BE49-F238E27FC236}">
              <a16:creationId xmlns:a16="http://schemas.microsoft.com/office/drawing/2014/main" id="{EEFA3C96-7700-4E21-84D6-B8071CA0C13B}"/>
            </a:ext>
          </a:extLst>
        </xdr:cNvPr>
        <xdr:cNvSpPr txBox="1"/>
      </xdr:nvSpPr>
      <xdr:spPr>
        <a:xfrm>
          <a:off x="17384472" y="1079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160799</xdr:rowOff>
    </xdr:from>
    <xdr:ext cx="469744" cy="259045"/>
    <xdr:sp macro="" textlink="">
      <xdr:nvSpPr>
        <xdr:cNvPr id="725" name="n_4mainValue【保健センター・保健所】&#10;一人当たり面積">
          <a:extLst>
            <a:ext uri="{FF2B5EF4-FFF2-40B4-BE49-F238E27FC236}">
              <a16:creationId xmlns:a16="http://schemas.microsoft.com/office/drawing/2014/main" id="{A1592B0F-DFCE-470D-89FF-6C574444C211}"/>
            </a:ext>
          </a:extLst>
        </xdr:cNvPr>
        <xdr:cNvSpPr txBox="1"/>
      </xdr:nvSpPr>
      <xdr:spPr>
        <a:xfrm>
          <a:off x="16588817" y="1079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6BEDEFF1-E36C-461F-879E-2423A0F5BCFB}"/>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E31B25A8-39CF-4D01-8916-28718A7051AA}"/>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8107F27E-27B1-48BA-8083-DB1F2B5F5CE0}"/>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10B97AE3-5116-4B4C-BD84-85BAAA0CD90E}"/>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CBD41C6F-7111-4BE5-9BAC-9014E96F90E8}"/>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116AEC92-0396-4AF0-8352-2084AFD412FA}"/>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4845B8E2-F0C9-4D68-9D41-352955BE91B3}"/>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E2EA2EE6-DC92-4690-BF4F-ED1E9A23381D}"/>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8AB303FE-FCC4-4D67-8DF8-5475DC6E1443}"/>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22B4F637-D6E5-46E2-86C7-EE58313D647F}"/>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3B7A3B94-80D2-4345-9656-7498E4BF2CAF}"/>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461A6285-BFBB-4A8E-A127-280A8DBBD2B6}"/>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56884432-04ED-46C2-B558-F2AAEFC8FCCE}"/>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8E59A644-F4BC-48B0-A554-89A5A8A32911}"/>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5AF062D3-1401-44EA-BAAC-51EFFFEF9406}"/>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45DC9195-1A54-4D5F-8B6E-9E3BFDE9B2DB}"/>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5C72BA12-5D7E-47AD-A5AF-DB1535ECFCBE}"/>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6F6029AB-A05A-4689-A6BA-F55E99DAAD04}"/>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AA9EAD7-10FC-43C7-BF70-7F4B8275CE90}"/>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0789973D-E5F7-4BB3-8B25-BA44A632BAEC}"/>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B1FF52B5-0700-4343-B4E2-8EFE5C1B242E}"/>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8D0E351C-F68B-424B-A520-4D8CCF4A5DB8}"/>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E294287D-FF1C-4E98-8EF7-80E21EE3DE7C}"/>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6CDDF7AF-4968-43F8-BA45-1592CB3C26EF}"/>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79DD17B7-5B89-4B45-91BD-053CA095710D}"/>
            </a:ext>
          </a:extLst>
        </xdr:cNvPr>
        <xdr:cNvCxnSpPr/>
      </xdr:nvCxnSpPr>
      <xdr:spPr>
        <a:xfrm flipV="1">
          <a:off x="14703424" y="1325499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消防施設】&#10;有形固定資産減価償却率最小値テキスト">
          <a:extLst>
            <a:ext uri="{FF2B5EF4-FFF2-40B4-BE49-F238E27FC236}">
              <a16:creationId xmlns:a16="http://schemas.microsoft.com/office/drawing/2014/main" id="{835147CE-FDD3-4B68-B480-61955A3FDD5D}"/>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E603AF3D-DA0C-4166-8698-343EB8C5720D}"/>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A1A96C93-F6A3-43CC-B34F-A21286F86878}"/>
            </a:ext>
          </a:extLst>
        </xdr:cNvPr>
        <xdr:cNvSpPr txBox="1"/>
      </xdr:nvSpPr>
      <xdr:spPr>
        <a:xfrm>
          <a:off x="14742160" y="1303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54" name="直線コネクタ 753">
          <a:extLst>
            <a:ext uri="{FF2B5EF4-FFF2-40B4-BE49-F238E27FC236}">
              <a16:creationId xmlns:a16="http://schemas.microsoft.com/office/drawing/2014/main" id="{CCC8778D-341A-4F25-81B9-7D842E779B77}"/>
            </a:ext>
          </a:extLst>
        </xdr:cNvPr>
        <xdr:cNvCxnSpPr/>
      </xdr:nvCxnSpPr>
      <xdr:spPr>
        <a:xfrm>
          <a:off x="14611350" y="1325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100982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CB311F1-B193-47C1-A207-8FC7780E7978}"/>
            </a:ext>
          </a:extLst>
        </xdr:cNvPr>
        <xdr:cNvSpPr txBox="1"/>
      </xdr:nvSpPr>
      <xdr:spPr>
        <a:xfrm>
          <a:off x="14742160" y="1398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756" name="フローチャート: 判断 755">
          <a:extLst>
            <a:ext uri="{FF2B5EF4-FFF2-40B4-BE49-F238E27FC236}">
              <a16:creationId xmlns:a16="http://schemas.microsoft.com/office/drawing/2014/main" id="{DFFB6256-7812-423B-8B61-B625BB8AB072}"/>
            </a:ext>
          </a:extLst>
        </xdr:cNvPr>
        <xdr:cNvSpPr/>
      </xdr:nvSpPr>
      <xdr:spPr>
        <a:xfrm>
          <a:off x="14649450" y="140119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757" name="フローチャート: 判断 756">
          <a:extLst>
            <a:ext uri="{FF2B5EF4-FFF2-40B4-BE49-F238E27FC236}">
              <a16:creationId xmlns:a16="http://schemas.microsoft.com/office/drawing/2014/main" id="{B7589D14-D415-47A6-873E-D159540FFEC6}"/>
            </a:ext>
          </a:extLst>
        </xdr:cNvPr>
        <xdr:cNvSpPr/>
      </xdr:nvSpPr>
      <xdr:spPr>
        <a:xfrm>
          <a:off x="13887450" y="140214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758" name="フローチャート: 判断 757">
          <a:extLst>
            <a:ext uri="{FF2B5EF4-FFF2-40B4-BE49-F238E27FC236}">
              <a16:creationId xmlns:a16="http://schemas.microsoft.com/office/drawing/2014/main" id="{DABD83D0-5233-4F1F-ACDF-09926D4B4351}"/>
            </a:ext>
          </a:extLst>
        </xdr:cNvPr>
        <xdr:cNvSpPr/>
      </xdr:nvSpPr>
      <xdr:spPr>
        <a:xfrm>
          <a:off x="13089890" y="1398142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9" name="フローチャート: 判断 758">
          <a:extLst>
            <a:ext uri="{FF2B5EF4-FFF2-40B4-BE49-F238E27FC236}">
              <a16:creationId xmlns:a16="http://schemas.microsoft.com/office/drawing/2014/main" id="{00A61F91-ADCA-42CE-8B6F-D5FD1BFCED36}"/>
            </a:ext>
          </a:extLst>
        </xdr:cNvPr>
        <xdr:cNvSpPr/>
      </xdr:nvSpPr>
      <xdr:spPr>
        <a:xfrm>
          <a:off x="12303760" y="140595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60" name="フローチャート: 判断 759">
          <a:extLst>
            <a:ext uri="{FF2B5EF4-FFF2-40B4-BE49-F238E27FC236}">
              <a16:creationId xmlns:a16="http://schemas.microsoft.com/office/drawing/2014/main" id="{2E787600-9427-4396-BE41-6C24A8F0B187}"/>
            </a:ext>
          </a:extLst>
        </xdr:cNvPr>
        <xdr:cNvSpPr/>
      </xdr:nvSpPr>
      <xdr:spPr>
        <a:xfrm>
          <a:off x="11487150" y="140804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18A5D6FB-B9F5-4082-A55E-DA4135E50614}"/>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5DF4F94-49E3-45A2-8203-6E87D2B4D094}"/>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80D0F606-B034-45A8-9D55-07AE2D1F8ABB}"/>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1825EDA3-28A0-4666-8CE7-A289C1642E00}"/>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645FB09B-C066-4FD9-A696-044301A27F20}"/>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156845</xdr:rowOff>
    </xdr:from>
    <xdr:to>
      <xdr:col>85</xdr:col>
      <xdr:colOff>177800</xdr:colOff>
      <xdr:row>81</xdr:row>
      <xdr:rowOff>86995</xdr:rowOff>
    </xdr:to>
    <xdr:sp macro="" textlink="">
      <xdr:nvSpPr>
        <xdr:cNvPr id="766" name="楕円 765">
          <a:extLst>
            <a:ext uri="{FF2B5EF4-FFF2-40B4-BE49-F238E27FC236}">
              <a16:creationId xmlns:a16="http://schemas.microsoft.com/office/drawing/2014/main" id="{3D67495D-C1E3-49C7-9376-436DEE2EF8AB}"/>
            </a:ext>
          </a:extLst>
        </xdr:cNvPr>
        <xdr:cNvSpPr/>
      </xdr:nvSpPr>
      <xdr:spPr>
        <a:xfrm>
          <a:off x="14649450" y="138747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8272</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96475140-B335-4C2F-AC3D-7AC14DD48E0A}"/>
            </a:ext>
          </a:extLst>
        </xdr:cNvPr>
        <xdr:cNvSpPr txBox="1"/>
      </xdr:nvSpPr>
      <xdr:spPr>
        <a:xfrm>
          <a:off x="14742160"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93980</xdr:rowOff>
    </xdr:from>
    <xdr:to>
      <xdr:col>81</xdr:col>
      <xdr:colOff>101600</xdr:colOff>
      <xdr:row>81</xdr:row>
      <xdr:rowOff>24130</xdr:rowOff>
    </xdr:to>
    <xdr:sp macro="" textlink="">
      <xdr:nvSpPr>
        <xdr:cNvPr id="768" name="楕円 767">
          <a:extLst>
            <a:ext uri="{FF2B5EF4-FFF2-40B4-BE49-F238E27FC236}">
              <a16:creationId xmlns:a16="http://schemas.microsoft.com/office/drawing/2014/main" id="{3E4020A0-36F1-4D53-8AE3-03802FB9C644}"/>
            </a:ext>
          </a:extLst>
        </xdr:cNvPr>
        <xdr:cNvSpPr/>
      </xdr:nvSpPr>
      <xdr:spPr>
        <a:xfrm>
          <a:off x="13887450" y="138137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144780</xdr:rowOff>
    </xdr:from>
    <xdr:to>
      <xdr:col>85</xdr:col>
      <xdr:colOff>127000</xdr:colOff>
      <xdr:row>81</xdr:row>
      <xdr:rowOff>36195</xdr:rowOff>
    </xdr:to>
    <xdr:cxnSp macro="">
      <xdr:nvCxnSpPr>
        <xdr:cNvPr id="769" name="直線コネクタ 768">
          <a:extLst>
            <a:ext uri="{FF2B5EF4-FFF2-40B4-BE49-F238E27FC236}">
              <a16:creationId xmlns:a16="http://schemas.microsoft.com/office/drawing/2014/main" id="{CF771B6E-28C2-4B38-9CBF-35D70A834CAD}"/>
            </a:ext>
          </a:extLst>
        </xdr:cNvPr>
        <xdr:cNvCxnSpPr/>
      </xdr:nvCxnSpPr>
      <xdr:spPr>
        <a:xfrm>
          <a:off x="13942060" y="1385887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10161</xdr:rowOff>
    </xdr:from>
    <xdr:to>
      <xdr:col>76</xdr:col>
      <xdr:colOff>165100</xdr:colOff>
      <xdr:row>80</xdr:row>
      <xdr:rowOff>111761</xdr:rowOff>
    </xdr:to>
    <xdr:sp macro="" textlink="">
      <xdr:nvSpPr>
        <xdr:cNvPr id="770" name="楕円 769">
          <a:extLst>
            <a:ext uri="{FF2B5EF4-FFF2-40B4-BE49-F238E27FC236}">
              <a16:creationId xmlns:a16="http://schemas.microsoft.com/office/drawing/2014/main" id="{B7EFE205-84D3-4956-BD51-69B078121A35}"/>
            </a:ext>
          </a:extLst>
        </xdr:cNvPr>
        <xdr:cNvSpPr/>
      </xdr:nvSpPr>
      <xdr:spPr>
        <a:xfrm>
          <a:off x="13089890" y="1372806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60961</xdr:rowOff>
    </xdr:from>
    <xdr:to>
      <xdr:col>81</xdr:col>
      <xdr:colOff>50800</xdr:colOff>
      <xdr:row>80</xdr:row>
      <xdr:rowOff>144780</xdr:rowOff>
    </xdr:to>
    <xdr:cxnSp macro="">
      <xdr:nvCxnSpPr>
        <xdr:cNvPr id="771" name="直線コネクタ 770">
          <a:extLst>
            <a:ext uri="{FF2B5EF4-FFF2-40B4-BE49-F238E27FC236}">
              <a16:creationId xmlns:a16="http://schemas.microsoft.com/office/drawing/2014/main" id="{922F102E-1C14-4029-AC1F-FB5A3AC1C4CF}"/>
            </a:ext>
          </a:extLst>
        </xdr:cNvPr>
        <xdr:cNvCxnSpPr/>
      </xdr:nvCxnSpPr>
      <xdr:spPr>
        <a:xfrm>
          <a:off x="13144500" y="13773151"/>
          <a:ext cx="797560" cy="8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25400</xdr:rowOff>
    </xdr:from>
    <xdr:to>
      <xdr:col>72</xdr:col>
      <xdr:colOff>38100</xdr:colOff>
      <xdr:row>80</xdr:row>
      <xdr:rowOff>127000</xdr:rowOff>
    </xdr:to>
    <xdr:sp macro="" textlink="">
      <xdr:nvSpPr>
        <xdr:cNvPr id="772" name="楕円 771">
          <a:extLst>
            <a:ext uri="{FF2B5EF4-FFF2-40B4-BE49-F238E27FC236}">
              <a16:creationId xmlns:a16="http://schemas.microsoft.com/office/drawing/2014/main" id="{E84047DF-F030-4F86-AEC4-89D864A03CAA}"/>
            </a:ext>
          </a:extLst>
        </xdr:cNvPr>
        <xdr:cNvSpPr/>
      </xdr:nvSpPr>
      <xdr:spPr>
        <a:xfrm>
          <a:off x="12303760" y="137375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60961</xdr:rowOff>
    </xdr:from>
    <xdr:to>
      <xdr:col>76</xdr:col>
      <xdr:colOff>114300</xdr:colOff>
      <xdr:row>80</xdr:row>
      <xdr:rowOff>76200</xdr:rowOff>
    </xdr:to>
    <xdr:cxnSp macro="">
      <xdr:nvCxnSpPr>
        <xdr:cNvPr id="773" name="直線コネクタ 772">
          <a:extLst>
            <a:ext uri="{FF2B5EF4-FFF2-40B4-BE49-F238E27FC236}">
              <a16:creationId xmlns:a16="http://schemas.microsoft.com/office/drawing/2014/main" id="{95E2021C-B10C-4679-8B2B-7C6A70C785C4}"/>
            </a:ext>
          </a:extLst>
        </xdr:cNvPr>
        <xdr:cNvCxnSpPr/>
      </xdr:nvCxnSpPr>
      <xdr:spPr>
        <a:xfrm flipV="1">
          <a:off x="12346940" y="13773151"/>
          <a:ext cx="79756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164464</xdr:rowOff>
    </xdr:from>
    <xdr:to>
      <xdr:col>67</xdr:col>
      <xdr:colOff>101600</xdr:colOff>
      <xdr:row>82</xdr:row>
      <xdr:rowOff>94614</xdr:rowOff>
    </xdr:to>
    <xdr:sp macro="" textlink="">
      <xdr:nvSpPr>
        <xdr:cNvPr id="774" name="楕円 773">
          <a:extLst>
            <a:ext uri="{FF2B5EF4-FFF2-40B4-BE49-F238E27FC236}">
              <a16:creationId xmlns:a16="http://schemas.microsoft.com/office/drawing/2014/main" id="{FB2BA378-5972-454C-ADCD-39287BDC22DB}"/>
            </a:ext>
          </a:extLst>
        </xdr:cNvPr>
        <xdr:cNvSpPr/>
      </xdr:nvSpPr>
      <xdr:spPr>
        <a:xfrm>
          <a:off x="11487150" y="1405572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76200</xdr:rowOff>
    </xdr:from>
    <xdr:to>
      <xdr:col>71</xdr:col>
      <xdr:colOff>177800</xdr:colOff>
      <xdr:row>82</xdr:row>
      <xdr:rowOff>43814</xdr:rowOff>
    </xdr:to>
    <xdr:cxnSp macro="">
      <xdr:nvCxnSpPr>
        <xdr:cNvPr id="775" name="直線コネクタ 774">
          <a:extLst>
            <a:ext uri="{FF2B5EF4-FFF2-40B4-BE49-F238E27FC236}">
              <a16:creationId xmlns:a16="http://schemas.microsoft.com/office/drawing/2014/main" id="{6233EFBE-A862-4B85-A19D-097BB50DC550}"/>
            </a:ext>
          </a:extLst>
        </xdr:cNvPr>
        <xdr:cNvCxnSpPr/>
      </xdr:nvCxnSpPr>
      <xdr:spPr>
        <a:xfrm flipV="1">
          <a:off x="11541760" y="13792200"/>
          <a:ext cx="805180" cy="3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59072</xdr:rowOff>
    </xdr:from>
    <xdr:ext cx="405111" cy="259045"/>
    <xdr:sp macro="" textlink="">
      <xdr:nvSpPr>
        <xdr:cNvPr id="776" name="n_1aveValue【消防施設】&#10;有形固定資産減価償却率">
          <a:extLst>
            <a:ext uri="{FF2B5EF4-FFF2-40B4-BE49-F238E27FC236}">
              <a16:creationId xmlns:a16="http://schemas.microsoft.com/office/drawing/2014/main" id="{5BF6F16A-AAF6-4AB0-826B-37EBAB39DE37}"/>
            </a:ext>
          </a:extLst>
        </xdr:cNvPr>
        <xdr:cNvSpPr txBox="1"/>
      </xdr:nvSpPr>
      <xdr:spPr>
        <a:xfrm>
          <a:off x="13738234" y="1411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19066</xdr:rowOff>
    </xdr:from>
    <xdr:ext cx="405111" cy="259045"/>
    <xdr:sp macro="" textlink="">
      <xdr:nvSpPr>
        <xdr:cNvPr id="777" name="n_2aveValue【消防施設】&#10;有形固定資産減価償却率">
          <a:extLst>
            <a:ext uri="{FF2B5EF4-FFF2-40B4-BE49-F238E27FC236}">
              <a16:creationId xmlns:a16="http://schemas.microsoft.com/office/drawing/2014/main" id="{42455721-D26F-485B-A054-42FFF7EF8347}"/>
            </a:ext>
          </a:extLst>
        </xdr:cNvPr>
        <xdr:cNvSpPr txBox="1"/>
      </xdr:nvSpPr>
      <xdr:spPr>
        <a:xfrm>
          <a:off x="12957184" y="1407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8" name="n_3aveValue【消防施設】&#10;有形固定資産減価償却率">
          <a:extLst>
            <a:ext uri="{FF2B5EF4-FFF2-40B4-BE49-F238E27FC236}">
              <a16:creationId xmlns:a16="http://schemas.microsoft.com/office/drawing/2014/main" id="{5035FC55-0902-4E0A-96AE-E17E881B95AB}"/>
            </a:ext>
          </a:extLst>
        </xdr:cNvPr>
        <xdr:cNvSpPr txBox="1"/>
      </xdr:nvSpPr>
      <xdr:spPr>
        <a:xfrm>
          <a:off x="12171054" y="1415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9" name="n_4aveValue【消防施設】&#10;有形固定資産減価償却率">
          <a:extLst>
            <a:ext uri="{FF2B5EF4-FFF2-40B4-BE49-F238E27FC236}">
              <a16:creationId xmlns:a16="http://schemas.microsoft.com/office/drawing/2014/main" id="{779D484F-3895-4E8E-B4F6-5CA7A80938D2}"/>
            </a:ext>
          </a:extLst>
        </xdr:cNvPr>
        <xdr:cNvSpPr txBox="1"/>
      </xdr:nvSpPr>
      <xdr:spPr>
        <a:xfrm>
          <a:off x="113544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40657</xdr:rowOff>
    </xdr:from>
    <xdr:ext cx="405111" cy="259045"/>
    <xdr:sp macro="" textlink="">
      <xdr:nvSpPr>
        <xdr:cNvPr id="780" name="n_1mainValue【消防施設】&#10;有形固定資産減価償却率">
          <a:extLst>
            <a:ext uri="{FF2B5EF4-FFF2-40B4-BE49-F238E27FC236}">
              <a16:creationId xmlns:a16="http://schemas.microsoft.com/office/drawing/2014/main" id="{AC3F161D-B9CE-4F9F-9302-840DF82E739C}"/>
            </a:ext>
          </a:extLst>
        </xdr:cNvPr>
        <xdr:cNvSpPr txBox="1"/>
      </xdr:nvSpPr>
      <xdr:spPr>
        <a:xfrm>
          <a:off x="1373823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128288</xdr:rowOff>
    </xdr:from>
    <xdr:ext cx="405111" cy="259045"/>
    <xdr:sp macro="" textlink="">
      <xdr:nvSpPr>
        <xdr:cNvPr id="781" name="n_2mainValue【消防施設】&#10;有形固定資産減価償却率">
          <a:extLst>
            <a:ext uri="{FF2B5EF4-FFF2-40B4-BE49-F238E27FC236}">
              <a16:creationId xmlns:a16="http://schemas.microsoft.com/office/drawing/2014/main" id="{4EDB4129-FE75-4513-8C9A-EAE502DA06F5}"/>
            </a:ext>
          </a:extLst>
        </xdr:cNvPr>
        <xdr:cNvSpPr txBox="1"/>
      </xdr:nvSpPr>
      <xdr:spPr>
        <a:xfrm>
          <a:off x="12957184" y="13505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143527</xdr:rowOff>
    </xdr:from>
    <xdr:ext cx="405111" cy="259045"/>
    <xdr:sp macro="" textlink="">
      <xdr:nvSpPr>
        <xdr:cNvPr id="782" name="n_3mainValue【消防施設】&#10;有形固定資産減価償却率">
          <a:extLst>
            <a:ext uri="{FF2B5EF4-FFF2-40B4-BE49-F238E27FC236}">
              <a16:creationId xmlns:a16="http://schemas.microsoft.com/office/drawing/2014/main" id="{78DE426B-F5F7-4576-AFA4-A69B6517E4CA}"/>
            </a:ext>
          </a:extLst>
        </xdr:cNvPr>
        <xdr:cNvSpPr txBox="1"/>
      </xdr:nvSpPr>
      <xdr:spPr>
        <a:xfrm>
          <a:off x="1217105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111141</xdr:rowOff>
    </xdr:from>
    <xdr:ext cx="405111" cy="259045"/>
    <xdr:sp macro="" textlink="">
      <xdr:nvSpPr>
        <xdr:cNvPr id="783" name="n_4mainValue【消防施設】&#10;有形固定資産減価償却率">
          <a:extLst>
            <a:ext uri="{FF2B5EF4-FFF2-40B4-BE49-F238E27FC236}">
              <a16:creationId xmlns:a16="http://schemas.microsoft.com/office/drawing/2014/main" id="{3DBC5BD7-5B67-4D9F-A795-E81968E74FB6}"/>
            </a:ext>
          </a:extLst>
        </xdr:cNvPr>
        <xdr:cNvSpPr txBox="1"/>
      </xdr:nvSpPr>
      <xdr:spPr>
        <a:xfrm>
          <a:off x="113544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22A3FA68-DD7C-4DCB-9A47-CAFD078208A7}"/>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11CE247-EB5C-41B7-8E13-1BC2650E0C8F}"/>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8FF22E78-0AD1-46FB-B731-E4DADABCF251}"/>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8889DC17-3EFA-4AC0-B817-48E54C447CAA}"/>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E8BF6D31-EA59-4474-AD33-F93966D0046E}"/>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C658E0C3-9FBE-47E9-84D0-8F63BDC7113C}"/>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6179E1DB-4CE5-4F61-AD62-1F8001DAED4A}"/>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11F1BF01-F401-4F43-8138-EC7A17E72962}"/>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8508EE7C-836C-44CD-B98B-46D3BEFE6FD5}"/>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85C1CEB1-08CC-47DB-B3D7-703940C09B60}"/>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3BA96A4E-3291-4465-8734-6A3D0842D249}"/>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BC62A3BE-5FDE-44A2-A9CA-5F17A1DB710A}"/>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A336020D-9066-4801-A084-B621C9E573C0}"/>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EEC8CDC1-2576-4E37-97E6-304A1F5FE924}"/>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D76974F9-B439-4D4A-B844-6A5307F77550}"/>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1B79D9C8-F74D-4B3A-8EA1-C9B2FEE606EA}"/>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4358B1DD-DDFD-430B-AB57-1803DDFCD815}"/>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0887F42C-3362-429A-9314-E9F703C2CA7C}"/>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102D7A5-31D3-4341-9AEE-AEE8EF63FF21}"/>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80FE41F5-C44F-4978-A001-0AB2A0876543}"/>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7D8CAC-E699-444C-9F89-BBD26913B483}"/>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FE12F67-AC52-4AC4-A5B4-A7C3F0F7A7B1}"/>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D9304AF4-5D68-4B36-B387-BD34F75E104B}"/>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807" name="直線コネクタ 806">
          <a:extLst>
            <a:ext uri="{FF2B5EF4-FFF2-40B4-BE49-F238E27FC236}">
              <a16:creationId xmlns:a16="http://schemas.microsoft.com/office/drawing/2014/main" id="{B4FDAF2C-5448-449A-BBFC-2153E58804EE}"/>
            </a:ext>
          </a:extLst>
        </xdr:cNvPr>
        <xdr:cNvCxnSpPr/>
      </xdr:nvCxnSpPr>
      <xdr:spPr>
        <a:xfrm flipV="1">
          <a:off x="19947254" y="13544549"/>
          <a:ext cx="0" cy="130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8" name="【消防施設】&#10;一人当たり面積最小値テキスト">
          <a:extLst>
            <a:ext uri="{FF2B5EF4-FFF2-40B4-BE49-F238E27FC236}">
              <a16:creationId xmlns:a16="http://schemas.microsoft.com/office/drawing/2014/main" id="{C5153C9D-8439-4F47-A8D2-8A5C052B076F}"/>
            </a:ext>
          </a:extLst>
        </xdr:cNvPr>
        <xdr:cNvSpPr txBox="1"/>
      </xdr:nvSpPr>
      <xdr:spPr>
        <a:xfrm>
          <a:off x="1998599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09" name="直線コネクタ 808">
          <a:extLst>
            <a:ext uri="{FF2B5EF4-FFF2-40B4-BE49-F238E27FC236}">
              <a16:creationId xmlns:a16="http://schemas.microsoft.com/office/drawing/2014/main" id="{57041510-26A5-4B0D-9D8E-2E62ED5EB162}"/>
            </a:ext>
          </a:extLst>
        </xdr:cNvPr>
        <xdr:cNvCxnSpPr/>
      </xdr:nvCxnSpPr>
      <xdr:spPr>
        <a:xfrm>
          <a:off x="19885660" y="14847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10" name="【消防施設】&#10;一人当たり面積最大値テキスト">
          <a:extLst>
            <a:ext uri="{FF2B5EF4-FFF2-40B4-BE49-F238E27FC236}">
              <a16:creationId xmlns:a16="http://schemas.microsoft.com/office/drawing/2014/main" id="{A3007763-6553-49AC-9E55-1565FDDE13E6}"/>
            </a:ext>
          </a:extLst>
        </xdr:cNvPr>
        <xdr:cNvSpPr txBox="1"/>
      </xdr:nvSpPr>
      <xdr:spPr>
        <a:xfrm>
          <a:off x="1998599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11" name="直線コネクタ 810">
          <a:extLst>
            <a:ext uri="{FF2B5EF4-FFF2-40B4-BE49-F238E27FC236}">
              <a16:creationId xmlns:a16="http://schemas.microsoft.com/office/drawing/2014/main" id="{477B3701-0304-4CDE-A299-A0696D79F6AF}"/>
            </a:ext>
          </a:extLst>
        </xdr:cNvPr>
        <xdr:cNvCxnSpPr/>
      </xdr:nvCxnSpPr>
      <xdr:spPr>
        <a:xfrm>
          <a:off x="19885660" y="135445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67327</xdr:rowOff>
    </xdr:from>
    <xdr:ext cx="469744" cy="259045"/>
    <xdr:sp macro="" textlink="">
      <xdr:nvSpPr>
        <xdr:cNvPr id="812" name="【消防施設】&#10;一人当たり面積平均値テキスト">
          <a:extLst>
            <a:ext uri="{FF2B5EF4-FFF2-40B4-BE49-F238E27FC236}">
              <a16:creationId xmlns:a16="http://schemas.microsoft.com/office/drawing/2014/main" id="{C7C8C2E7-F12D-4A98-BEF2-127547B048E0}"/>
            </a:ext>
          </a:extLst>
        </xdr:cNvPr>
        <xdr:cNvSpPr txBox="1"/>
      </xdr:nvSpPr>
      <xdr:spPr>
        <a:xfrm>
          <a:off x="1998599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3" name="フローチャート: 判断 812">
          <a:extLst>
            <a:ext uri="{FF2B5EF4-FFF2-40B4-BE49-F238E27FC236}">
              <a16:creationId xmlns:a16="http://schemas.microsoft.com/office/drawing/2014/main" id="{536E78E0-CC0E-46D4-9F98-310A22FCD40C}"/>
            </a:ext>
          </a:extLst>
        </xdr:cNvPr>
        <xdr:cNvSpPr/>
      </xdr:nvSpPr>
      <xdr:spPr>
        <a:xfrm>
          <a:off x="19904710" y="146196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814" name="フローチャート: 判断 813">
          <a:extLst>
            <a:ext uri="{FF2B5EF4-FFF2-40B4-BE49-F238E27FC236}">
              <a16:creationId xmlns:a16="http://schemas.microsoft.com/office/drawing/2014/main" id="{243DCAB8-912E-4356-B525-7367F1C785D5}"/>
            </a:ext>
          </a:extLst>
        </xdr:cNvPr>
        <xdr:cNvSpPr/>
      </xdr:nvSpPr>
      <xdr:spPr>
        <a:xfrm>
          <a:off x="19161760" y="146272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815" name="フローチャート: 判断 814">
          <a:extLst>
            <a:ext uri="{FF2B5EF4-FFF2-40B4-BE49-F238E27FC236}">
              <a16:creationId xmlns:a16="http://schemas.microsoft.com/office/drawing/2014/main" id="{003A9246-55A3-4733-BD1B-341A79C62F95}"/>
            </a:ext>
          </a:extLst>
        </xdr:cNvPr>
        <xdr:cNvSpPr/>
      </xdr:nvSpPr>
      <xdr:spPr>
        <a:xfrm>
          <a:off x="18345150" y="146310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133986</xdr:rowOff>
    </xdr:from>
    <xdr:to>
      <xdr:col>102</xdr:col>
      <xdr:colOff>165100</xdr:colOff>
      <xdr:row>85</xdr:row>
      <xdr:rowOff>64136</xdr:rowOff>
    </xdr:to>
    <xdr:sp macro="" textlink="">
      <xdr:nvSpPr>
        <xdr:cNvPr id="816" name="フローチャート: 判断 815">
          <a:extLst>
            <a:ext uri="{FF2B5EF4-FFF2-40B4-BE49-F238E27FC236}">
              <a16:creationId xmlns:a16="http://schemas.microsoft.com/office/drawing/2014/main" id="{07AF8C90-C698-4FF2-BBAC-02903397A73F}"/>
            </a:ext>
          </a:extLst>
        </xdr:cNvPr>
        <xdr:cNvSpPr/>
      </xdr:nvSpPr>
      <xdr:spPr>
        <a:xfrm>
          <a:off x="17547590" y="1453197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17" name="フローチャート: 判断 816">
          <a:extLst>
            <a:ext uri="{FF2B5EF4-FFF2-40B4-BE49-F238E27FC236}">
              <a16:creationId xmlns:a16="http://schemas.microsoft.com/office/drawing/2014/main" id="{5D461303-8935-4ED6-A76D-920607A440CB}"/>
            </a:ext>
          </a:extLst>
        </xdr:cNvPr>
        <xdr:cNvSpPr/>
      </xdr:nvSpPr>
      <xdr:spPr>
        <a:xfrm>
          <a:off x="16761460" y="145472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4B9EDFF-9A77-436E-A257-ECAF77670051}"/>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50468CA-8E8A-4598-BBA9-78DF26C23A0E}"/>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FC81313A-0B20-423F-96CB-4A9A3E793CFF}"/>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5338F705-A4E7-4FD7-80F2-258AC3EA531D}"/>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FF90A802-DC0D-4E8A-85AE-1C6BA2FC7DB5}"/>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23" name="楕円 822">
          <a:extLst>
            <a:ext uri="{FF2B5EF4-FFF2-40B4-BE49-F238E27FC236}">
              <a16:creationId xmlns:a16="http://schemas.microsoft.com/office/drawing/2014/main" id="{38610E0F-8E2A-45D1-8A0E-2CB233FE9FA4}"/>
            </a:ext>
          </a:extLst>
        </xdr:cNvPr>
        <xdr:cNvSpPr/>
      </xdr:nvSpPr>
      <xdr:spPr>
        <a:xfrm>
          <a:off x="19904710" y="146196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824" name="【消防施設】&#10;一人当たり面積該当値テキスト">
          <a:extLst>
            <a:ext uri="{FF2B5EF4-FFF2-40B4-BE49-F238E27FC236}">
              <a16:creationId xmlns:a16="http://schemas.microsoft.com/office/drawing/2014/main" id="{29A9AA00-393A-4E32-AB81-75B6A49753F8}"/>
            </a:ext>
          </a:extLst>
        </xdr:cNvPr>
        <xdr:cNvSpPr txBox="1"/>
      </xdr:nvSpPr>
      <xdr:spPr>
        <a:xfrm>
          <a:off x="19985990" y="1459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48261</xdr:rowOff>
    </xdr:from>
    <xdr:to>
      <xdr:col>112</xdr:col>
      <xdr:colOff>38100</xdr:colOff>
      <xdr:row>85</xdr:row>
      <xdr:rowOff>149861</xdr:rowOff>
    </xdr:to>
    <xdr:sp macro="" textlink="">
      <xdr:nvSpPr>
        <xdr:cNvPr id="825" name="楕円 824">
          <a:extLst>
            <a:ext uri="{FF2B5EF4-FFF2-40B4-BE49-F238E27FC236}">
              <a16:creationId xmlns:a16="http://schemas.microsoft.com/office/drawing/2014/main" id="{AFF2AF3E-C49A-4161-AA6D-4AEAF33A5F9A}"/>
            </a:ext>
          </a:extLst>
        </xdr:cNvPr>
        <xdr:cNvSpPr/>
      </xdr:nvSpPr>
      <xdr:spPr>
        <a:xfrm>
          <a:off x="19161760" y="1462341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99061</xdr:rowOff>
    </xdr:to>
    <xdr:cxnSp macro="">
      <xdr:nvCxnSpPr>
        <xdr:cNvPr id="826" name="直線コネクタ 825">
          <a:extLst>
            <a:ext uri="{FF2B5EF4-FFF2-40B4-BE49-F238E27FC236}">
              <a16:creationId xmlns:a16="http://schemas.microsoft.com/office/drawing/2014/main" id="{471EE2CF-04C8-4304-B433-7E9481A8C46E}"/>
            </a:ext>
          </a:extLst>
        </xdr:cNvPr>
        <xdr:cNvCxnSpPr/>
      </xdr:nvCxnSpPr>
      <xdr:spPr>
        <a:xfrm flipV="1">
          <a:off x="19204940" y="14664690"/>
          <a:ext cx="7429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111125</xdr:rowOff>
    </xdr:from>
    <xdr:to>
      <xdr:col>107</xdr:col>
      <xdr:colOff>101600</xdr:colOff>
      <xdr:row>86</xdr:row>
      <xdr:rowOff>41275</xdr:rowOff>
    </xdr:to>
    <xdr:sp macro="" textlink="">
      <xdr:nvSpPr>
        <xdr:cNvPr id="827" name="楕円 826">
          <a:extLst>
            <a:ext uri="{FF2B5EF4-FFF2-40B4-BE49-F238E27FC236}">
              <a16:creationId xmlns:a16="http://schemas.microsoft.com/office/drawing/2014/main" id="{FFBBC7F4-43A4-4F48-8D8A-475C09F603F2}"/>
            </a:ext>
          </a:extLst>
        </xdr:cNvPr>
        <xdr:cNvSpPr/>
      </xdr:nvSpPr>
      <xdr:spPr>
        <a:xfrm>
          <a:off x="18345150" y="146843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99061</xdr:rowOff>
    </xdr:from>
    <xdr:to>
      <xdr:col>111</xdr:col>
      <xdr:colOff>177800</xdr:colOff>
      <xdr:row>85</xdr:row>
      <xdr:rowOff>161925</xdr:rowOff>
    </xdr:to>
    <xdr:cxnSp macro="">
      <xdr:nvCxnSpPr>
        <xdr:cNvPr id="828" name="直線コネクタ 827">
          <a:extLst>
            <a:ext uri="{FF2B5EF4-FFF2-40B4-BE49-F238E27FC236}">
              <a16:creationId xmlns:a16="http://schemas.microsoft.com/office/drawing/2014/main" id="{578FCDFB-FDF5-4379-BCD3-6FAB38F0F052}"/>
            </a:ext>
          </a:extLst>
        </xdr:cNvPr>
        <xdr:cNvCxnSpPr/>
      </xdr:nvCxnSpPr>
      <xdr:spPr>
        <a:xfrm flipV="1">
          <a:off x="18399760" y="14668501"/>
          <a:ext cx="80518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130175</xdr:rowOff>
    </xdr:from>
    <xdr:to>
      <xdr:col>102</xdr:col>
      <xdr:colOff>165100</xdr:colOff>
      <xdr:row>86</xdr:row>
      <xdr:rowOff>60325</xdr:rowOff>
    </xdr:to>
    <xdr:sp macro="" textlink="">
      <xdr:nvSpPr>
        <xdr:cNvPr id="829" name="楕円 828">
          <a:extLst>
            <a:ext uri="{FF2B5EF4-FFF2-40B4-BE49-F238E27FC236}">
              <a16:creationId xmlns:a16="http://schemas.microsoft.com/office/drawing/2014/main" id="{756BE521-3516-44DE-99FE-CEC9C87716E4}"/>
            </a:ext>
          </a:extLst>
        </xdr:cNvPr>
        <xdr:cNvSpPr/>
      </xdr:nvSpPr>
      <xdr:spPr>
        <a:xfrm>
          <a:off x="17547590" y="1470723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161925</xdr:rowOff>
    </xdr:from>
    <xdr:to>
      <xdr:col>107</xdr:col>
      <xdr:colOff>50800</xdr:colOff>
      <xdr:row>86</xdr:row>
      <xdr:rowOff>9525</xdr:rowOff>
    </xdr:to>
    <xdr:cxnSp macro="">
      <xdr:nvCxnSpPr>
        <xdr:cNvPr id="830" name="直線コネクタ 829">
          <a:extLst>
            <a:ext uri="{FF2B5EF4-FFF2-40B4-BE49-F238E27FC236}">
              <a16:creationId xmlns:a16="http://schemas.microsoft.com/office/drawing/2014/main" id="{2FD281C6-5D2F-4E0C-A99E-A4F39DD9AA9C}"/>
            </a:ext>
          </a:extLst>
        </xdr:cNvPr>
        <xdr:cNvCxnSpPr/>
      </xdr:nvCxnSpPr>
      <xdr:spPr>
        <a:xfrm flipV="1">
          <a:off x="17602200" y="14737080"/>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130175</xdr:rowOff>
    </xdr:from>
    <xdr:to>
      <xdr:col>98</xdr:col>
      <xdr:colOff>38100</xdr:colOff>
      <xdr:row>86</xdr:row>
      <xdr:rowOff>60325</xdr:rowOff>
    </xdr:to>
    <xdr:sp macro="" textlink="">
      <xdr:nvSpPr>
        <xdr:cNvPr id="831" name="楕円 830">
          <a:extLst>
            <a:ext uri="{FF2B5EF4-FFF2-40B4-BE49-F238E27FC236}">
              <a16:creationId xmlns:a16="http://schemas.microsoft.com/office/drawing/2014/main" id="{A0B6683B-6137-4647-8B75-AE0DF5E14325}"/>
            </a:ext>
          </a:extLst>
        </xdr:cNvPr>
        <xdr:cNvSpPr/>
      </xdr:nvSpPr>
      <xdr:spPr>
        <a:xfrm>
          <a:off x="16761460" y="1470723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9525</xdr:rowOff>
    </xdr:from>
    <xdr:to>
      <xdr:col>102</xdr:col>
      <xdr:colOff>114300</xdr:colOff>
      <xdr:row>86</xdr:row>
      <xdr:rowOff>9525</xdr:rowOff>
    </xdr:to>
    <xdr:cxnSp macro="">
      <xdr:nvCxnSpPr>
        <xdr:cNvPr id="832" name="直線コネクタ 831">
          <a:extLst>
            <a:ext uri="{FF2B5EF4-FFF2-40B4-BE49-F238E27FC236}">
              <a16:creationId xmlns:a16="http://schemas.microsoft.com/office/drawing/2014/main" id="{8D3DAE4F-FE3C-4586-8C1F-0CB02D89F669}"/>
            </a:ext>
          </a:extLst>
        </xdr:cNvPr>
        <xdr:cNvCxnSpPr/>
      </xdr:nvCxnSpPr>
      <xdr:spPr>
        <a:xfrm>
          <a:off x="16804640" y="1475613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142891</xdr:rowOff>
    </xdr:from>
    <xdr:ext cx="469744" cy="259045"/>
    <xdr:sp macro="" textlink="">
      <xdr:nvSpPr>
        <xdr:cNvPr id="833" name="n_1aveValue【消防施設】&#10;一人当たり面積">
          <a:extLst>
            <a:ext uri="{FF2B5EF4-FFF2-40B4-BE49-F238E27FC236}">
              <a16:creationId xmlns:a16="http://schemas.microsoft.com/office/drawing/2014/main" id="{A699AC17-BFE7-44EE-A892-13B942EE6198}"/>
            </a:ext>
          </a:extLst>
        </xdr:cNvPr>
        <xdr:cNvSpPr txBox="1"/>
      </xdr:nvSpPr>
      <xdr:spPr>
        <a:xfrm>
          <a:off x="18982132" y="1471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652</xdr:rowOff>
    </xdr:from>
    <xdr:ext cx="469744" cy="259045"/>
    <xdr:sp macro="" textlink="">
      <xdr:nvSpPr>
        <xdr:cNvPr id="834" name="n_2aveValue【消防施設】&#10;一人当たり面積">
          <a:extLst>
            <a:ext uri="{FF2B5EF4-FFF2-40B4-BE49-F238E27FC236}">
              <a16:creationId xmlns:a16="http://schemas.microsoft.com/office/drawing/2014/main" id="{D0F1A5B8-9C68-4BA3-8957-7CD4E89F1E88}"/>
            </a:ext>
          </a:extLst>
        </xdr:cNvPr>
        <xdr:cNvSpPr txBox="1"/>
      </xdr:nvSpPr>
      <xdr:spPr>
        <a:xfrm>
          <a:off x="18182032" y="1440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80663</xdr:rowOff>
    </xdr:from>
    <xdr:ext cx="469744" cy="259045"/>
    <xdr:sp macro="" textlink="">
      <xdr:nvSpPr>
        <xdr:cNvPr id="835" name="n_3aveValue【消防施設】&#10;一人当たり面積">
          <a:extLst>
            <a:ext uri="{FF2B5EF4-FFF2-40B4-BE49-F238E27FC236}">
              <a16:creationId xmlns:a16="http://schemas.microsoft.com/office/drawing/2014/main" id="{98A54681-50CA-4FC9-80BE-5E3D419A73AE}"/>
            </a:ext>
          </a:extLst>
        </xdr:cNvPr>
        <xdr:cNvSpPr txBox="1"/>
      </xdr:nvSpPr>
      <xdr:spPr>
        <a:xfrm>
          <a:off x="17384472" y="1431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836" name="n_4aveValue【消防施設】&#10;一人当たり面積">
          <a:extLst>
            <a:ext uri="{FF2B5EF4-FFF2-40B4-BE49-F238E27FC236}">
              <a16:creationId xmlns:a16="http://schemas.microsoft.com/office/drawing/2014/main" id="{54748D62-50C6-4018-9416-0398E581F213}"/>
            </a:ext>
          </a:extLst>
        </xdr:cNvPr>
        <xdr:cNvSpPr txBox="1"/>
      </xdr:nvSpPr>
      <xdr:spPr>
        <a:xfrm>
          <a:off x="16588817" y="1432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166388</xdr:rowOff>
    </xdr:from>
    <xdr:ext cx="469744" cy="259045"/>
    <xdr:sp macro="" textlink="">
      <xdr:nvSpPr>
        <xdr:cNvPr id="837" name="n_1mainValue【消防施設】&#10;一人当たり面積">
          <a:extLst>
            <a:ext uri="{FF2B5EF4-FFF2-40B4-BE49-F238E27FC236}">
              <a16:creationId xmlns:a16="http://schemas.microsoft.com/office/drawing/2014/main" id="{112C3F98-26F6-4F27-8812-488E46DA3882}"/>
            </a:ext>
          </a:extLst>
        </xdr:cNvPr>
        <xdr:cNvSpPr txBox="1"/>
      </xdr:nvSpPr>
      <xdr:spPr>
        <a:xfrm>
          <a:off x="18982132" y="1440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32402</xdr:rowOff>
    </xdr:from>
    <xdr:ext cx="469744" cy="259045"/>
    <xdr:sp macro="" textlink="">
      <xdr:nvSpPr>
        <xdr:cNvPr id="838" name="n_2mainValue【消防施設】&#10;一人当たり面積">
          <a:extLst>
            <a:ext uri="{FF2B5EF4-FFF2-40B4-BE49-F238E27FC236}">
              <a16:creationId xmlns:a16="http://schemas.microsoft.com/office/drawing/2014/main" id="{3954DF77-105C-4717-8C63-EC96B0958FF5}"/>
            </a:ext>
          </a:extLst>
        </xdr:cNvPr>
        <xdr:cNvSpPr txBox="1"/>
      </xdr:nvSpPr>
      <xdr:spPr>
        <a:xfrm>
          <a:off x="18182032"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51452</xdr:rowOff>
    </xdr:from>
    <xdr:ext cx="469744" cy="259045"/>
    <xdr:sp macro="" textlink="">
      <xdr:nvSpPr>
        <xdr:cNvPr id="839" name="n_3mainValue【消防施設】&#10;一人当たり面積">
          <a:extLst>
            <a:ext uri="{FF2B5EF4-FFF2-40B4-BE49-F238E27FC236}">
              <a16:creationId xmlns:a16="http://schemas.microsoft.com/office/drawing/2014/main" id="{167DB548-D5DD-4A4D-89C8-E91181BF34C1}"/>
            </a:ext>
          </a:extLst>
        </xdr:cNvPr>
        <xdr:cNvSpPr txBox="1"/>
      </xdr:nvSpPr>
      <xdr:spPr>
        <a:xfrm>
          <a:off x="17384472" y="1479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51452</xdr:rowOff>
    </xdr:from>
    <xdr:ext cx="469744" cy="259045"/>
    <xdr:sp macro="" textlink="">
      <xdr:nvSpPr>
        <xdr:cNvPr id="840" name="n_4mainValue【消防施設】&#10;一人当たり面積">
          <a:extLst>
            <a:ext uri="{FF2B5EF4-FFF2-40B4-BE49-F238E27FC236}">
              <a16:creationId xmlns:a16="http://schemas.microsoft.com/office/drawing/2014/main" id="{377CB9E7-0D76-4E2B-8D2A-1AAA499E0BAF}"/>
            </a:ext>
          </a:extLst>
        </xdr:cNvPr>
        <xdr:cNvSpPr txBox="1"/>
      </xdr:nvSpPr>
      <xdr:spPr>
        <a:xfrm>
          <a:off x="16588817" y="1479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61A98930-D993-4BBD-8EB4-FCCB94FCC78A}"/>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87A7BBD0-48AC-4D00-B169-806B10991E7F}"/>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5DC66E1F-0109-4119-B3FB-CD675BB818BF}"/>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66DBB96B-612E-481D-B40F-5135D4209539}"/>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FB3864EC-2AC1-4511-B28B-173708FF6FEB}"/>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C835EEFE-7E6E-4851-9003-88A8648C853E}"/>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1F271D2B-D4BC-4114-B46D-68F06EB4A3BB}"/>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32E3D8BE-FD4C-49F0-8184-D2CD08382100}"/>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A3B4E64B-A57F-4D3B-A36C-599033AED1E5}"/>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FD127838-750A-4809-B55F-D505425D74FC}"/>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E52F83E5-3768-46FA-AB15-5C7C27B6EF23}"/>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AAF056CB-C76D-4F9E-B0AB-A33228A56825}"/>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EAE382BF-D9F7-4687-85D4-DA4E2433E25F}"/>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874414CD-A74A-4E59-A566-D4497425418E}"/>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9CF51A04-E2A5-4C93-8DA1-54133D505237}"/>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F60BB2F8-526C-4829-93AC-E0C4279B5E94}"/>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689FDDB8-B384-4D28-8127-28B8473D313C}"/>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B031DC49-78C9-49E9-9735-EC302B19E48C}"/>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D1F7149D-EBFB-4C24-B9C0-9F365D80075E}"/>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8505570D-E92B-4DDE-9968-A844B3B9BC30}"/>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247D3585-72DF-4BAB-98C1-301ED69F55B1}"/>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D37FEB41-68EC-4EBE-B102-B0FC6BFAA6C1}"/>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FC77F9CB-9ED6-4A59-B060-A66D13307274}"/>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4BDCD7AA-0D58-42A4-BE3B-67404C653ED6}"/>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6027609C-7C10-4C48-A6A3-B7A0BFBCC4B6}"/>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866" name="直線コネクタ 865">
          <a:extLst>
            <a:ext uri="{FF2B5EF4-FFF2-40B4-BE49-F238E27FC236}">
              <a16:creationId xmlns:a16="http://schemas.microsoft.com/office/drawing/2014/main" id="{63E57CFA-D7BC-4310-A45A-2356C14A84A7}"/>
            </a:ext>
          </a:extLst>
        </xdr:cNvPr>
        <xdr:cNvCxnSpPr/>
      </xdr:nvCxnSpPr>
      <xdr:spPr>
        <a:xfrm flipV="1">
          <a:off x="14703424" y="17175208"/>
          <a:ext cx="0" cy="1492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867" name="【庁舎】&#10;有形固定資産減価償却率最小値テキスト">
          <a:extLst>
            <a:ext uri="{FF2B5EF4-FFF2-40B4-BE49-F238E27FC236}">
              <a16:creationId xmlns:a16="http://schemas.microsoft.com/office/drawing/2014/main" id="{0CD09D64-9A55-45FA-81DC-25285A9CC597}"/>
            </a:ext>
          </a:extLst>
        </xdr:cNvPr>
        <xdr:cNvSpPr txBox="1"/>
      </xdr:nvSpPr>
      <xdr:spPr>
        <a:xfrm>
          <a:off x="14742160" y="1867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868" name="直線コネクタ 867">
          <a:extLst>
            <a:ext uri="{FF2B5EF4-FFF2-40B4-BE49-F238E27FC236}">
              <a16:creationId xmlns:a16="http://schemas.microsoft.com/office/drawing/2014/main" id="{AFAB6E1C-61F1-4F30-BD08-54E13E8D9D90}"/>
            </a:ext>
          </a:extLst>
        </xdr:cNvPr>
        <xdr:cNvCxnSpPr/>
      </xdr:nvCxnSpPr>
      <xdr:spPr>
        <a:xfrm>
          <a:off x="14611350" y="186679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69" name="【庁舎】&#10;有形固定資産減価償却率最大値テキスト">
          <a:extLst>
            <a:ext uri="{FF2B5EF4-FFF2-40B4-BE49-F238E27FC236}">
              <a16:creationId xmlns:a16="http://schemas.microsoft.com/office/drawing/2014/main" id="{1F0815D7-D160-46A8-8297-228830B58FBC}"/>
            </a:ext>
          </a:extLst>
        </xdr:cNvPr>
        <xdr:cNvSpPr txBox="1"/>
      </xdr:nvSpPr>
      <xdr:spPr>
        <a:xfrm>
          <a:off x="1474216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70" name="直線コネクタ 869">
          <a:extLst>
            <a:ext uri="{FF2B5EF4-FFF2-40B4-BE49-F238E27FC236}">
              <a16:creationId xmlns:a16="http://schemas.microsoft.com/office/drawing/2014/main" id="{F8B3235C-73CB-4848-BCF1-B1C8C8F79E8E}"/>
            </a:ext>
          </a:extLst>
        </xdr:cNvPr>
        <xdr:cNvCxnSpPr/>
      </xdr:nvCxnSpPr>
      <xdr:spPr>
        <a:xfrm>
          <a:off x="14611350" y="17175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136451</xdr:rowOff>
    </xdr:from>
    <xdr:ext cx="405111" cy="259045"/>
    <xdr:sp macro="" textlink="">
      <xdr:nvSpPr>
        <xdr:cNvPr id="871" name="【庁舎】&#10;有形固定資産減価償却率平均値テキスト">
          <a:extLst>
            <a:ext uri="{FF2B5EF4-FFF2-40B4-BE49-F238E27FC236}">
              <a16:creationId xmlns:a16="http://schemas.microsoft.com/office/drawing/2014/main" id="{9C0F0EEA-F8C3-4579-8507-C82DE49501B9}"/>
            </a:ext>
          </a:extLst>
        </xdr:cNvPr>
        <xdr:cNvSpPr txBox="1"/>
      </xdr:nvSpPr>
      <xdr:spPr>
        <a:xfrm>
          <a:off x="14742160" y="17620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872" name="フローチャート: 判断 871">
          <a:extLst>
            <a:ext uri="{FF2B5EF4-FFF2-40B4-BE49-F238E27FC236}">
              <a16:creationId xmlns:a16="http://schemas.microsoft.com/office/drawing/2014/main" id="{8A040177-E3C5-48FF-B719-AB40875543E3}"/>
            </a:ext>
          </a:extLst>
        </xdr:cNvPr>
        <xdr:cNvSpPr/>
      </xdr:nvSpPr>
      <xdr:spPr>
        <a:xfrm>
          <a:off x="14649450" y="1777292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873" name="フローチャート: 判断 872">
          <a:extLst>
            <a:ext uri="{FF2B5EF4-FFF2-40B4-BE49-F238E27FC236}">
              <a16:creationId xmlns:a16="http://schemas.microsoft.com/office/drawing/2014/main" id="{086F5FEE-7FD0-4665-809C-E9BA122C1007}"/>
            </a:ext>
          </a:extLst>
        </xdr:cNvPr>
        <xdr:cNvSpPr/>
      </xdr:nvSpPr>
      <xdr:spPr>
        <a:xfrm>
          <a:off x="13887450" y="1776448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874" name="フローチャート: 判断 873">
          <a:extLst>
            <a:ext uri="{FF2B5EF4-FFF2-40B4-BE49-F238E27FC236}">
              <a16:creationId xmlns:a16="http://schemas.microsoft.com/office/drawing/2014/main" id="{AEE7CB95-8AB1-4616-BDFC-C0D115451DD1}"/>
            </a:ext>
          </a:extLst>
        </xdr:cNvPr>
        <xdr:cNvSpPr/>
      </xdr:nvSpPr>
      <xdr:spPr>
        <a:xfrm>
          <a:off x="13089890" y="1774543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875" name="フローチャート: 判断 874">
          <a:extLst>
            <a:ext uri="{FF2B5EF4-FFF2-40B4-BE49-F238E27FC236}">
              <a16:creationId xmlns:a16="http://schemas.microsoft.com/office/drawing/2014/main" id="{F3F0D721-8107-41D4-85E0-BAC65ABB19A1}"/>
            </a:ext>
          </a:extLst>
        </xdr:cNvPr>
        <xdr:cNvSpPr/>
      </xdr:nvSpPr>
      <xdr:spPr>
        <a:xfrm>
          <a:off x="12303760" y="1787089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876" name="フローチャート: 判断 875">
          <a:extLst>
            <a:ext uri="{FF2B5EF4-FFF2-40B4-BE49-F238E27FC236}">
              <a16:creationId xmlns:a16="http://schemas.microsoft.com/office/drawing/2014/main" id="{1357053C-1E11-42A3-878A-DE416A6036A5}"/>
            </a:ext>
          </a:extLst>
        </xdr:cNvPr>
        <xdr:cNvSpPr/>
      </xdr:nvSpPr>
      <xdr:spPr>
        <a:xfrm>
          <a:off x="11487150" y="1788096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FBB3586C-EE9F-47BF-BDD8-656869AE70B6}"/>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5C1EC90-D4C0-435E-AD86-CA153DD0873E}"/>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17FA46FA-29FB-4D6D-96DB-2DBF019FABFB}"/>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DD43DFD0-0CA6-49A5-A8F3-2068576EB96E}"/>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C5D31E09-8634-4841-82BF-A9E3F2A060BE}"/>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113574</xdr:rowOff>
    </xdr:from>
    <xdr:to>
      <xdr:col>85</xdr:col>
      <xdr:colOff>177800</xdr:colOff>
      <xdr:row>107</xdr:row>
      <xdr:rowOff>43724</xdr:rowOff>
    </xdr:to>
    <xdr:sp macro="" textlink="">
      <xdr:nvSpPr>
        <xdr:cNvPr id="882" name="楕円 881">
          <a:extLst>
            <a:ext uri="{FF2B5EF4-FFF2-40B4-BE49-F238E27FC236}">
              <a16:creationId xmlns:a16="http://schemas.microsoft.com/office/drawing/2014/main" id="{EEA02917-54F4-4D14-A682-2301F6EDA289}"/>
            </a:ext>
          </a:extLst>
        </xdr:cNvPr>
        <xdr:cNvSpPr/>
      </xdr:nvSpPr>
      <xdr:spPr>
        <a:xfrm>
          <a:off x="14649450" y="1828727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92001</xdr:rowOff>
    </xdr:from>
    <xdr:ext cx="405111" cy="259045"/>
    <xdr:sp macro="" textlink="">
      <xdr:nvSpPr>
        <xdr:cNvPr id="883" name="【庁舎】&#10;有形固定資産減価償却率該当値テキスト">
          <a:extLst>
            <a:ext uri="{FF2B5EF4-FFF2-40B4-BE49-F238E27FC236}">
              <a16:creationId xmlns:a16="http://schemas.microsoft.com/office/drawing/2014/main" id="{5C4D5A21-ECD2-48BB-AC0A-14B9276C926E}"/>
            </a:ext>
          </a:extLst>
        </xdr:cNvPr>
        <xdr:cNvSpPr txBox="1"/>
      </xdr:nvSpPr>
      <xdr:spPr>
        <a:xfrm>
          <a:off x="14742160" y="1826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118473</xdr:rowOff>
    </xdr:from>
    <xdr:to>
      <xdr:col>81</xdr:col>
      <xdr:colOff>101600</xdr:colOff>
      <xdr:row>107</xdr:row>
      <xdr:rowOff>48623</xdr:rowOff>
    </xdr:to>
    <xdr:sp macro="" textlink="">
      <xdr:nvSpPr>
        <xdr:cNvPr id="884" name="楕円 883">
          <a:extLst>
            <a:ext uri="{FF2B5EF4-FFF2-40B4-BE49-F238E27FC236}">
              <a16:creationId xmlns:a16="http://schemas.microsoft.com/office/drawing/2014/main" id="{34761DAB-51D0-4E52-90D8-471ADCF71816}"/>
            </a:ext>
          </a:extLst>
        </xdr:cNvPr>
        <xdr:cNvSpPr/>
      </xdr:nvSpPr>
      <xdr:spPr>
        <a:xfrm>
          <a:off x="13887450" y="1829407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164374</xdr:rowOff>
    </xdr:from>
    <xdr:to>
      <xdr:col>85</xdr:col>
      <xdr:colOff>127000</xdr:colOff>
      <xdr:row>106</xdr:row>
      <xdr:rowOff>169273</xdr:rowOff>
    </xdr:to>
    <xdr:cxnSp macro="">
      <xdr:nvCxnSpPr>
        <xdr:cNvPr id="885" name="直線コネクタ 884">
          <a:extLst>
            <a:ext uri="{FF2B5EF4-FFF2-40B4-BE49-F238E27FC236}">
              <a16:creationId xmlns:a16="http://schemas.microsoft.com/office/drawing/2014/main" id="{B3527359-8F99-4809-ADFF-8603DF7D2331}"/>
            </a:ext>
          </a:extLst>
        </xdr:cNvPr>
        <xdr:cNvCxnSpPr/>
      </xdr:nvCxnSpPr>
      <xdr:spPr>
        <a:xfrm flipV="1">
          <a:off x="13942060" y="18341884"/>
          <a:ext cx="762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97245</xdr:rowOff>
    </xdr:from>
    <xdr:to>
      <xdr:col>76</xdr:col>
      <xdr:colOff>165100</xdr:colOff>
      <xdr:row>107</xdr:row>
      <xdr:rowOff>27395</xdr:rowOff>
    </xdr:to>
    <xdr:sp macro="" textlink="">
      <xdr:nvSpPr>
        <xdr:cNvPr id="886" name="楕円 885">
          <a:extLst>
            <a:ext uri="{FF2B5EF4-FFF2-40B4-BE49-F238E27FC236}">
              <a16:creationId xmlns:a16="http://schemas.microsoft.com/office/drawing/2014/main" id="{B4173DDE-B4E0-46E5-915D-14AD29A045F2}"/>
            </a:ext>
          </a:extLst>
        </xdr:cNvPr>
        <xdr:cNvSpPr/>
      </xdr:nvSpPr>
      <xdr:spPr>
        <a:xfrm>
          <a:off x="13089890" y="1826713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148045</xdr:rowOff>
    </xdr:from>
    <xdr:to>
      <xdr:col>81</xdr:col>
      <xdr:colOff>50800</xdr:colOff>
      <xdr:row>106</xdr:row>
      <xdr:rowOff>169273</xdr:rowOff>
    </xdr:to>
    <xdr:cxnSp macro="">
      <xdr:nvCxnSpPr>
        <xdr:cNvPr id="887" name="直線コネクタ 886">
          <a:extLst>
            <a:ext uri="{FF2B5EF4-FFF2-40B4-BE49-F238E27FC236}">
              <a16:creationId xmlns:a16="http://schemas.microsoft.com/office/drawing/2014/main" id="{AF4E44ED-642E-4AF3-A382-C8B6D003E46A}"/>
            </a:ext>
          </a:extLst>
        </xdr:cNvPr>
        <xdr:cNvCxnSpPr/>
      </xdr:nvCxnSpPr>
      <xdr:spPr>
        <a:xfrm>
          <a:off x="13144500" y="18319840"/>
          <a:ext cx="797560" cy="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77651</xdr:rowOff>
    </xdr:from>
    <xdr:to>
      <xdr:col>72</xdr:col>
      <xdr:colOff>38100</xdr:colOff>
      <xdr:row>107</xdr:row>
      <xdr:rowOff>7801</xdr:rowOff>
    </xdr:to>
    <xdr:sp macro="" textlink="">
      <xdr:nvSpPr>
        <xdr:cNvPr id="888" name="楕円 887">
          <a:extLst>
            <a:ext uri="{FF2B5EF4-FFF2-40B4-BE49-F238E27FC236}">
              <a16:creationId xmlns:a16="http://schemas.microsoft.com/office/drawing/2014/main" id="{38FC0488-7A0A-4D9F-BA86-C3CBB35654E0}"/>
            </a:ext>
          </a:extLst>
        </xdr:cNvPr>
        <xdr:cNvSpPr/>
      </xdr:nvSpPr>
      <xdr:spPr>
        <a:xfrm>
          <a:off x="12303760" y="1825135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128451</xdr:rowOff>
    </xdr:from>
    <xdr:to>
      <xdr:col>76</xdr:col>
      <xdr:colOff>114300</xdr:colOff>
      <xdr:row>106</xdr:row>
      <xdr:rowOff>148045</xdr:rowOff>
    </xdr:to>
    <xdr:cxnSp macro="">
      <xdr:nvCxnSpPr>
        <xdr:cNvPr id="889" name="直線コネクタ 888">
          <a:extLst>
            <a:ext uri="{FF2B5EF4-FFF2-40B4-BE49-F238E27FC236}">
              <a16:creationId xmlns:a16="http://schemas.microsoft.com/office/drawing/2014/main" id="{7ED977B2-024A-4E96-8C36-289C4C3BC2D5}"/>
            </a:ext>
          </a:extLst>
        </xdr:cNvPr>
        <xdr:cNvCxnSpPr/>
      </xdr:nvCxnSpPr>
      <xdr:spPr>
        <a:xfrm>
          <a:off x="12346940" y="18305961"/>
          <a:ext cx="797560" cy="1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64588</xdr:rowOff>
    </xdr:from>
    <xdr:to>
      <xdr:col>67</xdr:col>
      <xdr:colOff>101600</xdr:colOff>
      <xdr:row>106</xdr:row>
      <xdr:rowOff>166188</xdr:rowOff>
    </xdr:to>
    <xdr:sp macro="" textlink="">
      <xdr:nvSpPr>
        <xdr:cNvPr id="890" name="楕円 889">
          <a:extLst>
            <a:ext uri="{FF2B5EF4-FFF2-40B4-BE49-F238E27FC236}">
              <a16:creationId xmlns:a16="http://schemas.microsoft.com/office/drawing/2014/main" id="{1C0E27D9-82D1-4260-854A-A7F3B472760E}"/>
            </a:ext>
          </a:extLst>
        </xdr:cNvPr>
        <xdr:cNvSpPr/>
      </xdr:nvSpPr>
      <xdr:spPr>
        <a:xfrm>
          <a:off x="11487150" y="18234478"/>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115388</xdr:rowOff>
    </xdr:from>
    <xdr:to>
      <xdr:col>71</xdr:col>
      <xdr:colOff>177800</xdr:colOff>
      <xdr:row>106</xdr:row>
      <xdr:rowOff>128451</xdr:rowOff>
    </xdr:to>
    <xdr:cxnSp macro="">
      <xdr:nvCxnSpPr>
        <xdr:cNvPr id="891" name="直線コネクタ 890">
          <a:extLst>
            <a:ext uri="{FF2B5EF4-FFF2-40B4-BE49-F238E27FC236}">
              <a16:creationId xmlns:a16="http://schemas.microsoft.com/office/drawing/2014/main" id="{85F5AF56-1128-4A67-A19F-A7C09287F249}"/>
            </a:ext>
          </a:extLst>
        </xdr:cNvPr>
        <xdr:cNvCxnSpPr/>
      </xdr:nvCxnSpPr>
      <xdr:spPr>
        <a:xfrm>
          <a:off x="11541760" y="18289088"/>
          <a:ext cx="80518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macro="" textlink="">
      <xdr:nvSpPr>
        <xdr:cNvPr id="892" name="n_1aveValue【庁舎】&#10;有形固定資産減価償却率">
          <a:extLst>
            <a:ext uri="{FF2B5EF4-FFF2-40B4-BE49-F238E27FC236}">
              <a16:creationId xmlns:a16="http://schemas.microsoft.com/office/drawing/2014/main" id="{35779006-B2EB-450F-98E3-8603646B52B3}"/>
            </a:ext>
          </a:extLst>
        </xdr:cNvPr>
        <xdr:cNvSpPr txBox="1"/>
      </xdr:nvSpPr>
      <xdr:spPr>
        <a:xfrm>
          <a:off x="13738234" y="17545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893" name="n_2aveValue【庁舎】&#10;有形固定資産減価償却率">
          <a:extLst>
            <a:ext uri="{FF2B5EF4-FFF2-40B4-BE49-F238E27FC236}">
              <a16:creationId xmlns:a16="http://schemas.microsoft.com/office/drawing/2014/main" id="{1410535A-B36E-4FFE-B91F-AEA97DEAF3A2}"/>
            </a:ext>
          </a:extLst>
        </xdr:cNvPr>
        <xdr:cNvSpPr txBox="1"/>
      </xdr:nvSpPr>
      <xdr:spPr>
        <a:xfrm>
          <a:off x="12957184" y="1751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158222</xdr:rowOff>
    </xdr:from>
    <xdr:ext cx="405111" cy="259045"/>
    <xdr:sp macro="" textlink="">
      <xdr:nvSpPr>
        <xdr:cNvPr id="894" name="n_3aveValue【庁舎】&#10;有形固定資産減価償却率">
          <a:extLst>
            <a:ext uri="{FF2B5EF4-FFF2-40B4-BE49-F238E27FC236}">
              <a16:creationId xmlns:a16="http://schemas.microsoft.com/office/drawing/2014/main" id="{A26CEF61-A19C-4060-BFB3-C8556C271DE3}"/>
            </a:ext>
          </a:extLst>
        </xdr:cNvPr>
        <xdr:cNvSpPr txBox="1"/>
      </xdr:nvSpPr>
      <xdr:spPr>
        <a:xfrm>
          <a:off x="12171054" y="176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895" name="n_4aveValue【庁舎】&#10;有形固定資産減価償却率">
          <a:extLst>
            <a:ext uri="{FF2B5EF4-FFF2-40B4-BE49-F238E27FC236}">
              <a16:creationId xmlns:a16="http://schemas.microsoft.com/office/drawing/2014/main" id="{572F304E-B501-4362-ABAF-81D77EC431A0}"/>
            </a:ext>
          </a:extLst>
        </xdr:cNvPr>
        <xdr:cNvSpPr txBox="1"/>
      </xdr:nvSpPr>
      <xdr:spPr>
        <a:xfrm>
          <a:off x="11354444" y="1765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39750</xdr:rowOff>
    </xdr:from>
    <xdr:ext cx="405111" cy="259045"/>
    <xdr:sp macro="" textlink="">
      <xdr:nvSpPr>
        <xdr:cNvPr id="896" name="n_1mainValue【庁舎】&#10;有形固定資産減価償却率">
          <a:extLst>
            <a:ext uri="{FF2B5EF4-FFF2-40B4-BE49-F238E27FC236}">
              <a16:creationId xmlns:a16="http://schemas.microsoft.com/office/drawing/2014/main" id="{89A01EAF-E88E-4A81-9CAE-404953BC266A}"/>
            </a:ext>
          </a:extLst>
        </xdr:cNvPr>
        <xdr:cNvSpPr txBox="1"/>
      </xdr:nvSpPr>
      <xdr:spPr>
        <a:xfrm>
          <a:off x="1373823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18522</xdr:rowOff>
    </xdr:from>
    <xdr:ext cx="405111" cy="259045"/>
    <xdr:sp macro="" textlink="">
      <xdr:nvSpPr>
        <xdr:cNvPr id="897" name="n_2mainValue【庁舎】&#10;有形固定資産減価償却率">
          <a:extLst>
            <a:ext uri="{FF2B5EF4-FFF2-40B4-BE49-F238E27FC236}">
              <a16:creationId xmlns:a16="http://schemas.microsoft.com/office/drawing/2014/main" id="{6042DAE1-CF73-46C4-B6F2-13EFC4F6ACBF}"/>
            </a:ext>
          </a:extLst>
        </xdr:cNvPr>
        <xdr:cNvSpPr txBox="1"/>
      </xdr:nvSpPr>
      <xdr:spPr>
        <a:xfrm>
          <a:off x="12957184" y="1836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170378</xdr:rowOff>
    </xdr:from>
    <xdr:ext cx="405111" cy="259045"/>
    <xdr:sp macro="" textlink="">
      <xdr:nvSpPr>
        <xdr:cNvPr id="898" name="n_3mainValue【庁舎】&#10;有形固定資産減価償却率">
          <a:extLst>
            <a:ext uri="{FF2B5EF4-FFF2-40B4-BE49-F238E27FC236}">
              <a16:creationId xmlns:a16="http://schemas.microsoft.com/office/drawing/2014/main" id="{0BAB1F1C-C631-4203-99D5-78D7DF9F8D70}"/>
            </a:ext>
          </a:extLst>
        </xdr:cNvPr>
        <xdr:cNvSpPr txBox="1"/>
      </xdr:nvSpPr>
      <xdr:spPr>
        <a:xfrm>
          <a:off x="12171054" y="1834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157315</xdr:rowOff>
    </xdr:from>
    <xdr:ext cx="405111" cy="259045"/>
    <xdr:sp macro="" textlink="">
      <xdr:nvSpPr>
        <xdr:cNvPr id="899" name="n_4mainValue【庁舎】&#10;有形固定資産減価償却率">
          <a:extLst>
            <a:ext uri="{FF2B5EF4-FFF2-40B4-BE49-F238E27FC236}">
              <a16:creationId xmlns:a16="http://schemas.microsoft.com/office/drawing/2014/main" id="{AC17BD9D-FB51-4FBF-9B9D-FA9575BFCFC4}"/>
            </a:ext>
          </a:extLst>
        </xdr:cNvPr>
        <xdr:cNvSpPr txBox="1"/>
      </xdr:nvSpPr>
      <xdr:spPr>
        <a:xfrm>
          <a:off x="11354444" y="1833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55052C23-1C26-428A-BBBB-8B1E89DD795E}"/>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D50B64EE-B28E-419B-BFD8-56F066BCA5FA}"/>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9B69B1FE-F787-4159-9740-82591D4B5D36}"/>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48BB3236-EE86-4C05-AE53-2F1AC56BDCAC}"/>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DD035204-0AE0-4BE1-A1E6-837D84042971}"/>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24F8226E-39C2-4228-899A-F9C58FEFDBAD}"/>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FE3B96BB-ED12-4F5B-B5DD-103139D9AEEE}"/>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66753CD5-536E-4F5F-935B-D932B678DAB2}"/>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DA93C855-B0BB-498F-B6A9-B7D08DCEDC82}"/>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095FE439-53B3-4F9D-AB51-3C7040A4E012}"/>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5EA4EE16-2C29-42FA-AB98-C001405F71C6}"/>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FD268A1E-5221-43D5-BD84-E7CCD251CE4C}"/>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7CF67546-0CBB-4BE6-8021-FE19752CDF0B}"/>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8E882903-3927-43CF-865E-0E954D67135E}"/>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2E063138-A9D8-41DA-BDA5-83BA805754CF}"/>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37677749-E215-4756-A040-4591C602DA47}"/>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A827A161-E042-4DF0-B829-896D2825098A}"/>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29CED4D4-A1C5-4A67-93ED-AFE00D46427D}"/>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7FC9C4BA-6544-4307-9462-DD93E8CED23D}"/>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280D6BED-7963-4E21-ACA9-CFD692A9561E}"/>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C93F7E8B-1867-4005-8F71-AABEAB8856FB}"/>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7F4F6788-FD19-4262-BF42-D1BCF0FBD970}"/>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B722FCE7-F23B-4300-9227-57B37CEEA381}"/>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05084100-46F0-4F67-8FEC-E81396C58CDB}"/>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7CD207C4-E23A-46F8-96D7-9E7C20F4FAD6}"/>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925" name="直線コネクタ 924">
          <a:extLst>
            <a:ext uri="{FF2B5EF4-FFF2-40B4-BE49-F238E27FC236}">
              <a16:creationId xmlns:a16="http://schemas.microsoft.com/office/drawing/2014/main" id="{EE20C5EB-8CB7-4B97-B98F-2F1954F01854}"/>
            </a:ext>
          </a:extLst>
        </xdr:cNvPr>
        <xdr:cNvCxnSpPr/>
      </xdr:nvCxnSpPr>
      <xdr:spPr>
        <a:xfrm flipV="1">
          <a:off x="19947254" y="16988790"/>
          <a:ext cx="0" cy="1602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6" name="【庁舎】&#10;一人当たり面積最小値テキスト">
          <a:extLst>
            <a:ext uri="{FF2B5EF4-FFF2-40B4-BE49-F238E27FC236}">
              <a16:creationId xmlns:a16="http://schemas.microsoft.com/office/drawing/2014/main" id="{75E950D8-E308-469A-A9D3-7BE9104A351D}"/>
            </a:ext>
          </a:extLst>
        </xdr:cNvPr>
        <xdr:cNvSpPr txBox="1"/>
      </xdr:nvSpPr>
      <xdr:spPr>
        <a:xfrm>
          <a:off x="1998599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7" name="直線コネクタ 926">
          <a:extLst>
            <a:ext uri="{FF2B5EF4-FFF2-40B4-BE49-F238E27FC236}">
              <a16:creationId xmlns:a16="http://schemas.microsoft.com/office/drawing/2014/main" id="{48923EF9-B677-454B-AB79-352625176F52}"/>
            </a:ext>
          </a:extLst>
        </xdr:cNvPr>
        <xdr:cNvCxnSpPr/>
      </xdr:nvCxnSpPr>
      <xdr:spPr>
        <a:xfrm>
          <a:off x="19885660" y="18591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8" name="【庁舎】&#10;一人当たり面積最大値テキスト">
          <a:extLst>
            <a:ext uri="{FF2B5EF4-FFF2-40B4-BE49-F238E27FC236}">
              <a16:creationId xmlns:a16="http://schemas.microsoft.com/office/drawing/2014/main" id="{4F5E50DB-CAC3-4A55-ABDF-ACCEE849E23D}"/>
            </a:ext>
          </a:extLst>
        </xdr:cNvPr>
        <xdr:cNvSpPr txBox="1"/>
      </xdr:nvSpPr>
      <xdr:spPr>
        <a:xfrm>
          <a:off x="19985990" y="1676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9" name="直線コネクタ 928">
          <a:extLst>
            <a:ext uri="{FF2B5EF4-FFF2-40B4-BE49-F238E27FC236}">
              <a16:creationId xmlns:a16="http://schemas.microsoft.com/office/drawing/2014/main" id="{257AEFB4-E729-410D-B83C-B7B39D972872}"/>
            </a:ext>
          </a:extLst>
        </xdr:cNvPr>
        <xdr:cNvCxnSpPr/>
      </xdr:nvCxnSpPr>
      <xdr:spPr>
        <a:xfrm>
          <a:off x="19885660" y="1698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27050</xdr:rowOff>
    </xdr:from>
    <xdr:ext cx="469744" cy="259045"/>
    <xdr:sp macro="" textlink="">
      <xdr:nvSpPr>
        <xdr:cNvPr id="930" name="【庁舎】&#10;一人当たり面積平均値テキスト">
          <a:extLst>
            <a:ext uri="{FF2B5EF4-FFF2-40B4-BE49-F238E27FC236}">
              <a16:creationId xmlns:a16="http://schemas.microsoft.com/office/drawing/2014/main" id="{A9B64111-42FE-4E94-A4FB-043B82157671}"/>
            </a:ext>
          </a:extLst>
        </xdr:cNvPr>
        <xdr:cNvSpPr txBox="1"/>
      </xdr:nvSpPr>
      <xdr:spPr>
        <a:xfrm>
          <a:off x="19985990" y="18027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931" name="フローチャート: 判断 930">
          <a:extLst>
            <a:ext uri="{FF2B5EF4-FFF2-40B4-BE49-F238E27FC236}">
              <a16:creationId xmlns:a16="http://schemas.microsoft.com/office/drawing/2014/main" id="{7F04B7C6-244D-42E0-9061-EAF06E6731E1}"/>
            </a:ext>
          </a:extLst>
        </xdr:cNvPr>
        <xdr:cNvSpPr/>
      </xdr:nvSpPr>
      <xdr:spPr>
        <a:xfrm>
          <a:off x="19904710" y="1817977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932" name="フローチャート: 判断 931">
          <a:extLst>
            <a:ext uri="{FF2B5EF4-FFF2-40B4-BE49-F238E27FC236}">
              <a16:creationId xmlns:a16="http://schemas.microsoft.com/office/drawing/2014/main" id="{E85BDA9C-A16C-4D72-BA10-5CC5DF8D0E18}"/>
            </a:ext>
          </a:extLst>
        </xdr:cNvPr>
        <xdr:cNvSpPr/>
      </xdr:nvSpPr>
      <xdr:spPr>
        <a:xfrm>
          <a:off x="19161760" y="18189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933" name="フローチャート: 判断 932">
          <a:extLst>
            <a:ext uri="{FF2B5EF4-FFF2-40B4-BE49-F238E27FC236}">
              <a16:creationId xmlns:a16="http://schemas.microsoft.com/office/drawing/2014/main" id="{D6A3AA59-B135-4A01-8ABD-31C1EA901E1C}"/>
            </a:ext>
          </a:extLst>
        </xdr:cNvPr>
        <xdr:cNvSpPr/>
      </xdr:nvSpPr>
      <xdr:spPr>
        <a:xfrm>
          <a:off x="18345150" y="1820046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61323</xdr:rowOff>
    </xdr:from>
    <xdr:to>
      <xdr:col>102</xdr:col>
      <xdr:colOff>165100</xdr:colOff>
      <xdr:row>105</xdr:row>
      <xdr:rowOff>162923</xdr:rowOff>
    </xdr:to>
    <xdr:sp macro="" textlink="">
      <xdr:nvSpPr>
        <xdr:cNvPr id="934" name="フローチャート: 判断 933">
          <a:extLst>
            <a:ext uri="{FF2B5EF4-FFF2-40B4-BE49-F238E27FC236}">
              <a16:creationId xmlns:a16="http://schemas.microsoft.com/office/drawing/2014/main" id="{2DA4DFAC-ED20-415E-B392-D1D03003A51F}"/>
            </a:ext>
          </a:extLst>
        </xdr:cNvPr>
        <xdr:cNvSpPr/>
      </xdr:nvSpPr>
      <xdr:spPr>
        <a:xfrm>
          <a:off x="17547590" y="18059763"/>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53158</xdr:rowOff>
    </xdr:from>
    <xdr:to>
      <xdr:col>98</xdr:col>
      <xdr:colOff>38100</xdr:colOff>
      <xdr:row>105</xdr:row>
      <xdr:rowOff>154758</xdr:rowOff>
    </xdr:to>
    <xdr:sp macro="" textlink="">
      <xdr:nvSpPr>
        <xdr:cNvPr id="935" name="フローチャート: 判断 934">
          <a:extLst>
            <a:ext uri="{FF2B5EF4-FFF2-40B4-BE49-F238E27FC236}">
              <a16:creationId xmlns:a16="http://schemas.microsoft.com/office/drawing/2014/main" id="{83C564B3-CC47-40E7-8EAC-3959CF08A4A3}"/>
            </a:ext>
          </a:extLst>
        </xdr:cNvPr>
        <xdr:cNvSpPr/>
      </xdr:nvSpPr>
      <xdr:spPr>
        <a:xfrm>
          <a:off x="16761460" y="180592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8114A193-C3D2-4D97-8465-6E03EC994697}"/>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B779B508-9A28-43D8-95EC-71A7A9C8BE87}"/>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82E91897-3F02-41CB-A7CF-B3F826F066E6}"/>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5E90AFFA-F937-40E6-8E36-7E87DF42A168}"/>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5731A7F2-3616-4816-9661-F4645A19D1BE}"/>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10705</xdr:rowOff>
    </xdr:from>
    <xdr:to>
      <xdr:col>116</xdr:col>
      <xdr:colOff>114300</xdr:colOff>
      <xdr:row>106</xdr:row>
      <xdr:rowOff>112305</xdr:rowOff>
    </xdr:to>
    <xdr:sp macro="" textlink="">
      <xdr:nvSpPr>
        <xdr:cNvPr id="941" name="楕円 940">
          <a:extLst>
            <a:ext uri="{FF2B5EF4-FFF2-40B4-BE49-F238E27FC236}">
              <a16:creationId xmlns:a16="http://schemas.microsoft.com/office/drawing/2014/main" id="{4CD86175-5582-49DB-8035-6984C97D00E4}"/>
            </a:ext>
          </a:extLst>
        </xdr:cNvPr>
        <xdr:cNvSpPr/>
      </xdr:nvSpPr>
      <xdr:spPr>
        <a:xfrm>
          <a:off x="19904710" y="1818631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160582</xdr:rowOff>
    </xdr:from>
    <xdr:ext cx="469744" cy="259045"/>
    <xdr:sp macro="" textlink="">
      <xdr:nvSpPr>
        <xdr:cNvPr id="942" name="【庁舎】&#10;一人当たり面積該当値テキスト">
          <a:extLst>
            <a:ext uri="{FF2B5EF4-FFF2-40B4-BE49-F238E27FC236}">
              <a16:creationId xmlns:a16="http://schemas.microsoft.com/office/drawing/2014/main" id="{AFD37145-B052-49DB-9895-051133EC9D84}"/>
            </a:ext>
          </a:extLst>
        </xdr:cNvPr>
        <xdr:cNvSpPr txBox="1"/>
      </xdr:nvSpPr>
      <xdr:spPr>
        <a:xfrm>
          <a:off x="19985990" y="1816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17236</xdr:rowOff>
    </xdr:from>
    <xdr:to>
      <xdr:col>112</xdr:col>
      <xdr:colOff>38100</xdr:colOff>
      <xdr:row>106</xdr:row>
      <xdr:rowOff>118836</xdr:rowOff>
    </xdr:to>
    <xdr:sp macro="" textlink="">
      <xdr:nvSpPr>
        <xdr:cNvPr id="943" name="楕円 942">
          <a:extLst>
            <a:ext uri="{FF2B5EF4-FFF2-40B4-BE49-F238E27FC236}">
              <a16:creationId xmlns:a16="http://schemas.microsoft.com/office/drawing/2014/main" id="{F2E60870-0888-4B74-AA82-2C76E27CF91E}"/>
            </a:ext>
          </a:extLst>
        </xdr:cNvPr>
        <xdr:cNvSpPr/>
      </xdr:nvSpPr>
      <xdr:spPr>
        <a:xfrm>
          <a:off x="19161760" y="1819474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61505</xdr:rowOff>
    </xdr:from>
    <xdr:to>
      <xdr:col>116</xdr:col>
      <xdr:colOff>63500</xdr:colOff>
      <xdr:row>106</xdr:row>
      <xdr:rowOff>68036</xdr:rowOff>
    </xdr:to>
    <xdr:cxnSp macro="">
      <xdr:nvCxnSpPr>
        <xdr:cNvPr id="944" name="直線コネクタ 943">
          <a:extLst>
            <a:ext uri="{FF2B5EF4-FFF2-40B4-BE49-F238E27FC236}">
              <a16:creationId xmlns:a16="http://schemas.microsoft.com/office/drawing/2014/main" id="{2CA28489-466A-4DC9-9046-6AEA2B02FB62}"/>
            </a:ext>
          </a:extLst>
        </xdr:cNvPr>
        <xdr:cNvCxnSpPr/>
      </xdr:nvCxnSpPr>
      <xdr:spPr>
        <a:xfrm flipV="1">
          <a:off x="19204940" y="18231395"/>
          <a:ext cx="74295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22134</xdr:rowOff>
    </xdr:from>
    <xdr:to>
      <xdr:col>107</xdr:col>
      <xdr:colOff>101600</xdr:colOff>
      <xdr:row>106</xdr:row>
      <xdr:rowOff>123734</xdr:rowOff>
    </xdr:to>
    <xdr:sp macro="" textlink="">
      <xdr:nvSpPr>
        <xdr:cNvPr id="945" name="楕円 944">
          <a:extLst>
            <a:ext uri="{FF2B5EF4-FFF2-40B4-BE49-F238E27FC236}">
              <a16:creationId xmlns:a16="http://schemas.microsoft.com/office/drawing/2014/main" id="{B88C9098-EEC3-4C22-8C70-FB144B371085}"/>
            </a:ext>
          </a:extLst>
        </xdr:cNvPr>
        <xdr:cNvSpPr/>
      </xdr:nvSpPr>
      <xdr:spPr>
        <a:xfrm>
          <a:off x="18345150" y="1819202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68036</xdr:rowOff>
    </xdr:from>
    <xdr:to>
      <xdr:col>111</xdr:col>
      <xdr:colOff>177800</xdr:colOff>
      <xdr:row>106</xdr:row>
      <xdr:rowOff>72934</xdr:rowOff>
    </xdr:to>
    <xdr:cxnSp macro="">
      <xdr:nvCxnSpPr>
        <xdr:cNvPr id="946" name="直線コネクタ 945">
          <a:extLst>
            <a:ext uri="{FF2B5EF4-FFF2-40B4-BE49-F238E27FC236}">
              <a16:creationId xmlns:a16="http://schemas.microsoft.com/office/drawing/2014/main" id="{A023D494-C3AA-4571-9193-97D0E98C9EFD}"/>
            </a:ext>
          </a:extLst>
        </xdr:cNvPr>
        <xdr:cNvCxnSpPr/>
      </xdr:nvCxnSpPr>
      <xdr:spPr>
        <a:xfrm flipV="1">
          <a:off x="18399760" y="18239831"/>
          <a:ext cx="805180"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28666</xdr:rowOff>
    </xdr:from>
    <xdr:to>
      <xdr:col>102</xdr:col>
      <xdr:colOff>165100</xdr:colOff>
      <xdr:row>106</xdr:row>
      <xdr:rowOff>130266</xdr:rowOff>
    </xdr:to>
    <xdr:sp macro="" textlink="">
      <xdr:nvSpPr>
        <xdr:cNvPr id="947" name="楕円 946">
          <a:extLst>
            <a:ext uri="{FF2B5EF4-FFF2-40B4-BE49-F238E27FC236}">
              <a16:creationId xmlns:a16="http://schemas.microsoft.com/office/drawing/2014/main" id="{62064752-CD0E-4231-9969-A3D93464367B}"/>
            </a:ext>
          </a:extLst>
        </xdr:cNvPr>
        <xdr:cNvSpPr/>
      </xdr:nvSpPr>
      <xdr:spPr>
        <a:xfrm>
          <a:off x="17547590" y="1820046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72934</xdr:rowOff>
    </xdr:from>
    <xdr:to>
      <xdr:col>107</xdr:col>
      <xdr:colOff>50800</xdr:colOff>
      <xdr:row>106</xdr:row>
      <xdr:rowOff>79466</xdr:rowOff>
    </xdr:to>
    <xdr:cxnSp macro="">
      <xdr:nvCxnSpPr>
        <xdr:cNvPr id="948" name="直線コネクタ 947">
          <a:extLst>
            <a:ext uri="{FF2B5EF4-FFF2-40B4-BE49-F238E27FC236}">
              <a16:creationId xmlns:a16="http://schemas.microsoft.com/office/drawing/2014/main" id="{79A5DE04-4B15-4204-9354-5B6024B322BE}"/>
            </a:ext>
          </a:extLst>
        </xdr:cNvPr>
        <xdr:cNvCxnSpPr/>
      </xdr:nvCxnSpPr>
      <xdr:spPr>
        <a:xfrm flipV="1">
          <a:off x="17602200" y="18246634"/>
          <a:ext cx="79756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33564</xdr:rowOff>
    </xdr:from>
    <xdr:to>
      <xdr:col>98</xdr:col>
      <xdr:colOff>38100</xdr:colOff>
      <xdr:row>106</xdr:row>
      <xdr:rowOff>135164</xdr:rowOff>
    </xdr:to>
    <xdr:sp macro="" textlink="">
      <xdr:nvSpPr>
        <xdr:cNvPr id="949" name="楕円 948">
          <a:extLst>
            <a:ext uri="{FF2B5EF4-FFF2-40B4-BE49-F238E27FC236}">
              <a16:creationId xmlns:a16="http://schemas.microsoft.com/office/drawing/2014/main" id="{6AF3D2DA-3B11-4C0C-AE58-E3B06E8AAF5F}"/>
            </a:ext>
          </a:extLst>
        </xdr:cNvPr>
        <xdr:cNvSpPr/>
      </xdr:nvSpPr>
      <xdr:spPr>
        <a:xfrm>
          <a:off x="16761460" y="1820535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79466</xdr:rowOff>
    </xdr:from>
    <xdr:to>
      <xdr:col>102</xdr:col>
      <xdr:colOff>114300</xdr:colOff>
      <xdr:row>106</xdr:row>
      <xdr:rowOff>84364</xdr:rowOff>
    </xdr:to>
    <xdr:cxnSp macro="">
      <xdr:nvCxnSpPr>
        <xdr:cNvPr id="950" name="直線コネクタ 949">
          <a:extLst>
            <a:ext uri="{FF2B5EF4-FFF2-40B4-BE49-F238E27FC236}">
              <a16:creationId xmlns:a16="http://schemas.microsoft.com/office/drawing/2014/main" id="{EBD25FB3-77DC-41CE-8E6A-3413A94C928D}"/>
            </a:ext>
          </a:extLst>
        </xdr:cNvPr>
        <xdr:cNvCxnSpPr/>
      </xdr:nvCxnSpPr>
      <xdr:spPr>
        <a:xfrm flipV="1">
          <a:off x="16804640" y="18253166"/>
          <a:ext cx="797560"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951" name="n_1aveValue【庁舎】&#10;一人当たり面積">
          <a:extLst>
            <a:ext uri="{FF2B5EF4-FFF2-40B4-BE49-F238E27FC236}">
              <a16:creationId xmlns:a16="http://schemas.microsoft.com/office/drawing/2014/main" id="{3AA57FE4-A1F2-47F6-B0AE-118C4A14C53F}"/>
            </a:ext>
          </a:extLst>
        </xdr:cNvPr>
        <xdr:cNvSpPr txBox="1"/>
      </xdr:nvSpPr>
      <xdr:spPr>
        <a:xfrm>
          <a:off x="18982132" y="1796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952" name="n_2aveValue【庁舎】&#10;一人当たり面積">
          <a:extLst>
            <a:ext uri="{FF2B5EF4-FFF2-40B4-BE49-F238E27FC236}">
              <a16:creationId xmlns:a16="http://schemas.microsoft.com/office/drawing/2014/main" id="{1963B4ED-636B-4C62-A19B-2F01B193AE8F}"/>
            </a:ext>
          </a:extLst>
        </xdr:cNvPr>
        <xdr:cNvSpPr txBox="1"/>
      </xdr:nvSpPr>
      <xdr:spPr>
        <a:xfrm>
          <a:off x="18182032" y="1829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8000</xdr:rowOff>
    </xdr:from>
    <xdr:ext cx="469744" cy="259045"/>
    <xdr:sp macro="" textlink="">
      <xdr:nvSpPr>
        <xdr:cNvPr id="953" name="n_3aveValue【庁舎】&#10;一人当たり面積">
          <a:extLst>
            <a:ext uri="{FF2B5EF4-FFF2-40B4-BE49-F238E27FC236}">
              <a16:creationId xmlns:a16="http://schemas.microsoft.com/office/drawing/2014/main" id="{FC0006F8-2343-4BAB-9CC4-44200A842B9C}"/>
            </a:ext>
          </a:extLst>
        </xdr:cNvPr>
        <xdr:cNvSpPr txBox="1"/>
      </xdr:nvSpPr>
      <xdr:spPr>
        <a:xfrm>
          <a:off x="17384472" y="1784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171285</xdr:rowOff>
    </xdr:from>
    <xdr:ext cx="469744" cy="259045"/>
    <xdr:sp macro="" textlink="">
      <xdr:nvSpPr>
        <xdr:cNvPr id="954" name="n_4aveValue【庁舎】&#10;一人当たり面積">
          <a:extLst>
            <a:ext uri="{FF2B5EF4-FFF2-40B4-BE49-F238E27FC236}">
              <a16:creationId xmlns:a16="http://schemas.microsoft.com/office/drawing/2014/main" id="{EE940DBC-1F7B-412C-8552-BBA36C5713E3}"/>
            </a:ext>
          </a:extLst>
        </xdr:cNvPr>
        <xdr:cNvSpPr txBox="1"/>
      </xdr:nvSpPr>
      <xdr:spPr>
        <a:xfrm>
          <a:off x="16588817" y="1783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109963</xdr:rowOff>
    </xdr:from>
    <xdr:ext cx="469744" cy="259045"/>
    <xdr:sp macro="" textlink="">
      <xdr:nvSpPr>
        <xdr:cNvPr id="955" name="n_1mainValue【庁舎】&#10;一人当たり面積">
          <a:extLst>
            <a:ext uri="{FF2B5EF4-FFF2-40B4-BE49-F238E27FC236}">
              <a16:creationId xmlns:a16="http://schemas.microsoft.com/office/drawing/2014/main" id="{8A6ABF9D-CE30-424E-BD48-263E347ADA35}"/>
            </a:ext>
          </a:extLst>
        </xdr:cNvPr>
        <xdr:cNvSpPr txBox="1"/>
      </xdr:nvSpPr>
      <xdr:spPr>
        <a:xfrm>
          <a:off x="18982132" y="1828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140261</xdr:rowOff>
    </xdr:from>
    <xdr:ext cx="469744" cy="259045"/>
    <xdr:sp macro="" textlink="">
      <xdr:nvSpPr>
        <xdr:cNvPr id="956" name="n_2mainValue【庁舎】&#10;一人当たり面積">
          <a:extLst>
            <a:ext uri="{FF2B5EF4-FFF2-40B4-BE49-F238E27FC236}">
              <a16:creationId xmlns:a16="http://schemas.microsoft.com/office/drawing/2014/main" id="{91C42B40-D34A-4DC0-B7D1-F71F29F2B0F6}"/>
            </a:ext>
          </a:extLst>
        </xdr:cNvPr>
        <xdr:cNvSpPr txBox="1"/>
      </xdr:nvSpPr>
      <xdr:spPr>
        <a:xfrm>
          <a:off x="18182032" y="1796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121393</xdr:rowOff>
    </xdr:from>
    <xdr:ext cx="469744" cy="259045"/>
    <xdr:sp macro="" textlink="">
      <xdr:nvSpPr>
        <xdr:cNvPr id="957" name="n_3mainValue【庁舎】&#10;一人当たり面積">
          <a:extLst>
            <a:ext uri="{FF2B5EF4-FFF2-40B4-BE49-F238E27FC236}">
              <a16:creationId xmlns:a16="http://schemas.microsoft.com/office/drawing/2014/main" id="{02F1EF96-4D20-45E5-85EA-CAC4C8B0DFAD}"/>
            </a:ext>
          </a:extLst>
        </xdr:cNvPr>
        <xdr:cNvSpPr txBox="1"/>
      </xdr:nvSpPr>
      <xdr:spPr>
        <a:xfrm>
          <a:off x="17384472" y="1829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126291</xdr:rowOff>
    </xdr:from>
    <xdr:ext cx="469744" cy="259045"/>
    <xdr:sp macro="" textlink="">
      <xdr:nvSpPr>
        <xdr:cNvPr id="958" name="n_4mainValue【庁舎】&#10;一人当たり面積">
          <a:extLst>
            <a:ext uri="{FF2B5EF4-FFF2-40B4-BE49-F238E27FC236}">
              <a16:creationId xmlns:a16="http://schemas.microsoft.com/office/drawing/2014/main" id="{39FB0847-932B-414C-83B0-527FEDD66AA9}"/>
            </a:ext>
          </a:extLst>
        </xdr:cNvPr>
        <xdr:cNvSpPr txBox="1"/>
      </xdr:nvSpPr>
      <xdr:spPr>
        <a:xfrm>
          <a:off x="16588817" y="1830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DBE9AFAE-3966-4B29-8080-BF59D10DFE5A}"/>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64E096E7-17F0-4A04-929B-D8F50D1BCE5D}"/>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06739967-22E8-4429-ABDA-B0B029CC14EB}"/>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類似団体と比較して特に有形固定資産減価償却率が高くなっている施設は、図書館、福祉施設、庁舎となっている。各施設ともに老朽化してきている為、今後は令和５年度</a:t>
          </a:r>
          <a:r>
            <a:rPr kumimoji="1" lang="ja-JP" altLang="ja-JP" sz="1100">
              <a:solidFill>
                <a:schemeClr val="dk1"/>
              </a:solidFill>
              <a:effectLst/>
              <a:latin typeface="+mn-lt"/>
              <a:ea typeface="+mn-ea"/>
              <a:cs typeface="+mn-cs"/>
            </a:rPr>
            <a:t>に策定した「公共施設等総合管理計画」</a:t>
          </a:r>
          <a:r>
            <a:rPr kumimoji="1" lang="ja-JP" altLang="ja-JP" sz="1100" baseline="0">
              <a:solidFill>
                <a:schemeClr val="dk1"/>
              </a:solidFill>
              <a:effectLst/>
              <a:latin typeface="+mn-lt"/>
              <a:ea typeface="+mn-ea"/>
              <a:cs typeface="+mn-cs"/>
            </a:rPr>
            <a:t>及び令和</a:t>
          </a:r>
          <a:r>
            <a:rPr kumimoji="1" lang="en-US" altLang="ja-JP" sz="1100" baseline="0">
              <a:solidFill>
                <a:schemeClr val="dk1"/>
              </a:solidFill>
              <a:effectLst/>
              <a:latin typeface="+mn-lt"/>
              <a:ea typeface="+mn-ea"/>
              <a:cs typeface="+mn-cs"/>
            </a:rPr>
            <a:t>2</a:t>
          </a:r>
          <a:r>
            <a:rPr kumimoji="1" lang="ja-JP" altLang="ja-JP" sz="1100" baseline="0">
              <a:solidFill>
                <a:schemeClr val="dk1"/>
              </a:solidFill>
              <a:effectLst/>
              <a:latin typeface="+mn-lt"/>
              <a:ea typeface="+mn-ea"/>
              <a:cs typeface="+mn-cs"/>
            </a:rPr>
            <a:t>年度策定の「公共施設等個別施設計画」に基づき、改修等の長寿命化対策及び施設の集約化</a:t>
          </a:r>
          <a:r>
            <a:rPr kumimoji="1" lang="ja-JP" altLang="en-US" sz="1100" baseline="0">
              <a:solidFill>
                <a:schemeClr val="dk1"/>
              </a:solidFill>
              <a:effectLst/>
              <a:latin typeface="+mn-lt"/>
              <a:ea typeface="+mn-ea"/>
              <a:cs typeface="+mn-cs"/>
            </a:rPr>
            <a:t>・複合化等</a:t>
          </a:r>
          <a:r>
            <a:rPr kumimoji="1" lang="ja-JP" altLang="ja-JP" sz="1100" baseline="0">
              <a:solidFill>
                <a:schemeClr val="dk1"/>
              </a:solidFill>
              <a:effectLst/>
              <a:latin typeface="+mn-lt"/>
              <a:ea typeface="+mn-ea"/>
              <a:cs typeface="+mn-cs"/>
            </a:rPr>
            <a:t>の検討が必要となる。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佐賀県嬉野市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24,760
24,529
126.41
20,545,373
19,788,475
597,588
7,984,784
9,393,498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財政力指数は類似団体平均値よりやや低く、また県内他市町と比べても同様に低い結果となった。令和５年度の収入面については固定資産税や個人住民税などの地方税収入が増加したが、ふるさと応援寄附金は減少し、全体としては昨年度と比べ微減となった。需要面は増加傾向にあるため、今後も税収の増加を図るとともに、引き続き、企業誘致や交流人口の増加対策に積極的に取り組み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8165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1918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8165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8165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162378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83655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effectLst/>
              <a:latin typeface="+mn-lt"/>
              <a:ea typeface="+mn-ea"/>
              <a:cs typeface="+mn-cs"/>
            </a:rPr>
            <a:t>　分母の市税は増加したが、普通交付税や臨時財政対策債が減少し、分母全体では減少した。分子については、これまでコロナ禍によって縮小延期していた事業が従来の規模に回復したことにより経常一般財源が増加した。またこれまで経常事業に充当していたふるさと応援寄附金の一部を公共施設建設基金への積立に充てたことにより、昨年に比べ経常一般財源が増え、経常収支比率が昨年より悪化した。</a:t>
          </a:r>
          <a:endParaRPr lang="en-US" altLang="ja-JP" sz="1100">
            <a:solidFill>
              <a:sysClr val="windowText" lastClr="000000"/>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35052</xdr:rowOff>
    </xdr:from>
    <xdr:to>
      <xdr:col>23</xdr:col>
      <xdr:colOff>133350</xdr:colOff>
      <xdr:row>62</xdr:row>
      <xdr:rowOff>73406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322052"/>
          <a:ext cx="8382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119634</xdr:rowOff>
    </xdr:from>
    <xdr:to>
      <xdr:col>19</xdr:col>
      <xdr:colOff>133350</xdr:colOff>
      <xdr:row>60</xdr:row>
      <xdr:rowOff>35052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351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75201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119634</xdr:rowOff>
    </xdr:from>
    <xdr:to>
      <xdr:col>15</xdr:col>
      <xdr:colOff>82550</xdr:colOff>
      <xdr:row>60</xdr:row>
      <xdr:rowOff>92964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3518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92964</xdr:rowOff>
    </xdr:from>
    <xdr:to>
      <xdr:col>11</xdr:col>
      <xdr:colOff>31750</xdr:colOff>
      <xdr:row>62</xdr:row>
      <xdr:rowOff>92710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379964"/>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165100</xdr:rowOff>
    </xdr:from>
    <xdr:to>
      <xdr:col>11</xdr:col>
      <xdr:colOff>82550</xdr:colOff>
      <xdr:row>62</xdr:row>
      <xdr:rowOff>95250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137939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22606</xdr:rowOff>
    </xdr:from>
    <xdr:to>
      <xdr:col>23</xdr:col>
      <xdr:colOff>184150</xdr:colOff>
      <xdr:row>62</xdr:row>
      <xdr:rowOff>124206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39133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9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155702</xdr:rowOff>
    </xdr:from>
    <xdr:to>
      <xdr:col>19</xdr:col>
      <xdr:colOff>184150</xdr:colOff>
      <xdr:row>60</xdr:row>
      <xdr:rowOff>85852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96029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68834</xdr:rowOff>
    </xdr:from>
    <xdr:to>
      <xdr:col>15</xdr:col>
      <xdr:colOff>133350</xdr:colOff>
      <xdr:row>59</xdr:row>
      <xdr:rowOff>170434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9161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95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42164</xdr:rowOff>
    </xdr:from>
    <xdr:to>
      <xdr:col>11</xdr:col>
      <xdr:colOff>82550</xdr:colOff>
      <xdr:row>60</xdr:row>
      <xdr:rowOff>143764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153941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前年度に比べ人口一人当たりの人件費・物件費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減少したが類似団体や県内他市町と比べると高くなっている。このうち物件費については、市体育館の解体費用や、道の駅の運営が令和５年度から本格的に始まったことにより増加したが、ふるさと応援寄附金の返礼に係る経費が前年に比べ減少したことにより、全体としては減少した。</a:t>
          </a:r>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132367</xdr:rowOff>
    </xdr:from>
    <xdr:to>
      <xdr:col>23</xdr:col>
      <xdr:colOff>133350</xdr:colOff>
      <xdr:row>82</xdr:row>
      <xdr:rowOff>147493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191267"/>
          <a:ext cx="8382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98525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14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147493</xdr:rowOff>
    </xdr:from>
    <xdr:to>
      <xdr:col>19</xdr:col>
      <xdr:colOff>133350</xdr:colOff>
      <xdr:row>82</xdr:row>
      <xdr:rowOff>148462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206393"/>
          <a:ext cx="8890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25633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41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70433</xdr:rowOff>
    </xdr:from>
    <xdr:to>
      <xdr:col>15</xdr:col>
      <xdr:colOff>82550</xdr:colOff>
      <xdr:row>82</xdr:row>
      <xdr:rowOff>148462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29333"/>
          <a:ext cx="889000" cy="7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9631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2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156138</xdr:rowOff>
    </xdr:from>
    <xdr:to>
      <xdr:col>11</xdr:col>
      <xdr:colOff>31750</xdr:colOff>
      <xdr:row>82</xdr:row>
      <xdr:rowOff>70433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43588"/>
          <a:ext cx="889000" cy="8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132578</xdr:rowOff>
    </xdr:from>
    <xdr:to>
      <xdr:col>11</xdr:col>
      <xdr:colOff>82550</xdr:colOff>
      <xdr:row>82</xdr:row>
      <xdr:rowOff>62728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0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72905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76350</xdr:rowOff>
    </xdr:from>
    <xdr:to>
      <xdr:col>7</xdr:col>
      <xdr:colOff>31750</xdr:colOff>
      <xdr:row>82</xdr:row>
      <xdr:rowOff>6500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81567</xdr:rowOff>
    </xdr:from>
    <xdr:to>
      <xdr:col>23</xdr:col>
      <xdr:colOff>184150</xdr:colOff>
      <xdr:row>83</xdr:row>
      <xdr:rowOff>11717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4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53644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96693</xdr:rowOff>
    </xdr:from>
    <xdr:to>
      <xdr:col>19</xdr:col>
      <xdr:colOff>184150</xdr:colOff>
      <xdr:row>83</xdr:row>
      <xdr:rowOff>26843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5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11620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41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97662</xdr:rowOff>
    </xdr:from>
    <xdr:to>
      <xdr:col>15</xdr:col>
      <xdr:colOff>133350</xdr:colOff>
      <xdr:row>83</xdr:row>
      <xdr:rowOff>27812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5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12589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4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19633</xdr:rowOff>
    </xdr:from>
    <xdr:to>
      <xdr:col>11</xdr:col>
      <xdr:colOff>82550</xdr:colOff>
      <xdr:row>82</xdr:row>
      <xdr:rowOff>121233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7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106010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6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105338</xdr:rowOff>
    </xdr:from>
    <xdr:to>
      <xdr:col>7</xdr:col>
      <xdr:colOff>31750</xdr:colOff>
      <xdr:row>82</xdr:row>
      <xdr:rowOff>35488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9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20265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7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給与制度の適正な運用により類似団体と比較して低く、また県内</a:t>
          </a:r>
          <a:r>
            <a:rPr kumimoji="1" lang="ja-JP" altLang="en-US" sz="1100">
              <a:solidFill>
                <a:schemeClr val="dk1"/>
              </a:solidFill>
              <a:effectLst/>
              <a:latin typeface="+mn-lt"/>
              <a:ea typeface="+mn-ea"/>
              <a:cs typeface="+mn-cs"/>
            </a:rPr>
            <a:t>において</a:t>
          </a:r>
          <a:r>
            <a:rPr kumimoji="1" lang="ja-JP" altLang="ja-JP" sz="1100">
              <a:solidFill>
                <a:schemeClr val="dk1"/>
              </a:solidFill>
              <a:effectLst/>
              <a:latin typeface="+mn-lt"/>
              <a:ea typeface="+mn-ea"/>
              <a:cs typeface="+mn-cs"/>
            </a:rPr>
            <a:t>も低水準である。嬉野市は正規職員数の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割強が任期付職員となっており、経験年数によって給与が設定されている事が主な要因である。今後は、人事評価制度の本格的な導入により、成果による給与配分にも取り組む必要がある。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113393</xdr:rowOff>
    </xdr:from>
    <xdr:to>
      <xdr:col>81</xdr:col>
      <xdr:colOff>44450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38293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157134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21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147864</xdr:rowOff>
    </xdr:from>
    <xdr:to>
      <xdr:col>77</xdr:col>
      <xdr:colOff>44450</xdr:colOff>
      <xdr:row>80</xdr:row>
      <xdr:rowOff>147864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38638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147864</xdr:rowOff>
    </xdr:from>
    <xdr:to>
      <xdr:col>72</xdr:col>
      <xdr:colOff>203200</xdr:colOff>
      <xdr:row>81</xdr:row>
      <xdr:rowOff>79829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38638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79829</xdr:rowOff>
    </xdr:from>
    <xdr:to>
      <xdr:col>68</xdr:col>
      <xdr:colOff>152400</xdr:colOff>
      <xdr:row>82</xdr:row>
      <xdr:rowOff>97971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3967279"/>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62593</xdr:rowOff>
    </xdr:from>
    <xdr:to>
      <xdr:col>81</xdr:col>
      <xdr:colOff>95250</xdr:colOff>
      <xdr:row>80</xdr:row>
      <xdr:rowOff>164193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37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79120</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362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97064</xdr:rowOff>
    </xdr:from>
    <xdr:to>
      <xdr:col>77</xdr:col>
      <xdr:colOff>95250</xdr:colOff>
      <xdr:row>81</xdr:row>
      <xdr:rowOff>27214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38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37391</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58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97064</xdr:rowOff>
    </xdr:from>
    <xdr:to>
      <xdr:col>73</xdr:col>
      <xdr:colOff>44450</xdr:colOff>
      <xdr:row>81</xdr:row>
      <xdr:rowOff>27214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38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37391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58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29029</xdr:rowOff>
    </xdr:from>
    <xdr:to>
      <xdr:col>68</xdr:col>
      <xdr:colOff>203200</xdr:colOff>
      <xdr:row>81</xdr:row>
      <xdr:rowOff>130629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140806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47171</xdr:rowOff>
    </xdr:from>
    <xdr:to>
      <xdr:col>64</xdr:col>
      <xdr:colOff>152400</xdr:colOff>
      <xdr:row>82</xdr:row>
      <xdr:rowOff>148771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158948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年度に佐賀で開催される国民スポーツ大会に向け職員数は増加した</a:t>
          </a:r>
          <a:r>
            <a:rPr kumimoji="1" lang="ja-JP" altLang="en-US" sz="1100">
              <a:solidFill>
                <a:schemeClr val="dk1"/>
              </a:solidFill>
              <a:effectLst/>
              <a:latin typeface="+mn-lt"/>
              <a:ea typeface="+mn-ea"/>
              <a:cs typeface="+mn-cs"/>
            </a:rPr>
            <a:t>が、人口</a:t>
          </a:r>
          <a:r>
            <a:rPr kumimoji="1" lang="en-US" altLang="ja-JP" sz="1100">
              <a:solidFill>
                <a:schemeClr val="dk1"/>
              </a:solidFill>
              <a:effectLst/>
              <a:latin typeface="+mn-lt"/>
              <a:ea typeface="+mn-ea"/>
              <a:cs typeface="+mn-cs"/>
            </a:rPr>
            <a:t>1,000</a:t>
          </a:r>
          <a:r>
            <a:rPr kumimoji="1" lang="ja-JP" altLang="en-US" sz="1100">
              <a:solidFill>
                <a:schemeClr val="dk1"/>
              </a:solidFill>
              <a:effectLst/>
              <a:latin typeface="+mn-lt"/>
              <a:ea typeface="+mn-ea"/>
              <a:cs typeface="+mn-cs"/>
            </a:rPr>
            <a:t>人当たり職員数は類似団体平均よりは少なくなっている。</a:t>
          </a:r>
          <a:r>
            <a:rPr kumimoji="1" lang="ja-JP" altLang="ja-JP" sz="1100">
              <a:solidFill>
                <a:schemeClr val="dk1"/>
              </a:solidFill>
              <a:effectLst/>
              <a:latin typeface="+mn-lt"/>
              <a:ea typeface="+mn-ea"/>
              <a:cs typeface="+mn-cs"/>
            </a:rPr>
            <a:t>今後は住民サービスを低下させることがないように人員を確保しつつ、</a:t>
          </a:r>
          <a:r>
            <a:rPr kumimoji="1" lang="ja-JP" altLang="en-US" sz="1100">
              <a:solidFill>
                <a:schemeClr val="dk1"/>
              </a:solidFill>
              <a:effectLst/>
              <a:latin typeface="+mn-lt"/>
              <a:ea typeface="+mn-ea"/>
              <a:cs typeface="+mn-cs"/>
            </a:rPr>
            <a:t>庁舎統合に向けて</a:t>
          </a:r>
          <a:r>
            <a:rPr kumimoji="1" lang="ja-JP" altLang="ja-JP" sz="1100">
              <a:solidFill>
                <a:schemeClr val="dk1"/>
              </a:solidFill>
              <a:effectLst/>
              <a:latin typeface="+mn-lt"/>
              <a:ea typeface="+mn-ea"/>
              <a:cs typeface="+mn-cs"/>
            </a:rPr>
            <a:t>業務委託や業務効率化手法の導入等により、引き続き人員の適正化を進めていく。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32237</xdr:rowOff>
    </xdr:from>
    <xdr:to>
      <xdr:col>81</xdr:col>
      <xdr:colOff>44450</xdr:colOff>
      <xdr:row>60</xdr:row>
      <xdr:rowOff>35052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19237"/>
          <a:ext cx="8382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19830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06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24595</xdr:rowOff>
    </xdr:from>
    <xdr:to>
      <xdr:col>77</xdr:col>
      <xdr:colOff>44450</xdr:colOff>
      <xdr:row>60</xdr:row>
      <xdr:rowOff>32237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11595"/>
          <a:ext cx="8890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106824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20172</xdr:rowOff>
    </xdr:from>
    <xdr:to>
      <xdr:col>72</xdr:col>
      <xdr:colOff>203200</xdr:colOff>
      <xdr:row>60</xdr:row>
      <xdr:rowOff>24595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07172"/>
          <a:ext cx="8890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12129</xdr:rowOff>
    </xdr:from>
    <xdr:to>
      <xdr:col>68</xdr:col>
      <xdr:colOff>152400</xdr:colOff>
      <xdr:row>60</xdr:row>
      <xdr:rowOff>20172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9912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65490</xdr:rowOff>
    </xdr:from>
    <xdr:to>
      <xdr:col>68</xdr:col>
      <xdr:colOff>203200</xdr:colOff>
      <xdr:row>60</xdr:row>
      <xdr:rowOff>167090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151867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62272</xdr:rowOff>
    </xdr:from>
    <xdr:to>
      <xdr:col>64</xdr:col>
      <xdr:colOff>152400</xdr:colOff>
      <xdr:row>60</xdr:row>
      <xdr:rowOff>163872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148649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155702</xdr:rowOff>
    </xdr:from>
    <xdr:to>
      <xdr:col>81</xdr:col>
      <xdr:colOff>95250</xdr:colOff>
      <xdr:row>60</xdr:row>
      <xdr:rowOff>85852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76979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9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152887</xdr:rowOff>
    </xdr:from>
    <xdr:to>
      <xdr:col>77</xdr:col>
      <xdr:colOff>95250</xdr:colOff>
      <xdr:row>60</xdr:row>
      <xdr:rowOff>83037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6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93214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3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145245</xdr:rowOff>
    </xdr:from>
    <xdr:to>
      <xdr:col>73</xdr:col>
      <xdr:colOff>44450</xdr:colOff>
      <xdr:row>60</xdr:row>
      <xdr:rowOff>75395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85572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2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140822</xdr:rowOff>
    </xdr:from>
    <xdr:to>
      <xdr:col>68</xdr:col>
      <xdr:colOff>203200</xdr:colOff>
      <xdr:row>60</xdr:row>
      <xdr:rowOff>70972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5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81149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2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132779</xdr:rowOff>
    </xdr:from>
    <xdr:to>
      <xdr:col>64</xdr:col>
      <xdr:colOff>152400</xdr:colOff>
      <xdr:row>60</xdr:row>
      <xdr:rowOff>62929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73106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1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年度は前年度より</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改善したものの、依然として類似団体より高い比率で推移している。</a:t>
          </a:r>
          <a:r>
            <a:rPr kumimoji="1" lang="ja-JP" altLang="ja-JP" sz="1100">
              <a:solidFill>
                <a:schemeClr val="dk1"/>
              </a:solidFill>
              <a:effectLst/>
              <a:latin typeface="+mn-lt"/>
              <a:ea typeface="+mn-ea"/>
              <a:cs typeface="+mn-cs"/>
            </a:rPr>
            <a:t>今後は令和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に完成予定の新庁舎建設に伴う新規の起債発行により比率の上昇が見込まれるため、引き続き、起債の抑制や有利な地方債の活用に努め水準を抑えていく。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93435</xdr:rowOff>
    </xdr:from>
    <xdr:to>
      <xdr:col>81</xdr:col>
      <xdr:colOff>44450</xdr:colOff>
      <xdr:row>41</xdr:row>
      <xdr:rowOff>139398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122885"/>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139398</xdr:rowOff>
    </xdr:from>
    <xdr:to>
      <xdr:col>77</xdr:col>
      <xdr:colOff>44450</xdr:colOff>
      <xdr:row>42</xdr:row>
      <xdr:rowOff>48381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16884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48381</xdr:rowOff>
    </xdr:from>
    <xdr:to>
      <xdr:col>72</xdr:col>
      <xdr:colOff>203200</xdr:colOff>
      <xdr:row>42</xdr:row>
      <xdr:rowOff>48381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249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48381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2263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14712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88598</xdr:rowOff>
    </xdr:from>
    <xdr:to>
      <xdr:col>77</xdr:col>
      <xdr:colOff>95250</xdr:colOff>
      <xdr:row>42</xdr:row>
      <xdr:rowOff>18748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3525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169031</xdr:rowOff>
    </xdr:from>
    <xdr:to>
      <xdr:col>73</xdr:col>
      <xdr:colOff>44450</xdr:colOff>
      <xdr:row>42</xdr:row>
      <xdr:rowOff>99181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83958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169031</xdr:rowOff>
    </xdr:from>
    <xdr:to>
      <xdr:col>68</xdr:col>
      <xdr:colOff>203200</xdr:colOff>
      <xdr:row>42</xdr:row>
      <xdr:rowOff>99181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83958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令和元年度までは、公共施設等整備事業に伴う借入金の増加に加え、新幹線嬉野温泉駅周辺整備の本格実施による事業経費の増加により、将来負担比率は類似団体に比べやや高い状態にあった。令和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は新規発行起債額より償還金額が多く、また一部事務組合の地方債残高も減少し、基金残高も増加したことにより将来負担比率はマイナスとなった。</a:t>
          </a:r>
          <a:r>
            <a:rPr kumimoji="1" lang="ja-JP" altLang="en-US" sz="1100">
              <a:solidFill>
                <a:schemeClr val="dk1"/>
              </a:solidFill>
              <a:effectLst/>
              <a:latin typeface="+mn-lt"/>
              <a:ea typeface="+mn-ea"/>
              <a:cs typeface="+mn-cs"/>
            </a:rPr>
            <a:t>今後は令和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年度にかけて新庁舎の建設に伴い起債の借入も増加する見通しであるため、適切な起債の発行に努める。</a:t>
          </a:r>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12881</xdr:rowOff>
    </xdr:from>
    <xdr:to>
      <xdr:col>72</xdr:col>
      <xdr:colOff>203200</xdr:colOff>
      <xdr:row>15</xdr:row>
      <xdr:rowOff>49409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413181"/>
          <a:ext cx="889000" cy="20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49409</xdr:rowOff>
    </xdr:from>
    <xdr:to>
      <xdr:col>68</xdr:col>
      <xdr:colOff>152400</xdr:colOff>
      <xdr:row>17</xdr:row>
      <xdr:rowOff>75353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621159"/>
          <a:ext cx="889000" cy="36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126395</xdr:rowOff>
    </xdr:from>
    <xdr:to>
      <xdr:col>73</xdr:col>
      <xdr:colOff>44450</xdr:colOff>
      <xdr:row>15</xdr:row>
      <xdr:rowOff>56545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41322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61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167519</xdr:rowOff>
    </xdr:from>
    <xdr:to>
      <xdr:col>68</xdr:col>
      <xdr:colOff>203200</xdr:colOff>
      <xdr:row>16</xdr:row>
      <xdr:rowOff>97669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82446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82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83397</xdr:rowOff>
    </xdr:from>
    <xdr:to>
      <xdr:col>64</xdr:col>
      <xdr:colOff>152400</xdr:colOff>
      <xdr:row>17</xdr:row>
      <xdr:rowOff>13547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23724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59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133531</xdr:rowOff>
    </xdr:from>
    <xdr:to>
      <xdr:col>73</xdr:col>
      <xdr:colOff>44450</xdr:colOff>
      <xdr:row>14</xdr:row>
      <xdr:rowOff>63681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3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73858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13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170059</xdr:rowOff>
    </xdr:from>
    <xdr:to>
      <xdr:col>68</xdr:col>
      <xdr:colOff>203200</xdr:colOff>
      <xdr:row>15</xdr:row>
      <xdr:rowOff>100209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5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110386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33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24553</xdr:rowOff>
    </xdr:from>
    <xdr:to>
      <xdr:col>64</xdr:col>
      <xdr:colOff>152400</xdr:colOff>
      <xdr:row>17</xdr:row>
      <xdr:rowOff>126153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9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110930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02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佐賀県嬉野市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24,760
24,529
126.41
20,545,373
19,788,475
597,588
7,984,784
9,393,498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年度の人件費に係る経常収支比率は前年度より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増加し</a:t>
          </a:r>
          <a:r>
            <a:rPr kumimoji="1" lang="en-US" altLang="ja-JP" sz="1100">
              <a:solidFill>
                <a:schemeClr val="dk1"/>
              </a:solidFill>
              <a:effectLst/>
              <a:latin typeface="+mn-lt"/>
              <a:ea typeface="+mn-ea"/>
              <a:cs typeface="+mn-cs"/>
            </a:rPr>
            <a:t>24.5%</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全国平均</a:t>
          </a:r>
          <a:r>
            <a:rPr kumimoji="1" lang="en-US" altLang="ja-JP" sz="1100">
              <a:solidFill>
                <a:schemeClr val="dk1"/>
              </a:solidFill>
              <a:effectLst/>
              <a:latin typeface="+mn-lt"/>
              <a:ea typeface="+mn-ea"/>
              <a:cs typeface="+mn-cs"/>
            </a:rPr>
            <a:t>(25.5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より下回っているが、</a:t>
          </a:r>
          <a:r>
            <a:rPr kumimoji="1" lang="ja-JP" altLang="ja-JP" sz="1100">
              <a:solidFill>
                <a:schemeClr val="dk1"/>
              </a:solidFill>
              <a:effectLst/>
              <a:latin typeface="+mn-lt"/>
              <a:ea typeface="+mn-ea"/>
              <a:cs typeface="+mn-cs"/>
            </a:rPr>
            <a:t>佐賀県平均</a:t>
          </a:r>
          <a:r>
            <a:rPr kumimoji="1" lang="en-US" altLang="ja-JP" sz="1100">
              <a:solidFill>
                <a:schemeClr val="dk1"/>
              </a:solidFill>
              <a:effectLst/>
              <a:latin typeface="+mn-lt"/>
              <a:ea typeface="+mn-ea"/>
              <a:cs typeface="+mn-cs"/>
            </a:rPr>
            <a:t>(23.6%)</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。今後庁舎が統合されることにより職員数が適正な数になるよう人員管理に努める。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86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4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28702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49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67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51054</xdr:rowOff>
    </xdr:from>
    <xdr:to>
      <xdr:col>11</xdr:col>
      <xdr:colOff>60325</xdr:colOff>
      <xdr:row>37</xdr:row>
      <xdr:rowOff>152654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137431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89679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物件費に係る経常収支比率について、</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年度以降は類似団体より低い数値で推移しているが、令和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年度は前年度比</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％増となった。</a:t>
          </a:r>
          <a:r>
            <a:rPr lang="ja-JP" altLang="ja-JP" sz="1100">
              <a:solidFill>
                <a:schemeClr val="dk1"/>
              </a:solidFill>
              <a:effectLst/>
              <a:latin typeface="+mn-lt"/>
              <a:ea typeface="+mn-ea"/>
              <a:cs typeface="+mn-cs"/>
            </a:rPr>
            <a:t>これまでコロナ禍によって縮小延期していた事業が従来</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規模に回復したことにより</a:t>
          </a:r>
          <a:r>
            <a:rPr lang="ja-JP" altLang="en-US" sz="1100">
              <a:solidFill>
                <a:schemeClr val="dk1"/>
              </a:solidFill>
              <a:effectLst/>
              <a:latin typeface="+mn-lt"/>
              <a:ea typeface="+mn-ea"/>
              <a:cs typeface="+mn-cs"/>
            </a:rPr>
            <a:t>増加したものである。</a:t>
          </a:r>
          <a:r>
            <a:rPr kumimoji="1" lang="ja-JP" altLang="ja-JP" sz="1100">
              <a:solidFill>
                <a:schemeClr val="dk1"/>
              </a:solidFill>
              <a:effectLst/>
              <a:latin typeface="+mn-lt"/>
              <a:ea typeface="+mn-ea"/>
              <a:cs typeface="+mn-cs"/>
            </a:rPr>
            <a:t>今後も経常経費の枠配分による予算編成を継続して実施し、物件費の抑制に努める。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16</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187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157480</xdr:rowOff>
    </xdr:from>
    <xdr:to>
      <xdr:col>78</xdr:col>
      <xdr:colOff>69850</xdr:colOff>
      <xdr:row>15</xdr:row>
      <xdr:rowOff>46990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57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157480</xdr:rowOff>
    </xdr:from>
    <xdr:to>
      <xdr:col>73</xdr:col>
      <xdr:colOff>180975</xdr:colOff>
      <xdr:row>15</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57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130810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18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106680</xdr:rowOff>
    </xdr:from>
    <xdr:to>
      <xdr:col>74</xdr:col>
      <xdr:colOff>31750</xdr:colOff>
      <xdr:row>15</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47007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年度の扶助費に係る経常収支比率は</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で前年度より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増加したが、全国平均</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、佐賀県平均</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を下回った。ただ、今後障害者自立支援関連経費や高校生までの医療費助成に関する経費が増加すると見込まれるため、予防医療の推進や生活保護資格審査等のさらなる適正化を進め、扶助費の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15422</xdr:rowOff>
    </xdr:from>
    <xdr:to>
      <xdr:col>24</xdr:col>
      <xdr:colOff>25400</xdr:colOff>
      <xdr:row>57</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880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15422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44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4535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44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37193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77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62593</xdr:rowOff>
    </xdr:from>
    <xdr:to>
      <xdr:col>24</xdr:col>
      <xdr:colOff>76200</xdr:colOff>
      <xdr:row>57</xdr:row>
      <xdr:rowOff>164193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34670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136072</xdr:rowOff>
    </xdr:from>
    <xdr:to>
      <xdr:col>20</xdr:col>
      <xdr:colOff>38100</xdr:colOff>
      <xdr:row>57</xdr:row>
      <xdr:rowOff>66222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50999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その他に係る経常収支比率は</a:t>
          </a:r>
          <a:r>
            <a:rPr lang="en-US" altLang="ja-JP" sz="1100">
              <a:solidFill>
                <a:schemeClr val="dk1"/>
              </a:solidFill>
              <a:effectLst/>
              <a:latin typeface="+mn-lt"/>
              <a:ea typeface="+mn-ea"/>
              <a:cs typeface="+mn-cs"/>
            </a:rPr>
            <a:t>13.1%</a:t>
          </a:r>
          <a:r>
            <a:rPr lang="ja-JP" altLang="ja-JP" sz="1100">
              <a:solidFill>
                <a:schemeClr val="dk1"/>
              </a:solidFill>
              <a:effectLst/>
              <a:latin typeface="+mn-lt"/>
              <a:ea typeface="+mn-ea"/>
              <a:cs typeface="+mn-cs"/>
            </a:rPr>
            <a:t>となっており、全国平均</a:t>
          </a:r>
          <a:r>
            <a:rPr lang="en-US" altLang="ja-JP" sz="1100">
              <a:solidFill>
                <a:schemeClr val="dk1"/>
              </a:solidFill>
              <a:effectLst/>
              <a:latin typeface="+mn-lt"/>
              <a:ea typeface="+mn-ea"/>
              <a:cs typeface="+mn-cs"/>
            </a:rPr>
            <a:t>(12.6</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、佐賀県平均</a:t>
          </a:r>
          <a:r>
            <a:rPr lang="en-US" altLang="ja-JP" sz="1100">
              <a:solidFill>
                <a:schemeClr val="dk1"/>
              </a:solidFill>
              <a:effectLst/>
              <a:latin typeface="+mn-lt"/>
              <a:ea typeface="+mn-ea"/>
              <a:cs typeface="+mn-cs"/>
            </a:rPr>
            <a:t>(13.3%)</a:t>
          </a:r>
          <a:r>
            <a:rPr lang="ja-JP" altLang="ja-JP" sz="1100">
              <a:solidFill>
                <a:schemeClr val="dk1"/>
              </a:solidFill>
              <a:effectLst/>
              <a:latin typeface="+mn-lt"/>
              <a:ea typeface="+mn-ea"/>
              <a:cs typeface="+mn-cs"/>
            </a:rPr>
            <a:t>と比べ低くなっている。前年度までは類似団体と比較して高い数値で推移していたが、今年度は低い数値となった。要因として令和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年度から下水道事業が法適化し、前年度まで繰出金の費目で支出していたものが、補助金となったためその他に係る経常収支比率が低下した。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75293</xdr:rowOff>
    </xdr:from>
    <xdr:to>
      <xdr:col>82</xdr:col>
      <xdr:colOff>107950</xdr:colOff>
      <xdr:row>57</xdr:row>
      <xdr:rowOff>26307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05043"/>
          <a:ext cx="8382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75293</xdr:rowOff>
    </xdr:from>
    <xdr:to>
      <xdr:col>78</xdr:col>
      <xdr:colOff>69850</xdr:colOff>
      <xdr:row>58</xdr:row>
      <xdr:rowOff>61685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05043"/>
          <a:ext cx="889000" cy="50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xdr:rowOff>
    </xdr:from>
    <xdr:to>
      <xdr:col>73</xdr:col>
      <xdr:colOff>180975</xdr:colOff>
      <xdr:row>58</xdr:row>
      <xdr:rowOff>61685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51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60</xdr:row>
      <xdr:rowOff>78015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51357"/>
          <a:ext cx="8890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163484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24493</xdr:rowOff>
    </xdr:from>
    <xdr:to>
      <xdr:col>78</xdr:col>
      <xdr:colOff>120650</xdr:colOff>
      <xdr:row>55</xdr:row>
      <xdr:rowOff>126093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136270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xdr:rowOff>
    </xdr:from>
    <xdr:to>
      <xdr:col>74</xdr:col>
      <xdr:colOff>31750</xdr:colOff>
      <xdr:row>58</xdr:row>
      <xdr:rowOff>112485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127907</xdr:rowOff>
    </xdr:from>
    <xdr:to>
      <xdr:col>69</xdr:col>
      <xdr:colOff>142875</xdr:colOff>
      <xdr:row>58</xdr:row>
      <xdr:rowOff>58057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27215</xdr:rowOff>
    </xdr:from>
    <xdr:to>
      <xdr:col>65</xdr:col>
      <xdr:colOff>53975</xdr:colOff>
      <xdr:row>60</xdr:row>
      <xdr:rowOff>128815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113592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補助費等に係る経常収支比率は</a:t>
          </a:r>
          <a:r>
            <a:rPr kumimoji="1" lang="en-US" altLang="ja-JP" sz="1100">
              <a:solidFill>
                <a:schemeClr val="dk1"/>
              </a:solidFill>
              <a:effectLst/>
              <a:latin typeface="+mn-lt"/>
              <a:ea typeface="+mn-ea"/>
              <a:cs typeface="+mn-cs"/>
            </a:rPr>
            <a:t>16.3%</a:t>
          </a:r>
          <a:r>
            <a:rPr kumimoji="1" lang="ja-JP" altLang="ja-JP" sz="1100">
              <a:solidFill>
                <a:schemeClr val="dk1"/>
              </a:solidFill>
              <a:effectLst/>
              <a:latin typeface="+mn-lt"/>
              <a:ea typeface="+mn-ea"/>
              <a:cs typeface="+mn-cs"/>
            </a:rPr>
            <a:t>となっており、全国平均</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や佐賀県平均</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と比べ高く、類似団体</a:t>
          </a:r>
          <a:r>
            <a:rPr kumimoji="1" lang="en-US" altLang="ja-JP" sz="1100">
              <a:solidFill>
                <a:schemeClr val="dk1"/>
              </a:solidFill>
              <a:effectLst/>
              <a:latin typeface="+mn-lt"/>
              <a:ea typeface="+mn-ea"/>
              <a:cs typeface="+mn-cs"/>
            </a:rPr>
            <a:t>(14.8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と比較</a:t>
          </a:r>
          <a:r>
            <a:rPr kumimoji="1" lang="ja-JP" altLang="en-US" sz="1100">
              <a:solidFill>
                <a:schemeClr val="dk1"/>
              </a:solidFill>
              <a:effectLst/>
              <a:latin typeface="+mn-lt"/>
              <a:ea typeface="+mn-ea"/>
              <a:cs typeface="+mn-cs"/>
            </a:rPr>
            <a:t>しても高くなって</a:t>
          </a:r>
          <a:r>
            <a:rPr kumimoji="1" lang="ja-JP" altLang="ja-JP" sz="1100">
              <a:solidFill>
                <a:schemeClr val="dk1"/>
              </a:solidFill>
              <a:effectLst/>
              <a:latin typeface="+mn-lt"/>
              <a:ea typeface="+mn-ea"/>
              <a:cs typeface="+mn-cs"/>
            </a:rPr>
            <a:t>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年度から下水道事業への繰出金が補助金として支出されたことにより数値が高くなっている。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129286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4492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37</xdr:row>
      <xdr:rowOff>1270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4375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36</xdr:row>
      <xdr:rowOff>3556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43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90424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757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年度の公債費に係る経常収支比率は</a:t>
          </a:r>
          <a:r>
            <a:rPr kumimoji="1" lang="en-US" altLang="ja-JP" sz="1100">
              <a:solidFill>
                <a:schemeClr val="dk1"/>
              </a:solidFill>
              <a:effectLst/>
              <a:latin typeface="+mn-lt"/>
              <a:ea typeface="+mn-ea"/>
              <a:cs typeface="+mn-cs"/>
            </a:rPr>
            <a:t>16.4%</a:t>
          </a:r>
          <a:r>
            <a:rPr kumimoji="1" lang="ja-JP" altLang="ja-JP" sz="1100">
              <a:solidFill>
                <a:schemeClr val="dk1"/>
              </a:solidFill>
              <a:effectLst/>
              <a:latin typeface="+mn-lt"/>
              <a:ea typeface="+mn-ea"/>
              <a:cs typeface="+mn-cs"/>
            </a:rPr>
            <a:t>となり、全国平均</a:t>
          </a:r>
          <a:r>
            <a:rPr kumimoji="1" lang="en-US" altLang="ja-JP" sz="1100">
              <a:solidFill>
                <a:schemeClr val="dk1"/>
              </a:solidFill>
              <a:effectLst/>
              <a:latin typeface="+mn-lt"/>
              <a:ea typeface="+mn-ea"/>
              <a:cs typeface="+mn-cs"/>
            </a:rPr>
            <a:t>(15.9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は上回ったが、</a:t>
          </a:r>
          <a:r>
            <a:rPr kumimoji="1" lang="ja-JP" altLang="ja-JP" sz="1100">
              <a:solidFill>
                <a:schemeClr val="dk1"/>
              </a:solidFill>
              <a:effectLst/>
              <a:latin typeface="+mn-lt"/>
              <a:ea typeface="+mn-ea"/>
              <a:cs typeface="+mn-cs"/>
            </a:rPr>
            <a:t>佐賀県平均</a:t>
          </a:r>
          <a:r>
            <a:rPr kumimoji="1" lang="en-US" altLang="ja-JP" sz="1100">
              <a:solidFill>
                <a:schemeClr val="dk1"/>
              </a:solidFill>
              <a:effectLst/>
              <a:latin typeface="+mn-lt"/>
              <a:ea typeface="+mn-ea"/>
              <a:cs typeface="+mn-cs"/>
            </a:rPr>
            <a:t>(17.0%)</a:t>
          </a:r>
          <a:r>
            <a:rPr kumimoji="1" lang="ja-JP" altLang="en-US" sz="1100">
              <a:solidFill>
                <a:schemeClr val="dk1"/>
              </a:solidFill>
              <a:effectLst/>
              <a:latin typeface="+mn-lt"/>
              <a:ea typeface="+mn-ea"/>
              <a:cs typeface="+mn-cs"/>
            </a:rPr>
            <a:t>や類似団体平均</a:t>
          </a:r>
          <a:r>
            <a:rPr kumimoji="1" lang="en-US" altLang="ja-JP" sz="1100">
              <a:solidFill>
                <a:schemeClr val="dk1"/>
              </a:solidFill>
              <a:effectLst/>
              <a:latin typeface="+mn-lt"/>
              <a:ea typeface="+mn-ea"/>
              <a:cs typeface="+mn-cs"/>
            </a:rPr>
            <a:t>(17.4%)</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回った。今後は、新庁舎建設による大型事業を予定しているため、新規発行予定の起債の増加が見込まれるが、補助事業や基金を活用し、起債の適正な発行に努める。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58964</xdr:rowOff>
    </xdr:from>
    <xdr:to>
      <xdr:col>24</xdr:col>
      <xdr:colOff>25400</xdr:colOff>
      <xdr:row>77</xdr:row>
      <xdr:rowOff>156936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6061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102507</xdr:rowOff>
    </xdr:from>
    <xdr:to>
      <xdr:col>19</xdr:col>
      <xdr:colOff>187325</xdr:colOff>
      <xdr:row>77</xdr:row>
      <xdr:rowOff>156936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041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102507</xdr:rowOff>
    </xdr:from>
    <xdr:to>
      <xdr:col>15</xdr:col>
      <xdr:colOff>98425</xdr:colOff>
      <xdr:row>78</xdr:row>
      <xdr:rowOff>50800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304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50800</xdr:rowOff>
    </xdr:from>
    <xdr:to>
      <xdr:col>11</xdr:col>
      <xdr:colOff>9525</xdr:colOff>
      <xdr:row>78</xdr:row>
      <xdr:rowOff>61686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239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130629</xdr:rowOff>
    </xdr:from>
    <xdr:to>
      <xdr:col>11</xdr:col>
      <xdr:colOff>60325</xdr:colOff>
      <xdr:row>79</xdr:row>
      <xdr:rowOff>60779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45556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56441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8164</xdr:rowOff>
    </xdr:from>
    <xdr:to>
      <xdr:col>24</xdr:col>
      <xdr:colOff>76200</xdr:colOff>
      <xdr:row>77</xdr:row>
      <xdr:rowOff>109764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24691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106136</xdr:rowOff>
    </xdr:from>
    <xdr:to>
      <xdr:col>20</xdr:col>
      <xdr:colOff>38100</xdr:colOff>
      <xdr:row>78</xdr:row>
      <xdr:rowOff>36286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51707</xdr:rowOff>
    </xdr:from>
    <xdr:to>
      <xdr:col>15</xdr:col>
      <xdr:colOff>149225</xdr:colOff>
      <xdr:row>77</xdr:row>
      <xdr:rowOff>153307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138084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0</xdr:rowOff>
    </xdr:from>
    <xdr:to>
      <xdr:col>11</xdr:col>
      <xdr:colOff>60325</xdr:colOff>
      <xdr:row>78</xdr:row>
      <xdr:rowOff>101600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令和元年度までは類似団体平均と同程度で推移していたが、令和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は、ふるさと応援寄附金の多額の繰入等により改善傾向</a:t>
          </a:r>
          <a:r>
            <a:rPr kumimoji="1" lang="ja-JP" altLang="en-US" sz="1100">
              <a:solidFill>
                <a:schemeClr val="dk1"/>
              </a:solidFill>
              <a:effectLst/>
              <a:latin typeface="+mn-lt"/>
              <a:ea typeface="+mn-ea"/>
              <a:cs typeface="+mn-cs"/>
            </a:rPr>
            <a:t>であった。令和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年度はふるさと応援寄附金基金の一部を公共施設建設基金へ充当したため公債費以外の比率が増加した。</a:t>
          </a:r>
          <a:r>
            <a:rPr kumimoji="1" lang="ja-JP" altLang="ja-JP" sz="1100">
              <a:solidFill>
                <a:schemeClr val="dk1"/>
              </a:solidFill>
              <a:effectLst/>
              <a:latin typeface="+mn-lt"/>
              <a:ea typeface="+mn-ea"/>
              <a:cs typeface="+mn-cs"/>
            </a:rPr>
            <a:t>今後も、医療費や各種社会保障費等の自然増による扶助費の増加が見込まれ</a:t>
          </a:r>
          <a:r>
            <a:rPr kumimoji="1" lang="ja-JP" altLang="en-US" sz="1100">
              <a:solidFill>
                <a:schemeClr val="dk1"/>
              </a:solidFill>
              <a:effectLst/>
              <a:latin typeface="+mn-lt"/>
              <a:ea typeface="+mn-ea"/>
              <a:cs typeface="+mn-cs"/>
            </a:rPr>
            <a:t>ることから</a:t>
          </a:r>
          <a:r>
            <a:rPr kumimoji="1" lang="ja-JP" altLang="ja-JP" sz="1100">
              <a:solidFill>
                <a:schemeClr val="dk1"/>
              </a:solidFill>
              <a:effectLst/>
              <a:latin typeface="+mn-lt"/>
              <a:ea typeface="+mn-ea"/>
              <a:cs typeface="+mn-cs"/>
            </a:rPr>
            <a:t>行財政改革の取り組みによる自主財源の確保や、事業の民間委託の推進などにより経費削減に努め、財政基盤の安定化を図っていく。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88138</xdr:rowOff>
    </xdr:from>
    <xdr:to>
      <xdr:col>82</xdr:col>
      <xdr:colOff>107950</xdr:colOff>
      <xdr:row>77</xdr:row>
      <xdr:rowOff>147574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46888"/>
          <a:ext cx="8382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28702</xdr:rowOff>
    </xdr:from>
    <xdr:to>
      <xdr:col>78</xdr:col>
      <xdr:colOff>69850</xdr:colOff>
      <xdr:row>75</xdr:row>
      <xdr:rowOff>88138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874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75</xdr:row>
      <xdr:rowOff>115570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8874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77</xdr:row>
      <xdr:rowOff>92711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74320"/>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68851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37338</xdr:rowOff>
    </xdr:from>
    <xdr:to>
      <xdr:col>78</xdr:col>
      <xdr:colOff>120650</xdr:colOff>
      <xdr:row>75</xdr:row>
      <xdr:rowOff>138938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149115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64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149352</xdr:rowOff>
    </xdr:from>
    <xdr:to>
      <xdr:col>74</xdr:col>
      <xdr:colOff>31750</xdr:colOff>
      <xdr:row>75</xdr:row>
      <xdr:rowOff>79502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89679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5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5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佐賀県嬉野市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5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5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24,760
24,529
126.41
20,545,373
19,788,475
597,588
7,984,784
9,393,498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5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5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5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5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5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5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5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5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5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5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5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5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5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5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5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5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5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5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5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5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5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5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5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5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49750</xdr:rowOff>
    </xdr:from>
    <xdr:to>
      <xdr:col>24</xdr:col>
      <xdr:colOff>63500</xdr:colOff>
      <xdr:row>37</xdr:row>
      <xdr:rowOff>54074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flipV="1">
          <a:off x="3797300" y="6393400"/>
          <a:ext cx="838200" cy="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a:extLst>
            <a:ext uri="{FF2B5EF4-FFF2-40B4-BE49-F238E27FC236}">
              <a16:creationId xmlns:a16="http://schemas.microsoft.com/office/drawing/2014/main" id="{00000000-0008-0000-0500-00003D000000}"/>
            </a:ext>
          </a:extLst>
        </xdr:cNvPr>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52215</xdr:rowOff>
    </xdr:from>
    <xdr:to>
      <xdr:col>19</xdr:col>
      <xdr:colOff>177800</xdr:colOff>
      <xdr:row>37</xdr:row>
      <xdr:rowOff>54074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a:off x="2908300" y="6395865"/>
          <a:ext cx="889000" cy="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52215</xdr:rowOff>
    </xdr:from>
    <xdr:to>
      <xdr:col>15</xdr:col>
      <xdr:colOff>50800</xdr:colOff>
      <xdr:row>37</xdr:row>
      <xdr:rowOff>71756</xdr:rowOff>
    </xdr:to>
    <xdr:cxnSp macro="">
      <xdr:nvCxnSpPr>
        <xdr:cNvPr id="66" name="直線コネクタ 65">
          <a:extLst>
            <a:ext uri="{FF2B5EF4-FFF2-40B4-BE49-F238E27FC236}">
              <a16:creationId xmlns:a16="http://schemas.microsoft.com/office/drawing/2014/main" id="{00000000-0008-0000-0500-000042000000}"/>
            </a:ext>
          </a:extLst>
        </xdr:cNvPr>
        <xdr:cNvCxnSpPr/>
      </xdr:nvCxnSpPr>
      <xdr:spPr>
        <a:xfrm flipV="1">
          <a:off x="2019300" y="6395865"/>
          <a:ext cx="889000" cy="1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5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114627</xdr:rowOff>
    </xdr:from>
    <xdr:ext cx="534377"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641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71756</xdr:rowOff>
    </xdr:from>
    <xdr:to>
      <xdr:col>10</xdr:col>
      <xdr:colOff>114300</xdr:colOff>
      <xdr:row>37</xdr:row>
      <xdr:rowOff>86790</xdr:rowOff>
    </xdr:to>
    <xdr:cxnSp macro="">
      <xdr:nvCxnSpPr>
        <xdr:cNvPr id="69" name="直線コネクタ 68">
          <a:extLst>
            <a:ext uri="{FF2B5EF4-FFF2-40B4-BE49-F238E27FC236}">
              <a16:creationId xmlns:a16="http://schemas.microsoft.com/office/drawing/2014/main" id="{00000000-0008-0000-0500-000045000000}"/>
            </a:ext>
          </a:extLst>
        </xdr:cNvPr>
        <xdr:cNvCxnSpPr/>
      </xdr:nvCxnSpPr>
      <xdr:spPr>
        <a:xfrm flipV="1">
          <a:off x="1130300" y="6415406"/>
          <a:ext cx="889000" cy="1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126326</xdr:rowOff>
    </xdr:from>
    <xdr:to>
      <xdr:col>10</xdr:col>
      <xdr:colOff>165100</xdr:colOff>
      <xdr:row>37</xdr:row>
      <xdr:rowOff>56476</xdr:rowOff>
    </xdr:to>
    <xdr:sp macro="" textlink="">
      <xdr:nvSpPr>
        <xdr:cNvPr id="70" name="フローチャート: 判断 69">
          <a:extLst>
            <a:ext uri="{FF2B5EF4-FFF2-40B4-BE49-F238E27FC236}">
              <a16:creationId xmlns:a16="http://schemas.microsoft.com/office/drawing/2014/main" id="{00000000-0008-0000-0500-000046000000}"/>
            </a:ext>
          </a:extLst>
        </xdr:cNvPr>
        <xdr:cNvSpPr/>
      </xdr:nvSpPr>
      <xdr:spPr>
        <a:xfrm>
          <a:off x="1968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73003</xdr:rowOff>
    </xdr:from>
    <xdr:ext cx="59901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1719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162764</xdr:rowOff>
    </xdr:from>
    <xdr:to>
      <xdr:col>6</xdr:col>
      <xdr:colOff>38100</xdr:colOff>
      <xdr:row>37</xdr:row>
      <xdr:rowOff>92914</xdr:rowOff>
    </xdr:to>
    <xdr:sp macro="" textlink="">
      <xdr:nvSpPr>
        <xdr:cNvPr id="72" name="フローチャート: 判断 71">
          <a:extLst>
            <a:ext uri="{FF2B5EF4-FFF2-40B4-BE49-F238E27FC236}">
              <a16:creationId xmlns:a16="http://schemas.microsoft.com/office/drawing/2014/main" id="{00000000-0008-0000-0500-000048000000}"/>
            </a:ext>
          </a:extLst>
        </xdr:cNvPr>
        <xdr:cNvSpPr/>
      </xdr:nvSpPr>
      <xdr:spPr>
        <a:xfrm>
          <a:off x="1079500" y="63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109441</xdr:rowOff>
    </xdr:from>
    <xdr:ext cx="534377"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863111" y="611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170400</xdr:rowOff>
    </xdr:from>
    <xdr:to>
      <xdr:col>24</xdr:col>
      <xdr:colOff>114300</xdr:colOff>
      <xdr:row>37</xdr:row>
      <xdr:rowOff>100550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4584700" y="63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148827</xdr:rowOff>
    </xdr:from>
    <xdr:ext cx="534377" cy="259045"/>
    <xdr:sp macro="" textlink="">
      <xdr:nvSpPr>
        <xdr:cNvPr id="80" name="人件費該当値テキスト">
          <a:extLst>
            <a:ext uri="{FF2B5EF4-FFF2-40B4-BE49-F238E27FC236}">
              <a16:creationId xmlns:a16="http://schemas.microsoft.com/office/drawing/2014/main" id="{00000000-0008-0000-0500-000050000000}"/>
            </a:ext>
          </a:extLst>
        </xdr:cNvPr>
        <xdr:cNvSpPr txBox="1"/>
      </xdr:nvSpPr>
      <xdr:spPr>
        <a:xfrm>
          <a:off x="4686300" y="632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3274</xdr:rowOff>
    </xdr:from>
    <xdr:to>
      <xdr:col>20</xdr:col>
      <xdr:colOff>38100</xdr:colOff>
      <xdr:row>37</xdr:row>
      <xdr:rowOff>104874</xdr:rowOff>
    </xdr:to>
    <xdr:sp macro="" textlink="">
      <xdr:nvSpPr>
        <xdr:cNvPr id="81" name="楕円 80">
          <a:extLst>
            <a:ext uri="{FF2B5EF4-FFF2-40B4-BE49-F238E27FC236}">
              <a16:creationId xmlns:a16="http://schemas.microsoft.com/office/drawing/2014/main" id="{00000000-0008-0000-0500-000051000000}"/>
            </a:ext>
          </a:extLst>
        </xdr:cNvPr>
        <xdr:cNvSpPr/>
      </xdr:nvSpPr>
      <xdr:spPr>
        <a:xfrm>
          <a:off x="3746500" y="634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96001</xdr:rowOff>
    </xdr:from>
    <xdr:ext cx="534377"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3530111" y="643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1415</xdr:rowOff>
    </xdr:from>
    <xdr:to>
      <xdr:col>15</xdr:col>
      <xdr:colOff>101600</xdr:colOff>
      <xdr:row>37</xdr:row>
      <xdr:rowOff>103015</xdr:rowOff>
    </xdr:to>
    <xdr:sp macro="" textlink="">
      <xdr:nvSpPr>
        <xdr:cNvPr id="83" name="楕円 82">
          <a:extLst>
            <a:ext uri="{FF2B5EF4-FFF2-40B4-BE49-F238E27FC236}">
              <a16:creationId xmlns:a16="http://schemas.microsoft.com/office/drawing/2014/main" id="{00000000-0008-0000-0500-000053000000}"/>
            </a:ext>
          </a:extLst>
        </xdr:cNvPr>
        <xdr:cNvSpPr/>
      </xdr:nvSpPr>
      <xdr:spPr>
        <a:xfrm>
          <a:off x="2857500" y="63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94142</xdr:rowOff>
    </xdr:from>
    <xdr:ext cx="534377" cy="259045"/>
    <xdr:sp macro="" textlink="">
      <xdr:nvSpPr>
        <xdr:cNvPr id="84" name="テキスト ボックス 83">
          <a:extLst>
            <a:ext uri="{FF2B5EF4-FFF2-40B4-BE49-F238E27FC236}">
              <a16:creationId xmlns:a16="http://schemas.microsoft.com/office/drawing/2014/main" id="{00000000-0008-0000-0500-000054000000}"/>
            </a:ext>
          </a:extLst>
        </xdr:cNvPr>
        <xdr:cNvSpPr txBox="1"/>
      </xdr:nvSpPr>
      <xdr:spPr>
        <a:xfrm>
          <a:off x="2641111" y="643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20956</xdr:rowOff>
    </xdr:from>
    <xdr:to>
      <xdr:col>10</xdr:col>
      <xdr:colOff>165100</xdr:colOff>
      <xdr:row>37</xdr:row>
      <xdr:rowOff>122556</xdr:rowOff>
    </xdr:to>
    <xdr:sp macro="" textlink="">
      <xdr:nvSpPr>
        <xdr:cNvPr id="85" name="楕円 84">
          <a:extLst>
            <a:ext uri="{FF2B5EF4-FFF2-40B4-BE49-F238E27FC236}">
              <a16:creationId xmlns:a16="http://schemas.microsoft.com/office/drawing/2014/main" id="{00000000-0008-0000-0500-000055000000}"/>
            </a:ext>
          </a:extLst>
        </xdr:cNvPr>
        <xdr:cNvSpPr/>
      </xdr:nvSpPr>
      <xdr:spPr>
        <a:xfrm>
          <a:off x="1968500" y="636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113683</xdr:rowOff>
    </xdr:from>
    <xdr:ext cx="534377" cy="259045"/>
    <xdr:sp macro="" textlink="">
      <xdr:nvSpPr>
        <xdr:cNvPr id="86" name="テキスト ボックス 85">
          <a:extLst>
            <a:ext uri="{FF2B5EF4-FFF2-40B4-BE49-F238E27FC236}">
              <a16:creationId xmlns:a16="http://schemas.microsoft.com/office/drawing/2014/main" id="{00000000-0008-0000-0500-000056000000}"/>
            </a:ext>
          </a:extLst>
        </xdr:cNvPr>
        <xdr:cNvSpPr txBox="1"/>
      </xdr:nvSpPr>
      <xdr:spPr>
        <a:xfrm>
          <a:off x="1752111" y="64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35990</xdr:rowOff>
    </xdr:from>
    <xdr:to>
      <xdr:col>6</xdr:col>
      <xdr:colOff>38100</xdr:colOff>
      <xdr:row>37</xdr:row>
      <xdr:rowOff>137590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1079500" y="637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128718</xdr:rowOff>
    </xdr:from>
    <xdr:ext cx="534377" cy="259045"/>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863111" y="64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5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5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5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5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129244</xdr:rowOff>
    </xdr:from>
    <xdr:to>
      <xdr:col>24</xdr:col>
      <xdr:colOff>63500</xdr:colOff>
      <xdr:row>54</xdr:row>
      <xdr:rowOff>153156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3797300" y="9387544"/>
          <a:ext cx="838200" cy="2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macro="" textlink="">
      <xdr:nvSpPr>
        <xdr:cNvPr id="116" name="物件費平均値テキスト">
          <a:extLst>
            <a:ext uri="{FF2B5EF4-FFF2-40B4-BE49-F238E27FC236}">
              <a16:creationId xmlns:a16="http://schemas.microsoft.com/office/drawing/2014/main" id="{00000000-0008-0000-0500-000074000000}"/>
            </a:ext>
          </a:extLst>
        </xdr:cNvPr>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125930</xdr:rowOff>
    </xdr:from>
    <xdr:to>
      <xdr:col>19</xdr:col>
      <xdr:colOff>177800</xdr:colOff>
      <xdr:row>54</xdr:row>
      <xdr:rowOff>129244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2908300" y="9384230"/>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119562</xdr:rowOff>
    </xdr:from>
    <xdr:ext cx="534377"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530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125930</xdr:rowOff>
    </xdr:from>
    <xdr:to>
      <xdr:col>15</xdr:col>
      <xdr:colOff>50800</xdr:colOff>
      <xdr:row>55</xdr:row>
      <xdr:rowOff>39112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2019300" y="9384230"/>
          <a:ext cx="889000" cy="8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136149</xdr:rowOff>
    </xdr:from>
    <xdr:ext cx="534377"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641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39112</xdr:rowOff>
    </xdr:from>
    <xdr:to>
      <xdr:col>10</xdr:col>
      <xdr:colOff>114300</xdr:colOff>
      <xdr:row>55</xdr:row>
      <xdr:rowOff>133761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a:xfrm flipV="1">
          <a:off x="1130300" y="9468862"/>
          <a:ext cx="889000" cy="9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16928</xdr:rowOff>
    </xdr:from>
    <xdr:to>
      <xdr:col>10</xdr:col>
      <xdr:colOff>165100</xdr:colOff>
      <xdr:row>56</xdr:row>
      <xdr:rowOff>118528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1968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109655</xdr:rowOff>
    </xdr:from>
    <xdr:ext cx="534377"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1752111" y="971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32381</xdr:rowOff>
    </xdr:from>
    <xdr:to>
      <xdr:col>6</xdr:col>
      <xdr:colOff>38100</xdr:colOff>
      <xdr:row>56</xdr:row>
      <xdr:rowOff>133981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a:xfrm>
          <a:off x="10795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125108</xdr:rowOff>
    </xdr:from>
    <xdr:ext cx="534377"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863111" y="972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102356</xdr:rowOff>
    </xdr:from>
    <xdr:to>
      <xdr:col>24</xdr:col>
      <xdr:colOff>114300</xdr:colOff>
      <xdr:row>55</xdr:row>
      <xdr:rowOff>32506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584700" y="936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125233</xdr:rowOff>
    </xdr:from>
    <xdr:ext cx="599010" cy="259045"/>
    <xdr:sp macro="" textlink="">
      <xdr:nvSpPr>
        <xdr:cNvPr id="135" name="物件費該当値テキスト">
          <a:extLst>
            <a:ext uri="{FF2B5EF4-FFF2-40B4-BE49-F238E27FC236}">
              <a16:creationId xmlns:a16="http://schemas.microsoft.com/office/drawing/2014/main" id="{00000000-0008-0000-0500-000087000000}"/>
            </a:ext>
          </a:extLst>
        </xdr:cNvPr>
        <xdr:cNvSpPr txBox="1"/>
      </xdr:nvSpPr>
      <xdr:spPr>
        <a:xfrm>
          <a:off x="4686300" y="921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78444</xdr:rowOff>
    </xdr:from>
    <xdr:to>
      <xdr:col>20</xdr:col>
      <xdr:colOff>38100</xdr:colOff>
      <xdr:row>55</xdr:row>
      <xdr:rowOff>8594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746500" y="93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25121</xdr:rowOff>
    </xdr:from>
    <xdr:ext cx="59901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497795" y="911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75130</xdr:rowOff>
    </xdr:from>
    <xdr:to>
      <xdr:col>15</xdr:col>
      <xdr:colOff>101600</xdr:colOff>
      <xdr:row>55</xdr:row>
      <xdr:rowOff>5280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857500" y="93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21807</xdr:rowOff>
    </xdr:from>
    <xdr:ext cx="59901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608795" y="910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159762</xdr:rowOff>
    </xdr:from>
    <xdr:to>
      <xdr:col>10</xdr:col>
      <xdr:colOff>165100</xdr:colOff>
      <xdr:row>55</xdr:row>
      <xdr:rowOff>89912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1968500" y="941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106439</xdr:rowOff>
    </xdr:from>
    <xdr:ext cx="59901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1719795" y="9193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82961</xdr:rowOff>
    </xdr:from>
    <xdr:to>
      <xdr:col>6</xdr:col>
      <xdr:colOff>38100</xdr:colOff>
      <xdr:row>56</xdr:row>
      <xdr:rowOff>13111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a:xfrm>
          <a:off x="1079500" y="951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29638</xdr:rowOff>
    </xdr:from>
    <xdr:ext cx="59901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830795" y="928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5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5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5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5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5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5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5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5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5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5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5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5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5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5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5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5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5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5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5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5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5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5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5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5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5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5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118463</xdr:rowOff>
    </xdr:from>
    <xdr:to>
      <xdr:col>24</xdr:col>
      <xdr:colOff>63500</xdr:colOff>
      <xdr:row>78</xdr:row>
      <xdr:rowOff>125023</xdr:rowOff>
    </xdr:to>
    <xdr:cxnSp macro="">
      <xdr:nvCxnSpPr>
        <xdr:cNvPr id="170" name="直線コネクタ 169">
          <a:extLst>
            <a:ext uri="{FF2B5EF4-FFF2-40B4-BE49-F238E27FC236}">
              <a16:creationId xmlns:a16="http://schemas.microsoft.com/office/drawing/2014/main" id="{00000000-0008-0000-0500-0000AA000000}"/>
            </a:ext>
          </a:extLst>
        </xdr:cNvPr>
        <xdr:cNvCxnSpPr/>
      </xdr:nvCxnSpPr>
      <xdr:spPr>
        <a:xfrm flipV="1">
          <a:off x="3797300" y="13491563"/>
          <a:ext cx="838200" cy="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5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5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125023</xdr:rowOff>
    </xdr:from>
    <xdr:to>
      <xdr:col>19</xdr:col>
      <xdr:colOff>177800</xdr:colOff>
      <xdr:row>78</xdr:row>
      <xdr:rowOff>127859</xdr:rowOff>
    </xdr:to>
    <xdr:cxnSp macro="">
      <xdr:nvCxnSpPr>
        <xdr:cNvPr id="173" name="直線コネクタ 172">
          <a:extLst>
            <a:ext uri="{FF2B5EF4-FFF2-40B4-BE49-F238E27FC236}">
              <a16:creationId xmlns:a16="http://schemas.microsoft.com/office/drawing/2014/main" id="{00000000-0008-0000-0500-0000AD000000}"/>
            </a:ext>
          </a:extLst>
        </xdr:cNvPr>
        <xdr:cNvCxnSpPr/>
      </xdr:nvCxnSpPr>
      <xdr:spPr>
        <a:xfrm flipV="1">
          <a:off x="2908300" y="13498123"/>
          <a:ext cx="889000" cy="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5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5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127859</xdr:rowOff>
    </xdr:from>
    <xdr:to>
      <xdr:col>15</xdr:col>
      <xdr:colOff>50800</xdr:colOff>
      <xdr:row>78</xdr:row>
      <xdr:rowOff>129299</xdr:rowOff>
    </xdr:to>
    <xdr:cxnSp macro="">
      <xdr:nvCxnSpPr>
        <xdr:cNvPr id="176" name="直線コネクタ 175">
          <a:extLst>
            <a:ext uri="{FF2B5EF4-FFF2-40B4-BE49-F238E27FC236}">
              <a16:creationId xmlns:a16="http://schemas.microsoft.com/office/drawing/2014/main" id="{00000000-0008-0000-0500-0000B0000000}"/>
            </a:ext>
          </a:extLst>
        </xdr:cNvPr>
        <xdr:cNvCxnSpPr/>
      </xdr:nvCxnSpPr>
      <xdr:spPr>
        <a:xfrm flipV="1">
          <a:off x="2019300" y="13500959"/>
          <a:ext cx="8890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5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5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126876</xdr:rowOff>
    </xdr:from>
    <xdr:to>
      <xdr:col>10</xdr:col>
      <xdr:colOff>114300</xdr:colOff>
      <xdr:row>78</xdr:row>
      <xdr:rowOff>129299</xdr:rowOff>
    </xdr:to>
    <xdr:cxnSp macro="">
      <xdr:nvCxnSpPr>
        <xdr:cNvPr id="179" name="直線コネクタ 178">
          <a:extLst>
            <a:ext uri="{FF2B5EF4-FFF2-40B4-BE49-F238E27FC236}">
              <a16:creationId xmlns:a16="http://schemas.microsoft.com/office/drawing/2014/main" id="{00000000-0008-0000-0500-0000B3000000}"/>
            </a:ext>
          </a:extLst>
        </xdr:cNvPr>
        <xdr:cNvCxnSpPr/>
      </xdr:nvCxnSpPr>
      <xdr:spPr>
        <a:xfrm>
          <a:off x="1130300" y="13499976"/>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43476</xdr:rowOff>
    </xdr:from>
    <xdr:to>
      <xdr:col>10</xdr:col>
      <xdr:colOff>165100</xdr:colOff>
      <xdr:row>77</xdr:row>
      <xdr:rowOff>145076</xdr:rowOff>
    </xdr:to>
    <xdr:sp macro="" textlink="">
      <xdr:nvSpPr>
        <xdr:cNvPr id="180" name="フローチャート: 判断 179">
          <a:extLst>
            <a:ext uri="{FF2B5EF4-FFF2-40B4-BE49-F238E27FC236}">
              <a16:creationId xmlns:a16="http://schemas.microsoft.com/office/drawing/2014/main" id="{00000000-0008-0000-0500-0000B4000000}"/>
            </a:ext>
          </a:extLst>
        </xdr:cNvPr>
        <xdr:cNvSpPr/>
      </xdr:nvSpPr>
      <xdr:spPr>
        <a:xfrm>
          <a:off x="1968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161603</xdr:rowOff>
    </xdr:from>
    <xdr:ext cx="469744" cy="259045"/>
    <xdr:sp macro="" textlink="">
      <xdr:nvSpPr>
        <xdr:cNvPr id="181" name="テキスト ボックス 180">
          <a:extLst>
            <a:ext uri="{FF2B5EF4-FFF2-40B4-BE49-F238E27FC236}">
              <a16:creationId xmlns:a16="http://schemas.microsoft.com/office/drawing/2014/main" id="{00000000-0008-0000-0500-0000B5000000}"/>
            </a:ext>
          </a:extLst>
        </xdr:cNvPr>
        <xdr:cNvSpPr txBox="1"/>
      </xdr:nvSpPr>
      <xdr:spPr>
        <a:xfrm>
          <a:off x="1784428" y="130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107393</xdr:rowOff>
    </xdr:from>
    <xdr:to>
      <xdr:col>6</xdr:col>
      <xdr:colOff>38100</xdr:colOff>
      <xdr:row>78</xdr:row>
      <xdr:rowOff>37543</xdr:rowOff>
    </xdr:to>
    <xdr:sp macro="" textlink="">
      <xdr:nvSpPr>
        <xdr:cNvPr id="182" name="フローチャート: 判断 181">
          <a:extLst>
            <a:ext uri="{FF2B5EF4-FFF2-40B4-BE49-F238E27FC236}">
              <a16:creationId xmlns:a16="http://schemas.microsoft.com/office/drawing/2014/main" id="{00000000-0008-0000-0500-0000B6000000}"/>
            </a:ext>
          </a:extLst>
        </xdr:cNvPr>
        <xdr:cNvSpPr/>
      </xdr:nvSpPr>
      <xdr:spPr>
        <a:xfrm>
          <a:off x="10795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54070</xdr:rowOff>
    </xdr:from>
    <xdr:ext cx="469744" cy="259045"/>
    <xdr:sp macro="" textlink="">
      <xdr:nvSpPr>
        <xdr:cNvPr id="183" name="テキスト ボックス 182">
          <a:extLst>
            <a:ext uri="{FF2B5EF4-FFF2-40B4-BE49-F238E27FC236}">
              <a16:creationId xmlns:a16="http://schemas.microsoft.com/office/drawing/2014/main" id="{00000000-0008-0000-0500-0000B7000000}"/>
            </a:ext>
          </a:extLst>
        </xdr:cNvPr>
        <xdr:cNvSpPr txBox="1"/>
      </xdr:nvSpPr>
      <xdr:spPr>
        <a:xfrm>
          <a:off x="895428" y="1308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5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5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5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5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5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67663</xdr:rowOff>
    </xdr:from>
    <xdr:to>
      <xdr:col>24</xdr:col>
      <xdr:colOff>114300</xdr:colOff>
      <xdr:row>78</xdr:row>
      <xdr:rowOff>169263</xdr:rowOff>
    </xdr:to>
    <xdr:sp macro="" textlink="">
      <xdr:nvSpPr>
        <xdr:cNvPr id="189" name="楕円 188">
          <a:extLst>
            <a:ext uri="{FF2B5EF4-FFF2-40B4-BE49-F238E27FC236}">
              <a16:creationId xmlns:a16="http://schemas.microsoft.com/office/drawing/2014/main" id="{00000000-0008-0000-0500-0000BD000000}"/>
            </a:ext>
          </a:extLst>
        </xdr:cNvPr>
        <xdr:cNvSpPr/>
      </xdr:nvSpPr>
      <xdr:spPr>
        <a:xfrm>
          <a:off x="4584700" y="13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154040</xdr:rowOff>
    </xdr:from>
    <xdr:ext cx="378565" cy="259045"/>
    <xdr:sp macro="" textlink="">
      <xdr:nvSpPr>
        <xdr:cNvPr id="190" name="維持補修費該当値テキスト">
          <a:extLst>
            <a:ext uri="{FF2B5EF4-FFF2-40B4-BE49-F238E27FC236}">
              <a16:creationId xmlns:a16="http://schemas.microsoft.com/office/drawing/2014/main" id="{00000000-0008-0000-0500-0000BE000000}"/>
            </a:ext>
          </a:extLst>
        </xdr:cNvPr>
        <xdr:cNvSpPr txBox="1"/>
      </xdr:nvSpPr>
      <xdr:spPr>
        <a:xfrm>
          <a:off x="4686300" y="1335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74223</xdr:rowOff>
    </xdr:from>
    <xdr:to>
      <xdr:col>20</xdr:col>
      <xdr:colOff>38100</xdr:colOff>
      <xdr:row>79</xdr:row>
      <xdr:rowOff>4373</xdr:rowOff>
    </xdr:to>
    <xdr:sp macro="" textlink="">
      <xdr:nvSpPr>
        <xdr:cNvPr id="191" name="楕円 190">
          <a:extLst>
            <a:ext uri="{FF2B5EF4-FFF2-40B4-BE49-F238E27FC236}">
              <a16:creationId xmlns:a16="http://schemas.microsoft.com/office/drawing/2014/main" id="{00000000-0008-0000-0500-0000BF000000}"/>
            </a:ext>
          </a:extLst>
        </xdr:cNvPr>
        <xdr:cNvSpPr/>
      </xdr:nvSpPr>
      <xdr:spPr>
        <a:xfrm>
          <a:off x="3746500" y="1344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166950</xdr:rowOff>
    </xdr:from>
    <xdr:ext cx="378565" cy="259045"/>
    <xdr:sp macro="" textlink="">
      <xdr:nvSpPr>
        <xdr:cNvPr id="192" name="テキスト ボックス 191">
          <a:extLst>
            <a:ext uri="{FF2B5EF4-FFF2-40B4-BE49-F238E27FC236}">
              <a16:creationId xmlns:a16="http://schemas.microsoft.com/office/drawing/2014/main" id="{00000000-0008-0000-0500-0000C0000000}"/>
            </a:ext>
          </a:extLst>
        </xdr:cNvPr>
        <xdr:cNvSpPr txBox="1"/>
      </xdr:nvSpPr>
      <xdr:spPr>
        <a:xfrm>
          <a:off x="3608017" y="13540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77059</xdr:rowOff>
    </xdr:from>
    <xdr:to>
      <xdr:col>15</xdr:col>
      <xdr:colOff>101600</xdr:colOff>
      <xdr:row>79</xdr:row>
      <xdr:rowOff>7209</xdr:rowOff>
    </xdr:to>
    <xdr:sp macro="" textlink="">
      <xdr:nvSpPr>
        <xdr:cNvPr id="193" name="楕円 192">
          <a:extLst>
            <a:ext uri="{FF2B5EF4-FFF2-40B4-BE49-F238E27FC236}">
              <a16:creationId xmlns:a16="http://schemas.microsoft.com/office/drawing/2014/main" id="{00000000-0008-0000-0500-0000C1000000}"/>
            </a:ext>
          </a:extLst>
        </xdr:cNvPr>
        <xdr:cNvSpPr/>
      </xdr:nvSpPr>
      <xdr:spPr>
        <a:xfrm>
          <a:off x="2857500" y="1345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169786</xdr:rowOff>
    </xdr:from>
    <xdr:ext cx="378565" cy="259045"/>
    <xdr:sp macro="" textlink="">
      <xdr:nvSpPr>
        <xdr:cNvPr id="194" name="テキスト ボックス 193">
          <a:extLst>
            <a:ext uri="{FF2B5EF4-FFF2-40B4-BE49-F238E27FC236}">
              <a16:creationId xmlns:a16="http://schemas.microsoft.com/office/drawing/2014/main" id="{00000000-0008-0000-0500-0000C2000000}"/>
            </a:ext>
          </a:extLst>
        </xdr:cNvPr>
        <xdr:cNvSpPr txBox="1"/>
      </xdr:nvSpPr>
      <xdr:spPr>
        <a:xfrm>
          <a:off x="2719017" y="13542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78499</xdr:rowOff>
    </xdr:from>
    <xdr:to>
      <xdr:col>10</xdr:col>
      <xdr:colOff>165100</xdr:colOff>
      <xdr:row>79</xdr:row>
      <xdr:rowOff>8649</xdr:rowOff>
    </xdr:to>
    <xdr:sp macro="" textlink="">
      <xdr:nvSpPr>
        <xdr:cNvPr id="195" name="楕円 194">
          <a:extLst>
            <a:ext uri="{FF2B5EF4-FFF2-40B4-BE49-F238E27FC236}">
              <a16:creationId xmlns:a16="http://schemas.microsoft.com/office/drawing/2014/main" id="{00000000-0008-0000-0500-0000C3000000}"/>
            </a:ext>
          </a:extLst>
        </xdr:cNvPr>
        <xdr:cNvSpPr/>
      </xdr:nvSpPr>
      <xdr:spPr>
        <a:xfrm>
          <a:off x="1968500" y="1345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171226</xdr:rowOff>
    </xdr:from>
    <xdr:ext cx="378565" cy="259045"/>
    <xdr:sp macro="" textlink="">
      <xdr:nvSpPr>
        <xdr:cNvPr id="196" name="テキスト ボックス 195">
          <a:extLst>
            <a:ext uri="{FF2B5EF4-FFF2-40B4-BE49-F238E27FC236}">
              <a16:creationId xmlns:a16="http://schemas.microsoft.com/office/drawing/2014/main" id="{00000000-0008-0000-0500-0000C4000000}"/>
            </a:ext>
          </a:extLst>
        </xdr:cNvPr>
        <xdr:cNvSpPr txBox="1"/>
      </xdr:nvSpPr>
      <xdr:spPr>
        <a:xfrm>
          <a:off x="1830017" y="13544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76076</xdr:rowOff>
    </xdr:from>
    <xdr:to>
      <xdr:col>6</xdr:col>
      <xdr:colOff>38100</xdr:colOff>
      <xdr:row>79</xdr:row>
      <xdr:rowOff>6226</xdr:rowOff>
    </xdr:to>
    <xdr:sp macro="" textlink="">
      <xdr:nvSpPr>
        <xdr:cNvPr id="197" name="楕円 196">
          <a:extLst>
            <a:ext uri="{FF2B5EF4-FFF2-40B4-BE49-F238E27FC236}">
              <a16:creationId xmlns:a16="http://schemas.microsoft.com/office/drawing/2014/main" id="{00000000-0008-0000-0500-0000C5000000}"/>
            </a:ext>
          </a:extLst>
        </xdr:cNvPr>
        <xdr:cNvSpPr/>
      </xdr:nvSpPr>
      <xdr:spPr>
        <a:xfrm>
          <a:off x="1079500" y="1344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168803</xdr:rowOff>
    </xdr:from>
    <xdr:ext cx="378565" cy="259045"/>
    <xdr:sp macro="" textlink="">
      <xdr:nvSpPr>
        <xdr:cNvPr id="198" name="テキスト ボックス 197">
          <a:extLst>
            <a:ext uri="{FF2B5EF4-FFF2-40B4-BE49-F238E27FC236}">
              <a16:creationId xmlns:a16="http://schemas.microsoft.com/office/drawing/2014/main" id="{00000000-0008-0000-0500-0000C6000000}"/>
            </a:ext>
          </a:extLst>
        </xdr:cNvPr>
        <xdr:cNvSpPr txBox="1"/>
      </xdr:nvSpPr>
      <xdr:spPr>
        <a:xfrm>
          <a:off x="941017" y="13541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5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5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5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5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5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5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5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5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5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5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5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5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5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5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5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5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5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5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5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5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5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5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5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5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5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5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5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5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5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5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5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104730</xdr:rowOff>
    </xdr:from>
    <xdr:to>
      <xdr:col>24</xdr:col>
      <xdr:colOff>63500</xdr:colOff>
      <xdr:row>96</xdr:row>
      <xdr:rowOff>16765</xdr:rowOff>
    </xdr:to>
    <xdr:cxnSp macro="">
      <xdr:nvCxnSpPr>
        <xdr:cNvPr id="230" name="直線コネクタ 229">
          <a:extLst>
            <a:ext uri="{FF2B5EF4-FFF2-40B4-BE49-F238E27FC236}">
              <a16:creationId xmlns:a16="http://schemas.microsoft.com/office/drawing/2014/main" id="{00000000-0008-0000-0500-0000E6000000}"/>
            </a:ext>
          </a:extLst>
        </xdr:cNvPr>
        <xdr:cNvCxnSpPr/>
      </xdr:nvCxnSpPr>
      <xdr:spPr>
        <a:xfrm flipV="1">
          <a:off x="3797300" y="16392480"/>
          <a:ext cx="838200" cy="8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128821</xdr:rowOff>
    </xdr:from>
    <xdr:ext cx="599010" cy="259045"/>
    <xdr:sp macro="" textlink="">
      <xdr:nvSpPr>
        <xdr:cNvPr id="231" name="扶助費平均値テキスト">
          <a:extLst>
            <a:ext uri="{FF2B5EF4-FFF2-40B4-BE49-F238E27FC236}">
              <a16:creationId xmlns:a16="http://schemas.microsoft.com/office/drawing/2014/main" id="{00000000-0008-0000-0500-0000E7000000}"/>
            </a:ext>
          </a:extLst>
        </xdr:cNvPr>
        <xdr:cNvSpPr txBox="1"/>
      </xdr:nvSpPr>
      <xdr:spPr>
        <a:xfrm>
          <a:off x="4686300" y="16416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5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108486</xdr:rowOff>
    </xdr:from>
    <xdr:to>
      <xdr:col>19</xdr:col>
      <xdr:colOff>177800</xdr:colOff>
      <xdr:row>96</xdr:row>
      <xdr:rowOff>16765</xdr:rowOff>
    </xdr:to>
    <xdr:cxnSp macro="">
      <xdr:nvCxnSpPr>
        <xdr:cNvPr id="233" name="直線コネクタ 232">
          <a:extLst>
            <a:ext uri="{FF2B5EF4-FFF2-40B4-BE49-F238E27FC236}">
              <a16:creationId xmlns:a16="http://schemas.microsoft.com/office/drawing/2014/main" id="{00000000-0008-0000-0500-0000E9000000}"/>
            </a:ext>
          </a:extLst>
        </xdr:cNvPr>
        <xdr:cNvCxnSpPr/>
      </xdr:nvCxnSpPr>
      <xdr:spPr>
        <a:xfrm>
          <a:off x="2908300" y="16396236"/>
          <a:ext cx="889000" cy="7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5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155207</xdr:rowOff>
    </xdr:from>
    <xdr:ext cx="599010" cy="259045"/>
    <xdr:sp macro="" textlink="">
      <xdr:nvSpPr>
        <xdr:cNvPr id="235" name="テキスト ボックス 234">
          <a:extLst>
            <a:ext uri="{FF2B5EF4-FFF2-40B4-BE49-F238E27FC236}">
              <a16:creationId xmlns:a16="http://schemas.microsoft.com/office/drawing/2014/main" id="{00000000-0008-0000-0500-0000EB000000}"/>
            </a:ext>
          </a:extLst>
        </xdr:cNvPr>
        <xdr:cNvSpPr txBox="1"/>
      </xdr:nvSpPr>
      <xdr:spPr>
        <a:xfrm>
          <a:off x="3497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108486</xdr:rowOff>
    </xdr:from>
    <xdr:to>
      <xdr:col>15</xdr:col>
      <xdr:colOff>50800</xdr:colOff>
      <xdr:row>96</xdr:row>
      <xdr:rowOff>90655</xdr:rowOff>
    </xdr:to>
    <xdr:cxnSp macro="">
      <xdr:nvCxnSpPr>
        <xdr:cNvPr id="236" name="直線コネクタ 235">
          <a:extLst>
            <a:ext uri="{FF2B5EF4-FFF2-40B4-BE49-F238E27FC236}">
              <a16:creationId xmlns:a16="http://schemas.microsoft.com/office/drawing/2014/main" id="{00000000-0008-0000-0500-0000EC000000}"/>
            </a:ext>
          </a:extLst>
        </xdr:cNvPr>
        <xdr:cNvCxnSpPr/>
      </xdr:nvCxnSpPr>
      <xdr:spPr>
        <a:xfrm flipV="1">
          <a:off x="2019300" y="16396236"/>
          <a:ext cx="889000" cy="1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5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83042</xdr:rowOff>
    </xdr:from>
    <xdr:ext cx="599010" cy="259045"/>
    <xdr:sp macro="" textlink="">
      <xdr:nvSpPr>
        <xdr:cNvPr id="238" name="テキスト ボックス 237">
          <a:extLst>
            <a:ext uri="{FF2B5EF4-FFF2-40B4-BE49-F238E27FC236}">
              <a16:creationId xmlns:a16="http://schemas.microsoft.com/office/drawing/2014/main" id="{00000000-0008-0000-0500-0000EE000000}"/>
            </a:ext>
          </a:extLst>
        </xdr:cNvPr>
        <xdr:cNvSpPr txBox="1"/>
      </xdr:nvSpPr>
      <xdr:spPr>
        <a:xfrm>
          <a:off x="2608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90655</xdr:rowOff>
    </xdr:from>
    <xdr:to>
      <xdr:col>10</xdr:col>
      <xdr:colOff>114300</xdr:colOff>
      <xdr:row>96</xdr:row>
      <xdr:rowOff>132201</xdr:rowOff>
    </xdr:to>
    <xdr:cxnSp macro="">
      <xdr:nvCxnSpPr>
        <xdr:cNvPr id="239" name="直線コネクタ 238">
          <a:extLst>
            <a:ext uri="{FF2B5EF4-FFF2-40B4-BE49-F238E27FC236}">
              <a16:creationId xmlns:a16="http://schemas.microsoft.com/office/drawing/2014/main" id="{00000000-0008-0000-0500-0000EF000000}"/>
            </a:ext>
          </a:extLst>
        </xdr:cNvPr>
        <xdr:cNvCxnSpPr/>
      </xdr:nvCxnSpPr>
      <xdr:spPr>
        <a:xfrm flipV="1">
          <a:off x="1130300" y="16549855"/>
          <a:ext cx="889000" cy="4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48254</xdr:rowOff>
    </xdr:from>
    <xdr:to>
      <xdr:col>10</xdr:col>
      <xdr:colOff>165100</xdr:colOff>
      <xdr:row>97</xdr:row>
      <xdr:rowOff>149854</xdr:rowOff>
    </xdr:to>
    <xdr:sp macro="" textlink="">
      <xdr:nvSpPr>
        <xdr:cNvPr id="240" name="フローチャート: 判断 239">
          <a:extLst>
            <a:ext uri="{FF2B5EF4-FFF2-40B4-BE49-F238E27FC236}">
              <a16:creationId xmlns:a16="http://schemas.microsoft.com/office/drawing/2014/main" id="{00000000-0008-0000-0500-0000F0000000}"/>
            </a:ext>
          </a:extLst>
        </xdr:cNvPr>
        <xdr:cNvSpPr/>
      </xdr:nvSpPr>
      <xdr:spPr>
        <a:xfrm>
          <a:off x="1968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140981</xdr:rowOff>
    </xdr:from>
    <xdr:ext cx="599010" cy="259045"/>
    <xdr:sp macro="" textlink="">
      <xdr:nvSpPr>
        <xdr:cNvPr id="241" name="テキスト ボックス 240">
          <a:extLst>
            <a:ext uri="{FF2B5EF4-FFF2-40B4-BE49-F238E27FC236}">
              <a16:creationId xmlns:a16="http://schemas.microsoft.com/office/drawing/2014/main" id="{00000000-0008-0000-0500-0000F1000000}"/>
            </a:ext>
          </a:extLst>
        </xdr:cNvPr>
        <xdr:cNvSpPr txBox="1"/>
      </xdr:nvSpPr>
      <xdr:spPr>
        <a:xfrm>
          <a:off x="1719795" y="1677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47837</xdr:rowOff>
    </xdr:from>
    <xdr:to>
      <xdr:col>6</xdr:col>
      <xdr:colOff>38100</xdr:colOff>
      <xdr:row>97</xdr:row>
      <xdr:rowOff>149437</xdr:rowOff>
    </xdr:to>
    <xdr:sp macro="" textlink="">
      <xdr:nvSpPr>
        <xdr:cNvPr id="242" name="フローチャート: 判断 241">
          <a:extLst>
            <a:ext uri="{FF2B5EF4-FFF2-40B4-BE49-F238E27FC236}">
              <a16:creationId xmlns:a16="http://schemas.microsoft.com/office/drawing/2014/main" id="{00000000-0008-0000-0500-0000F2000000}"/>
            </a:ext>
          </a:extLst>
        </xdr:cNvPr>
        <xdr:cNvSpPr/>
      </xdr:nvSpPr>
      <xdr:spPr>
        <a:xfrm>
          <a:off x="1079500" y="1667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140564</xdr:rowOff>
    </xdr:from>
    <xdr:ext cx="599010" cy="259045"/>
    <xdr:sp macro="" textlink="">
      <xdr:nvSpPr>
        <xdr:cNvPr id="243" name="テキスト ボックス 242">
          <a:extLst>
            <a:ext uri="{FF2B5EF4-FFF2-40B4-BE49-F238E27FC236}">
              <a16:creationId xmlns:a16="http://schemas.microsoft.com/office/drawing/2014/main" id="{00000000-0008-0000-0500-0000F3000000}"/>
            </a:ext>
          </a:extLst>
        </xdr:cNvPr>
        <xdr:cNvSpPr txBox="1"/>
      </xdr:nvSpPr>
      <xdr:spPr>
        <a:xfrm>
          <a:off x="830795" y="1677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5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5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5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5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5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53930</xdr:rowOff>
    </xdr:from>
    <xdr:to>
      <xdr:col>24</xdr:col>
      <xdr:colOff>114300</xdr:colOff>
      <xdr:row>95</xdr:row>
      <xdr:rowOff>155530</xdr:rowOff>
    </xdr:to>
    <xdr:sp macro="" textlink="">
      <xdr:nvSpPr>
        <xdr:cNvPr id="249" name="楕円 248">
          <a:extLst>
            <a:ext uri="{FF2B5EF4-FFF2-40B4-BE49-F238E27FC236}">
              <a16:creationId xmlns:a16="http://schemas.microsoft.com/office/drawing/2014/main" id="{00000000-0008-0000-0500-0000F9000000}"/>
            </a:ext>
          </a:extLst>
        </xdr:cNvPr>
        <xdr:cNvSpPr/>
      </xdr:nvSpPr>
      <xdr:spPr>
        <a:xfrm>
          <a:off x="4584700" y="163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76807</xdr:rowOff>
    </xdr:from>
    <xdr:ext cx="599010" cy="259045"/>
    <xdr:sp macro="" textlink="">
      <xdr:nvSpPr>
        <xdr:cNvPr id="250" name="扶助費該当値テキスト">
          <a:extLst>
            <a:ext uri="{FF2B5EF4-FFF2-40B4-BE49-F238E27FC236}">
              <a16:creationId xmlns:a16="http://schemas.microsoft.com/office/drawing/2014/main" id="{00000000-0008-0000-0500-0000FA000000}"/>
            </a:ext>
          </a:extLst>
        </xdr:cNvPr>
        <xdr:cNvSpPr txBox="1"/>
      </xdr:nvSpPr>
      <xdr:spPr>
        <a:xfrm>
          <a:off x="4686300" y="1619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137415</xdr:rowOff>
    </xdr:from>
    <xdr:to>
      <xdr:col>20</xdr:col>
      <xdr:colOff>38100</xdr:colOff>
      <xdr:row>96</xdr:row>
      <xdr:rowOff>67565</xdr:rowOff>
    </xdr:to>
    <xdr:sp macro="" textlink="">
      <xdr:nvSpPr>
        <xdr:cNvPr id="251" name="楕円 250">
          <a:extLst>
            <a:ext uri="{FF2B5EF4-FFF2-40B4-BE49-F238E27FC236}">
              <a16:creationId xmlns:a16="http://schemas.microsoft.com/office/drawing/2014/main" id="{00000000-0008-0000-0500-0000FB000000}"/>
            </a:ext>
          </a:extLst>
        </xdr:cNvPr>
        <xdr:cNvSpPr/>
      </xdr:nvSpPr>
      <xdr:spPr>
        <a:xfrm>
          <a:off x="3746500" y="164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84092</xdr:rowOff>
    </xdr:from>
    <xdr:ext cx="599010" cy="259045"/>
    <xdr:sp macro="" textlink="">
      <xdr:nvSpPr>
        <xdr:cNvPr id="252" name="テキスト ボックス 251">
          <a:extLst>
            <a:ext uri="{FF2B5EF4-FFF2-40B4-BE49-F238E27FC236}">
              <a16:creationId xmlns:a16="http://schemas.microsoft.com/office/drawing/2014/main" id="{00000000-0008-0000-0500-0000FC000000}"/>
            </a:ext>
          </a:extLst>
        </xdr:cNvPr>
        <xdr:cNvSpPr txBox="1"/>
      </xdr:nvSpPr>
      <xdr:spPr>
        <a:xfrm>
          <a:off x="3497795" y="1620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57686</xdr:rowOff>
    </xdr:from>
    <xdr:to>
      <xdr:col>15</xdr:col>
      <xdr:colOff>101600</xdr:colOff>
      <xdr:row>95</xdr:row>
      <xdr:rowOff>159286</xdr:rowOff>
    </xdr:to>
    <xdr:sp macro="" textlink="">
      <xdr:nvSpPr>
        <xdr:cNvPr id="253" name="楕円 252">
          <a:extLst>
            <a:ext uri="{FF2B5EF4-FFF2-40B4-BE49-F238E27FC236}">
              <a16:creationId xmlns:a16="http://schemas.microsoft.com/office/drawing/2014/main" id="{00000000-0008-0000-0500-0000FD000000}"/>
            </a:ext>
          </a:extLst>
        </xdr:cNvPr>
        <xdr:cNvSpPr/>
      </xdr:nvSpPr>
      <xdr:spPr>
        <a:xfrm>
          <a:off x="2857500" y="1634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4363</xdr:rowOff>
    </xdr:from>
    <xdr:ext cx="599010" cy="259045"/>
    <xdr:sp macro="" textlink="">
      <xdr:nvSpPr>
        <xdr:cNvPr id="254" name="テキスト ボックス 253">
          <a:extLst>
            <a:ext uri="{FF2B5EF4-FFF2-40B4-BE49-F238E27FC236}">
              <a16:creationId xmlns:a16="http://schemas.microsoft.com/office/drawing/2014/main" id="{00000000-0008-0000-0500-0000FE000000}"/>
            </a:ext>
          </a:extLst>
        </xdr:cNvPr>
        <xdr:cNvSpPr txBox="1"/>
      </xdr:nvSpPr>
      <xdr:spPr>
        <a:xfrm>
          <a:off x="2608795" y="1612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39855</xdr:rowOff>
    </xdr:from>
    <xdr:to>
      <xdr:col>10</xdr:col>
      <xdr:colOff>165100</xdr:colOff>
      <xdr:row>96</xdr:row>
      <xdr:rowOff>141455</xdr:rowOff>
    </xdr:to>
    <xdr:sp macro="" textlink="">
      <xdr:nvSpPr>
        <xdr:cNvPr id="255" name="楕円 254">
          <a:extLst>
            <a:ext uri="{FF2B5EF4-FFF2-40B4-BE49-F238E27FC236}">
              <a16:creationId xmlns:a16="http://schemas.microsoft.com/office/drawing/2014/main" id="{00000000-0008-0000-0500-0000FF000000}"/>
            </a:ext>
          </a:extLst>
        </xdr:cNvPr>
        <xdr:cNvSpPr/>
      </xdr:nvSpPr>
      <xdr:spPr>
        <a:xfrm>
          <a:off x="1968500" y="1649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157982</xdr:rowOff>
    </xdr:from>
    <xdr:ext cx="599010" cy="259045"/>
    <xdr:sp macro="" textlink="">
      <xdr:nvSpPr>
        <xdr:cNvPr id="256" name="テキスト ボックス 255">
          <a:extLst>
            <a:ext uri="{FF2B5EF4-FFF2-40B4-BE49-F238E27FC236}">
              <a16:creationId xmlns:a16="http://schemas.microsoft.com/office/drawing/2014/main" id="{00000000-0008-0000-0500-000000010000}"/>
            </a:ext>
          </a:extLst>
        </xdr:cNvPr>
        <xdr:cNvSpPr txBox="1"/>
      </xdr:nvSpPr>
      <xdr:spPr>
        <a:xfrm>
          <a:off x="1719795" y="16274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81401</xdr:rowOff>
    </xdr:from>
    <xdr:to>
      <xdr:col>6</xdr:col>
      <xdr:colOff>38100</xdr:colOff>
      <xdr:row>97</xdr:row>
      <xdr:rowOff>11551</xdr:rowOff>
    </xdr:to>
    <xdr:sp macro="" textlink="">
      <xdr:nvSpPr>
        <xdr:cNvPr id="257" name="楕円 256">
          <a:extLst>
            <a:ext uri="{FF2B5EF4-FFF2-40B4-BE49-F238E27FC236}">
              <a16:creationId xmlns:a16="http://schemas.microsoft.com/office/drawing/2014/main" id="{00000000-0008-0000-0500-000001010000}"/>
            </a:ext>
          </a:extLst>
        </xdr:cNvPr>
        <xdr:cNvSpPr/>
      </xdr:nvSpPr>
      <xdr:spPr>
        <a:xfrm>
          <a:off x="1079500" y="1654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28078</xdr:rowOff>
    </xdr:from>
    <xdr:ext cx="599010" cy="259045"/>
    <xdr:sp macro="" textlink="">
      <xdr:nvSpPr>
        <xdr:cNvPr id="258" name="テキスト ボックス 257">
          <a:extLst>
            <a:ext uri="{FF2B5EF4-FFF2-40B4-BE49-F238E27FC236}">
              <a16:creationId xmlns:a16="http://schemas.microsoft.com/office/drawing/2014/main" id="{00000000-0008-0000-0500-000002010000}"/>
            </a:ext>
          </a:extLst>
        </xdr:cNvPr>
        <xdr:cNvSpPr txBox="1"/>
      </xdr:nvSpPr>
      <xdr:spPr>
        <a:xfrm>
          <a:off x="830795" y="1631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5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5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5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5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5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5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5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5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5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5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5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5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5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5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5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5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5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5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5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5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5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5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5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5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5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5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5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5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138058</xdr:rowOff>
    </xdr:from>
    <xdr:to>
      <xdr:col>55</xdr:col>
      <xdr:colOff>0</xdr:colOff>
      <xdr:row>37</xdr:row>
      <xdr:rowOff>11520</xdr:rowOff>
    </xdr:to>
    <xdr:cxnSp macro="">
      <xdr:nvCxnSpPr>
        <xdr:cNvPr id="287" name="直線コネクタ 286">
          <a:extLst>
            <a:ext uri="{FF2B5EF4-FFF2-40B4-BE49-F238E27FC236}">
              <a16:creationId xmlns:a16="http://schemas.microsoft.com/office/drawing/2014/main" id="{00000000-0008-0000-0500-00001F010000}"/>
            </a:ext>
          </a:extLst>
        </xdr:cNvPr>
        <xdr:cNvCxnSpPr/>
      </xdr:nvCxnSpPr>
      <xdr:spPr>
        <a:xfrm flipV="1">
          <a:off x="9639300" y="6310258"/>
          <a:ext cx="838200" cy="4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macro="" textlink="">
      <xdr:nvSpPr>
        <xdr:cNvPr id="288" name="補助費等平均値テキスト">
          <a:extLst>
            <a:ext uri="{FF2B5EF4-FFF2-40B4-BE49-F238E27FC236}">
              <a16:creationId xmlns:a16="http://schemas.microsoft.com/office/drawing/2014/main" id="{00000000-0008-0000-0500-000020010000}"/>
            </a:ext>
          </a:extLst>
        </xdr:cNvPr>
        <xdr:cNvSpPr txBox="1"/>
      </xdr:nvSpPr>
      <xdr:spPr>
        <a:xfrm>
          <a:off x="10528300" y="631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5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11520</xdr:rowOff>
    </xdr:from>
    <xdr:to>
      <xdr:col>50</xdr:col>
      <xdr:colOff>114300</xdr:colOff>
      <xdr:row>37</xdr:row>
      <xdr:rowOff>95439</xdr:rowOff>
    </xdr:to>
    <xdr:cxnSp macro="">
      <xdr:nvCxnSpPr>
        <xdr:cNvPr id="290" name="直線コネクタ 289">
          <a:extLst>
            <a:ext uri="{FF2B5EF4-FFF2-40B4-BE49-F238E27FC236}">
              <a16:creationId xmlns:a16="http://schemas.microsoft.com/office/drawing/2014/main" id="{00000000-0008-0000-0500-000022010000}"/>
            </a:ext>
          </a:extLst>
        </xdr:cNvPr>
        <xdr:cNvCxnSpPr/>
      </xdr:nvCxnSpPr>
      <xdr:spPr>
        <a:xfrm flipV="1">
          <a:off x="8750300" y="6355170"/>
          <a:ext cx="889000" cy="8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5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92" name="テキスト ボックス 291">
          <a:extLst>
            <a:ext uri="{FF2B5EF4-FFF2-40B4-BE49-F238E27FC236}">
              <a16:creationId xmlns:a16="http://schemas.microsoft.com/office/drawing/2014/main" id="{00000000-0008-0000-0500-000024010000}"/>
            </a:ext>
          </a:extLst>
        </xdr:cNvPr>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79205</xdr:rowOff>
    </xdr:from>
    <xdr:to>
      <xdr:col>45</xdr:col>
      <xdr:colOff>177800</xdr:colOff>
      <xdr:row>37</xdr:row>
      <xdr:rowOff>95439</xdr:rowOff>
    </xdr:to>
    <xdr:cxnSp macro="">
      <xdr:nvCxnSpPr>
        <xdr:cNvPr id="293" name="直線コネクタ 292">
          <a:extLst>
            <a:ext uri="{FF2B5EF4-FFF2-40B4-BE49-F238E27FC236}">
              <a16:creationId xmlns:a16="http://schemas.microsoft.com/office/drawing/2014/main" id="{00000000-0008-0000-0500-000025010000}"/>
            </a:ext>
          </a:extLst>
        </xdr:cNvPr>
        <xdr:cNvCxnSpPr/>
      </xdr:nvCxnSpPr>
      <xdr:spPr>
        <a:xfrm>
          <a:off x="7861300" y="6079955"/>
          <a:ext cx="889000" cy="35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5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5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79205</xdr:rowOff>
    </xdr:from>
    <xdr:to>
      <xdr:col>41</xdr:col>
      <xdr:colOff>50800</xdr:colOff>
      <xdr:row>37</xdr:row>
      <xdr:rowOff>151949</xdr:rowOff>
    </xdr:to>
    <xdr:cxnSp macro="">
      <xdr:nvCxnSpPr>
        <xdr:cNvPr id="296" name="直線コネクタ 295">
          <a:extLst>
            <a:ext uri="{FF2B5EF4-FFF2-40B4-BE49-F238E27FC236}">
              <a16:creationId xmlns:a16="http://schemas.microsoft.com/office/drawing/2014/main" id="{00000000-0008-0000-0500-000028010000}"/>
            </a:ext>
          </a:extLst>
        </xdr:cNvPr>
        <xdr:cNvCxnSpPr/>
      </xdr:nvCxnSpPr>
      <xdr:spPr>
        <a:xfrm flipV="1">
          <a:off x="6972300" y="6079955"/>
          <a:ext cx="889000" cy="41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297" name="フローチャート: 判断 296">
          <a:extLst>
            <a:ext uri="{FF2B5EF4-FFF2-40B4-BE49-F238E27FC236}">
              <a16:creationId xmlns:a16="http://schemas.microsoft.com/office/drawing/2014/main" id="{00000000-0008-0000-0500-000029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298" name="テキスト ボックス 297">
          <a:extLst>
            <a:ext uri="{FF2B5EF4-FFF2-40B4-BE49-F238E27FC236}">
              <a16:creationId xmlns:a16="http://schemas.microsoft.com/office/drawing/2014/main" id="{00000000-0008-0000-0500-00002A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299" name="フローチャート: 判断 298">
          <a:extLst>
            <a:ext uri="{FF2B5EF4-FFF2-40B4-BE49-F238E27FC236}">
              <a16:creationId xmlns:a16="http://schemas.microsoft.com/office/drawing/2014/main" id="{00000000-0008-0000-0500-00002B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0" name="テキスト ボックス 299">
          <a:extLst>
            <a:ext uri="{FF2B5EF4-FFF2-40B4-BE49-F238E27FC236}">
              <a16:creationId xmlns:a16="http://schemas.microsoft.com/office/drawing/2014/main" id="{00000000-0008-0000-0500-00002C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5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5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5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5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5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87258</xdr:rowOff>
    </xdr:from>
    <xdr:to>
      <xdr:col>55</xdr:col>
      <xdr:colOff>50800</xdr:colOff>
      <xdr:row>37</xdr:row>
      <xdr:rowOff>17408</xdr:rowOff>
    </xdr:to>
    <xdr:sp macro="" textlink="">
      <xdr:nvSpPr>
        <xdr:cNvPr id="306" name="楕円 305">
          <a:extLst>
            <a:ext uri="{FF2B5EF4-FFF2-40B4-BE49-F238E27FC236}">
              <a16:creationId xmlns:a16="http://schemas.microsoft.com/office/drawing/2014/main" id="{00000000-0008-0000-0500-000032010000}"/>
            </a:ext>
          </a:extLst>
        </xdr:cNvPr>
        <xdr:cNvSpPr/>
      </xdr:nvSpPr>
      <xdr:spPr>
        <a:xfrm>
          <a:off x="10426700" y="625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110135</xdr:rowOff>
    </xdr:from>
    <xdr:ext cx="599010" cy="259045"/>
    <xdr:sp macro="" textlink="">
      <xdr:nvSpPr>
        <xdr:cNvPr id="307" name="補助費等該当値テキスト">
          <a:extLst>
            <a:ext uri="{FF2B5EF4-FFF2-40B4-BE49-F238E27FC236}">
              <a16:creationId xmlns:a16="http://schemas.microsoft.com/office/drawing/2014/main" id="{00000000-0008-0000-0500-000033010000}"/>
            </a:ext>
          </a:extLst>
        </xdr:cNvPr>
        <xdr:cNvSpPr txBox="1"/>
      </xdr:nvSpPr>
      <xdr:spPr>
        <a:xfrm>
          <a:off x="10528300" y="611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132170</xdr:rowOff>
    </xdr:from>
    <xdr:to>
      <xdr:col>50</xdr:col>
      <xdr:colOff>165100</xdr:colOff>
      <xdr:row>37</xdr:row>
      <xdr:rowOff>62320</xdr:rowOff>
    </xdr:to>
    <xdr:sp macro="" textlink="">
      <xdr:nvSpPr>
        <xdr:cNvPr id="308" name="楕円 307">
          <a:extLst>
            <a:ext uri="{FF2B5EF4-FFF2-40B4-BE49-F238E27FC236}">
              <a16:creationId xmlns:a16="http://schemas.microsoft.com/office/drawing/2014/main" id="{00000000-0008-0000-0500-000034010000}"/>
            </a:ext>
          </a:extLst>
        </xdr:cNvPr>
        <xdr:cNvSpPr/>
      </xdr:nvSpPr>
      <xdr:spPr>
        <a:xfrm>
          <a:off x="9588500" y="630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78847</xdr:rowOff>
    </xdr:from>
    <xdr:ext cx="534377" cy="259045"/>
    <xdr:sp macro="" textlink="">
      <xdr:nvSpPr>
        <xdr:cNvPr id="309" name="テキスト ボックス 308">
          <a:extLst>
            <a:ext uri="{FF2B5EF4-FFF2-40B4-BE49-F238E27FC236}">
              <a16:creationId xmlns:a16="http://schemas.microsoft.com/office/drawing/2014/main" id="{00000000-0008-0000-0500-000035010000}"/>
            </a:ext>
          </a:extLst>
        </xdr:cNvPr>
        <xdr:cNvSpPr txBox="1"/>
      </xdr:nvSpPr>
      <xdr:spPr>
        <a:xfrm>
          <a:off x="9372111" y="607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44639</xdr:rowOff>
    </xdr:from>
    <xdr:to>
      <xdr:col>46</xdr:col>
      <xdr:colOff>38100</xdr:colOff>
      <xdr:row>37</xdr:row>
      <xdr:rowOff>146239</xdr:rowOff>
    </xdr:to>
    <xdr:sp macro="" textlink="">
      <xdr:nvSpPr>
        <xdr:cNvPr id="310" name="楕円 309">
          <a:extLst>
            <a:ext uri="{FF2B5EF4-FFF2-40B4-BE49-F238E27FC236}">
              <a16:creationId xmlns:a16="http://schemas.microsoft.com/office/drawing/2014/main" id="{00000000-0008-0000-0500-000036010000}"/>
            </a:ext>
          </a:extLst>
        </xdr:cNvPr>
        <xdr:cNvSpPr/>
      </xdr:nvSpPr>
      <xdr:spPr>
        <a:xfrm>
          <a:off x="8699500" y="638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137366</xdr:rowOff>
    </xdr:from>
    <xdr:ext cx="534377" cy="259045"/>
    <xdr:sp macro="" textlink="">
      <xdr:nvSpPr>
        <xdr:cNvPr id="311" name="テキスト ボックス 310">
          <a:extLst>
            <a:ext uri="{FF2B5EF4-FFF2-40B4-BE49-F238E27FC236}">
              <a16:creationId xmlns:a16="http://schemas.microsoft.com/office/drawing/2014/main" id="{00000000-0008-0000-0500-000037010000}"/>
            </a:ext>
          </a:extLst>
        </xdr:cNvPr>
        <xdr:cNvSpPr txBox="1"/>
      </xdr:nvSpPr>
      <xdr:spPr>
        <a:xfrm>
          <a:off x="8483111" y="648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28405</xdr:rowOff>
    </xdr:from>
    <xdr:to>
      <xdr:col>41</xdr:col>
      <xdr:colOff>101600</xdr:colOff>
      <xdr:row>35</xdr:row>
      <xdr:rowOff>130005</xdr:rowOff>
    </xdr:to>
    <xdr:sp macro="" textlink="">
      <xdr:nvSpPr>
        <xdr:cNvPr id="312" name="楕円 311">
          <a:extLst>
            <a:ext uri="{FF2B5EF4-FFF2-40B4-BE49-F238E27FC236}">
              <a16:creationId xmlns:a16="http://schemas.microsoft.com/office/drawing/2014/main" id="{00000000-0008-0000-0500-000038010000}"/>
            </a:ext>
          </a:extLst>
        </xdr:cNvPr>
        <xdr:cNvSpPr/>
      </xdr:nvSpPr>
      <xdr:spPr>
        <a:xfrm>
          <a:off x="7810500" y="602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121132</xdr:rowOff>
    </xdr:from>
    <xdr:ext cx="599010" cy="259045"/>
    <xdr:sp macro="" textlink="">
      <xdr:nvSpPr>
        <xdr:cNvPr id="313" name="テキスト ボックス 312">
          <a:extLst>
            <a:ext uri="{FF2B5EF4-FFF2-40B4-BE49-F238E27FC236}">
              <a16:creationId xmlns:a16="http://schemas.microsoft.com/office/drawing/2014/main" id="{00000000-0008-0000-0500-000039010000}"/>
            </a:ext>
          </a:extLst>
        </xdr:cNvPr>
        <xdr:cNvSpPr txBox="1"/>
      </xdr:nvSpPr>
      <xdr:spPr>
        <a:xfrm>
          <a:off x="7561795" y="612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101149</xdr:rowOff>
    </xdr:from>
    <xdr:to>
      <xdr:col>36</xdr:col>
      <xdr:colOff>165100</xdr:colOff>
      <xdr:row>38</xdr:row>
      <xdr:rowOff>31299</xdr:rowOff>
    </xdr:to>
    <xdr:sp macro="" textlink="">
      <xdr:nvSpPr>
        <xdr:cNvPr id="314" name="楕円 313">
          <a:extLst>
            <a:ext uri="{FF2B5EF4-FFF2-40B4-BE49-F238E27FC236}">
              <a16:creationId xmlns:a16="http://schemas.microsoft.com/office/drawing/2014/main" id="{00000000-0008-0000-0500-00003A010000}"/>
            </a:ext>
          </a:extLst>
        </xdr:cNvPr>
        <xdr:cNvSpPr/>
      </xdr:nvSpPr>
      <xdr:spPr>
        <a:xfrm>
          <a:off x="6921500" y="644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22426</xdr:rowOff>
    </xdr:from>
    <xdr:ext cx="534377" cy="259045"/>
    <xdr:sp macro="" textlink="">
      <xdr:nvSpPr>
        <xdr:cNvPr id="315" name="テキスト ボックス 314">
          <a:extLst>
            <a:ext uri="{FF2B5EF4-FFF2-40B4-BE49-F238E27FC236}">
              <a16:creationId xmlns:a16="http://schemas.microsoft.com/office/drawing/2014/main" id="{00000000-0008-0000-0500-00003B010000}"/>
            </a:ext>
          </a:extLst>
        </xdr:cNvPr>
        <xdr:cNvSpPr txBox="1"/>
      </xdr:nvSpPr>
      <xdr:spPr>
        <a:xfrm>
          <a:off x="6705111" y="653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5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5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5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5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5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5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5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5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5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5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5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5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5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5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5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5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5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5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5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5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5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5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5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5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86202</xdr:rowOff>
    </xdr:from>
    <xdr:to>
      <xdr:col>55</xdr:col>
      <xdr:colOff>0</xdr:colOff>
      <xdr:row>55</xdr:row>
      <xdr:rowOff>74926</xdr:rowOff>
    </xdr:to>
    <xdr:cxnSp macro="">
      <xdr:nvCxnSpPr>
        <xdr:cNvPr id="340" name="直線コネクタ 339">
          <a:extLst>
            <a:ext uri="{FF2B5EF4-FFF2-40B4-BE49-F238E27FC236}">
              <a16:creationId xmlns:a16="http://schemas.microsoft.com/office/drawing/2014/main" id="{00000000-0008-0000-0500-000054010000}"/>
            </a:ext>
          </a:extLst>
        </xdr:cNvPr>
        <xdr:cNvCxnSpPr/>
      </xdr:nvCxnSpPr>
      <xdr:spPr>
        <a:xfrm>
          <a:off x="9639300" y="9344502"/>
          <a:ext cx="838200" cy="16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56760</xdr:rowOff>
    </xdr:from>
    <xdr:ext cx="534377" cy="259045"/>
    <xdr:sp macro="" textlink="">
      <xdr:nvSpPr>
        <xdr:cNvPr id="341" name="普通建設事業費平均値テキスト">
          <a:extLst>
            <a:ext uri="{FF2B5EF4-FFF2-40B4-BE49-F238E27FC236}">
              <a16:creationId xmlns:a16="http://schemas.microsoft.com/office/drawing/2014/main" id="{00000000-0008-0000-0500-000055010000}"/>
            </a:ext>
          </a:extLst>
        </xdr:cNvPr>
        <xdr:cNvSpPr txBox="1"/>
      </xdr:nvSpPr>
      <xdr:spPr>
        <a:xfrm>
          <a:off x="10528300" y="9486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5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86202</xdr:rowOff>
    </xdr:from>
    <xdr:to>
      <xdr:col>50</xdr:col>
      <xdr:colOff>114300</xdr:colOff>
      <xdr:row>56</xdr:row>
      <xdr:rowOff>1946</xdr:rowOff>
    </xdr:to>
    <xdr:cxnSp macro="">
      <xdr:nvCxnSpPr>
        <xdr:cNvPr id="343" name="直線コネクタ 342">
          <a:extLst>
            <a:ext uri="{FF2B5EF4-FFF2-40B4-BE49-F238E27FC236}">
              <a16:creationId xmlns:a16="http://schemas.microsoft.com/office/drawing/2014/main" id="{00000000-0008-0000-0500-000057010000}"/>
            </a:ext>
          </a:extLst>
        </xdr:cNvPr>
        <xdr:cNvCxnSpPr/>
      </xdr:nvCxnSpPr>
      <xdr:spPr>
        <a:xfrm flipV="1">
          <a:off x="8750300" y="9344502"/>
          <a:ext cx="889000" cy="25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5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153086</xdr:rowOff>
    </xdr:from>
    <xdr:ext cx="534377" cy="259045"/>
    <xdr:sp macro="" textlink="">
      <xdr:nvSpPr>
        <xdr:cNvPr id="345" name="テキスト ボックス 344">
          <a:extLst>
            <a:ext uri="{FF2B5EF4-FFF2-40B4-BE49-F238E27FC236}">
              <a16:creationId xmlns:a16="http://schemas.microsoft.com/office/drawing/2014/main" id="{00000000-0008-0000-0500-000059010000}"/>
            </a:ext>
          </a:extLst>
        </xdr:cNvPr>
        <xdr:cNvSpPr txBox="1"/>
      </xdr:nvSpPr>
      <xdr:spPr>
        <a:xfrm>
          <a:off x="9372111" y="95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53987</xdr:rowOff>
    </xdr:from>
    <xdr:to>
      <xdr:col>45</xdr:col>
      <xdr:colOff>177800</xdr:colOff>
      <xdr:row>56</xdr:row>
      <xdr:rowOff>1946</xdr:rowOff>
    </xdr:to>
    <xdr:cxnSp macro="">
      <xdr:nvCxnSpPr>
        <xdr:cNvPr id="346" name="直線コネクタ 345">
          <a:extLst>
            <a:ext uri="{FF2B5EF4-FFF2-40B4-BE49-F238E27FC236}">
              <a16:creationId xmlns:a16="http://schemas.microsoft.com/office/drawing/2014/main" id="{00000000-0008-0000-0500-00005A010000}"/>
            </a:ext>
          </a:extLst>
        </xdr:cNvPr>
        <xdr:cNvCxnSpPr/>
      </xdr:nvCxnSpPr>
      <xdr:spPr>
        <a:xfrm>
          <a:off x="7861300" y="9483737"/>
          <a:ext cx="889000" cy="11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5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8" name="テキスト ボックス 347">
          <a:extLst>
            <a:ext uri="{FF2B5EF4-FFF2-40B4-BE49-F238E27FC236}">
              <a16:creationId xmlns:a16="http://schemas.microsoft.com/office/drawing/2014/main" id="{00000000-0008-0000-0500-00005C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53987</xdr:rowOff>
    </xdr:from>
    <xdr:to>
      <xdr:col>41</xdr:col>
      <xdr:colOff>50800</xdr:colOff>
      <xdr:row>56</xdr:row>
      <xdr:rowOff>27703</xdr:rowOff>
    </xdr:to>
    <xdr:cxnSp macro="">
      <xdr:nvCxnSpPr>
        <xdr:cNvPr id="349" name="直線コネクタ 348">
          <a:extLst>
            <a:ext uri="{FF2B5EF4-FFF2-40B4-BE49-F238E27FC236}">
              <a16:creationId xmlns:a16="http://schemas.microsoft.com/office/drawing/2014/main" id="{00000000-0008-0000-0500-00005D010000}"/>
            </a:ext>
          </a:extLst>
        </xdr:cNvPr>
        <xdr:cNvCxnSpPr/>
      </xdr:nvCxnSpPr>
      <xdr:spPr>
        <a:xfrm flipV="1">
          <a:off x="6972300" y="9483737"/>
          <a:ext cx="889000" cy="14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131008</xdr:rowOff>
    </xdr:from>
    <xdr:to>
      <xdr:col>41</xdr:col>
      <xdr:colOff>101600</xdr:colOff>
      <xdr:row>55</xdr:row>
      <xdr:rowOff>61158</xdr:rowOff>
    </xdr:to>
    <xdr:sp macro="" textlink="">
      <xdr:nvSpPr>
        <xdr:cNvPr id="350" name="フローチャート: 判断 349">
          <a:extLst>
            <a:ext uri="{FF2B5EF4-FFF2-40B4-BE49-F238E27FC236}">
              <a16:creationId xmlns:a16="http://schemas.microsoft.com/office/drawing/2014/main" id="{00000000-0008-0000-0500-00005E010000}"/>
            </a:ext>
          </a:extLst>
        </xdr:cNvPr>
        <xdr:cNvSpPr/>
      </xdr:nvSpPr>
      <xdr:spPr>
        <a:xfrm>
          <a:off x="7810500" y="938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77685</xdr:rowOff>
    </xdr:from>
    <xdr:ext cx="534377" cy="259045"/>
    <xdr:sp macro="" textlink="">
      <xdr:nvSpPr>
        <xdr:cNvPr id="351" name="テキスト ボックス 350">
          <a:extLst>
            <a:ext uri="{FF2B5EF4-FFF2-40B4-BE49-F238E27FC236}">
              <a16:creationId xmlns:a16="http://schemas.microsoft.com/office/drawing/2014/main" id="{00000000-0008-0000-0500-00005F010000}"/>
            </a:ext>
          </a:extLst>
        </xdr:cNvPr>
        <xdr:cNvSpPr txBox="1"/>
      </xdr:nvSpPr>
      <xdr:spPr>
        <a:xfrm>
          <a:off x="7594111" y="91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122727</xdr:rowOff>
    </xdr:from>
    <xdr:to>
      <xdr:col>36</xdr:col>
      <xdr:colOff>165100</xdr:colOff>
      <xdr:row>55</xdr:row>
      <xdr:rowOff>52877</xdr:rowOff>
    </xdr:to>
    <xdr:sp macro="" textlink="">
      <xdr:nvSpPr>
        <xdr:cNvPr id="352" name="フローチャート: 判断 351">
          <a:extLst>
            <a:ext uri="{FF2B5EF4-FFF2-40B4-BE49-F238E27FC236}">
              <a16:creationId xmlns:a16="http://schemas.microsoft.com/office/drawing/2014/main" id="{00000000-0008-0000-0500-000060010000}"/>
            </a:ext>
          </a:extLst>
        </xdr:cNvPr>
        <xdr:cNvSpPr/>
      </xdr:nvSpPr>
      <xdr:spPr>
        <a:xfrm>
          <a:off x="6921500" y="938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69404</xdr:rowOff>
    </xdr:from>
    <xdr:ext cx="534377" cy="259045"/>
    <xdr:sp macro="" textlink="">
      <xdr:nvSpPr>
        <xdr:cNvPr id="353" name="テキスト ボックス 352">
          <a:extLst>
            <a:ext uri="{FF2B5EF4-FFF2-40B4-BE49-F238E27FC236}">
              <a16:creationId xmlns:a16="http://schemas.microsoft.com/office/drawing/2014/main" id="{00000000-0008-0000-0500-000061010000}"/>
            </a:ext>
          </a:extLst>
        </xdr:cNvPr>
        <xdr:cNvSpPr txBox="1"/>
      </xdr:nvSpPr>
      <xdr:spPr>
        <a:xfrm>
          <a:off x="6705111" y="91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5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5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5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5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5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24126</xdr:rowOff>
    </xdr:from>
    <xdr:to>
      <xdr:col>55</xdr:col>
      <xdr:colOff>50800</xdr:colOff>
      <xdr:row>55</xdr:row>
      <xdr:rowOff>125726</xdr:rowOff>
    </xdr:to>
    <xdr:sp macro="" textlink="">
      <xdr:nvSpPr>
        <xdr:cNvPr id="359" name="楕円 358">
          <a:extLst>
            <a:ext uri="{FF2B5EF4-FFF2-40B4-BE49-F238E27FC236}">
              <a16:creationId xmlns:a16="http://schemas.microsoft.com/office/drawing/2014/main" id="{00000000-0008-0000-0500-000067010000}"/>
            </a:ext>
          </a:extLst>
        </xdr:cNvPr>
        <xdr:cNvSpPr/>
      </xdr:nvSpPr>
      <xdr:spPr>
        <a:xfrm>
          <a:off x="10426700" y="945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47003</xdr:rowOff>
    </xdr:from>
    <xdr:ext cx="534377" cy="259045"/>
    <xdr:sp macro="" textlink="">
      <xdr:nvSpPr>
        <xdr:cNvPr id="360" name="普通建設事業費該当値テキスト">
          <a:extLst>
            <a:ext uri="{FF2B5EF4-FFF2-40B4-BE49-F238E27FC236}">
              <a16:creationId xmlns:a16="http://schemas.microsoft.com/office/drawing/2014/main" id="{00000000-0008-0000-0500-000068010000}"/>
            </a:ext>
          </a:extLst>
        </xdr:cNvPr>
        <xdr:cNvSpPr txBox="1"/>
      </xdr:nvSpPr>
      <xdr:spPr>
        <a:xfrm>
          <a:off x="10528300" y="930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35402</xdr:rowOff>
    </xdr:from>
    <xdr:to>
      <xdr:col>50</xdr:col>
      <xdr:colOff>165100</xdr:colOff>
      <xdr:row>54</xdr:row>
      <xdr:rowOff>137002</xdr:rowOff>
    </xdr:to>
    <xdr:sp macro="" textlink="">
      <xdr:nvSpPr>
        <xdr:cNvPr id="361" name="楕円 360">
          <a:extLst>
            <a:ext uri="{FF2B5EF4-FFF2-40B4-BE49-F238E27FC236}">
              <a16:creationId xmlns:a16="http://schemas.microsoft.com/office/drawing/2014/main" id="{00000000-0008-0000-0500-000069010000}"/>
            </a:ext>
          </a:extLst>
        </xdr:cNvPr>
        <xdr:cNvSpPr/>
      </xdr:nvSpPr>
      <xdr:spPr>
        <a:xfrm>
          <a:off x="9588500" y="929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153529</xdr:rowOff>
    </xdr:from>
    <xdr:ext cx="599010" cy="259045"/>
    <xdr:sp macro="" textlink="">
      <xdr:nvSpPr>
        <xdr:cNvPr id="362" name="テキスト ボックス 361">
          <a:extLst>
            <a:ext uri="{FF2B5EF4-FFF2-40B4-BE49-F238E27FC236}">
              <a16:creationId xmlns:a16="http://schemas.microsoft.com/office/drawing/2014/main" id="{00000000-0008-0000-0500-00006A010000}"/>
            </a:ext>
          </a:extLst>
        </xdr:cNvPr>
        <xdr:cNvSpPr txBox="1"/>
      </xdr:nvSpPr>
      <xdr:spPr>
        <a:xfrm>
          <a:off x="9339795" y="906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122596</xdr:rowOff>
    </xdr:from>
    <xdr:to>
      <xdr:col>46</xdr:col>
      <xdr:colOff>38100</xdr:colOff>
      <xdr:row>56</xdr:row>
      <xdr:rowOff>52746</xdr:rowOff>
    </xdr:to>
    <xdr:sp macro="" textlink="">
      <xdr:nvSpPr>
        <xdr:cNvPr id="363" name="楕円 362">
          <a:extLst>
            <a:ext uri="{FF2B5EF4-FFF2-40B4-BE49-F238E27FC236}">
              <a16:creationId xmlns:a16="http://schemas.microsoft.com/office/drawing/2014/main" id="{00000000-0008-0000-0500-00006B010000}"/>
            </a:ext>
          </a:extLst>
        </xdr:cNvPr>
        <xdr:cNvSpPr/>
      </xdr:nvSpPr>
      <xdr:spPr>
        <a:xfrm>
          <a:off x="8699500" y="95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43873</xdr:rowOff>
    </xdr:from>
    <xdr:ext cx="534377" cy="259045"/>
    <xdr:sp macro="" textlink="">
      <xdr:nvSpPr>
        <xdr:cNvPr id="364" name="テキスト ボックス 363">
          <a:extLst>
            <a:ext uri="{FF2B5EF4-FFF2-40B4-BE49-F238E27FC236}">
              <a16:creationId xmlns:a16="http://schemas.microsoft.com/office/drawing/2014/main" id="{00000000-0008-0000-0500-00006C010000}"/>
            </a:ext>
          </a:extLst>
        </xdr:cNvPr>
        <xdr:cNvSpPr txBox="1"/>
      </xdr:nvSpPr>
      <xdr:spPr>
        <a:xfrm>
          <a:off x="8483111" y="964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3187</xdr:rowOff>
    </xdr:from>
    <xdr:to>
      <xdr:col>41</xdr:col>
      <xdr:colOff>101600</xdr:colOff>
      <xdr:row>55</xdr:row>
      <xdr:rowOff>104787</xdr:rowOff>
    </xdr:to>
    <xdr:sp macro="" textlink="">
      <xdr:nvSpPr>
        <xdr:cNvPr id="365" name="楕円 364">
          <a:extLst>
            <a:ext uri="{FF2B5EF4-FFF2-40B4-BE49-F238E27FC236}">
              <a16:creationId xmlns:a16="http://schemas.microsoft.com/office/drawing/2014/main" id="{00000000-0008-0000-0500-00006D010000}"/>
            </a:ext>
          </a:extLst>
        </xdr:cNvPr>
        <xdr:cNvSpPr/>
      </xdr:nvSpPr>
      <xdr:spPr>
        <a:xfrm>
          <a:off x="7810500" y="94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95914</xdr:rowOff>
    </xdr:from>
    <xdr:ext cx="534377" cy="259045"/>
    <xdr:sp macro="" textlink="">
      <xdr:nvSpPr>
        <xdr:cNvPr id="366" name="テキスト ボックス 365">
          <a:extLst>
            <a:ext uri="{FF2B5EF4-FFF2-40B4-BE49-F238E27FC236}">
              <a16:creationId xmlns:a16="http://schemas.microsoft.com/office/drawing/2014/main" id="{00000000-0008-0000-0500-00006E010000}"/>
            </a:ext>
          </a:extLst>
        </xdr:cNvPr>
        <xdr:cNvSpPr txBox="1"/>
      </xdr:nvSpPr>
      <xdr:spPr>
        <a:xfrm>
          <a:off x="7594111" y="95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148353</xdr:rowOff>
    </xdr:from>
    <xdr:to>
      <xdr:col>36</xdr:col>
      <xdr:colOff>165100</xdr:colOff>
      <xdr:row>56</xdr:row>
      <xdr:rowOff>78503</xdr:rowOff>
    </xdr:to>
    <xdr:sp macro="" textlink="">
      <xdr:nvSpPr>
        <xdr:cNvPr id="367" name="楕円 366">
          <a:extLst>
            <a:ext uri="{FF2B5EF4-FFF2-40B4-BE49-F238E27FC236}">
              <a16:creationId xmlns:a16="http://schemas.microsoft.com/office/drawing/2014/main" id="{00000000-0008-0000-0500-00006F010000}"/>
            </a:ext>
          </a:extLst>
        </xdr:cNvPr>
        <xdr:cNvSpPr/>
      </xdr:nvSpPr>
      <xdr:spPr>
        <a:xfrm>
          <a:off x="6921500" y="957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69630</xdr:rowOff>
    </xdr:from>
    <xdr:ext cx="534377" cy="259045"/>
    <xdr:sp macro="" textlink="">
      <xdr:nvSpPr>
        <xdr:cNvPr id="368" name="テキスト ボックス 367">
          <a:extLst>
            <a:ext uri="{FF2B5EF4-FFF2-40B4-BE49-F238E27FC236}">
              <a16:creationId xmlns:a16="http://schemas.microsoft.com/office/drawing/2014/main" id="{00000000-0008-0000-0500-000070010000}"/>
            </a:ext>
          </a:extLst>
        </xdr:cNvPr>
        <xdr:cNvSpPr txBox="1"/>
      </xdr:nvSpPr>
      <xdr:spPr>
        <a:xfrm>
          <a:off x="6705111" y="967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5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5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5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5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5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5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5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5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5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5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5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5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5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5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5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5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5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5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5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5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5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5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5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5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5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5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5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5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72720</xdr:rowOff>
    </xdr:from>
    <xdr:to>
      <xdr:col>55</xdr:col>
      <xdr:colOff>0</xdr:colOff>
      <xdr:row>78</xdr:row>
      <xdr:rowOff>77305</xdr:rowOff>
    </xdr:to>
    <xdr:cxnSp macro="">
      <xdr:nvCxnSpPr>
        <xdr:cNvPr id="397" name="直線コネクタ 396">
          <a:extLst>
            <a:ext uri="{FF2B5EF4-FFF2-40B4-BE49-F238E27FC236}">
              <a16:creationId xmlns:a16="http://schemas.microsoft.com/office/drawing/2014/main" id="{00000000-0008-0000-0500-00008D010000}"/>
            </a:ext>
          </a:extLst>
        </xdr:cNvPr>
        <xdr:cNvCxnSpPr/>
      </xdr:nvCxnSpPr>
      <xdr:spPr>
        <a:xfrm>
          <a:off x="9639300" y="13102920"/>
          <a:ext cx="838200" cy="34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5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5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72720</xdr:rowOff>
    </xdr:from>
    <xdr:to>
      <xdr:col>50</xdr:col>
      <xdr:colOff>114300</xdr:colOff>
      <xdr:row>78</xdr:row>
      <xdr:rowOff>30314</xdr:rowOff>
    </xdr:to>
    <xdr:cxnSp macro="">
      <xdr:nvCxnSpPr>
        <xdr:cNvPr id="400" name="直線コネクタ 399">
          <a:extLst>
            <a:ext uri="{FF2B5EF4-FFF2-40B4-BE49-F238E27FC236}">
              <a16:creationId xmlns:a16="http://schemas.microsoft.com/office/drawing/2014/main" id="{00000000-0008-0000-0500-000090010000}"/>
            </a:ext>
          </a:extLst>
        </xdr:cNvPr>
        <xdr:cNvCxnSpPr/>
      </xdr:nvCxnSpPr>
      <xdr:spPr>
        <a:xfrm flipV="1">
          <a:off x="8750300" y="13102920"/>
          <a:ext cx="889000" cy="30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5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41318</xdr:rowOff>
    </xdr:from>
    <xdr:ext cx="534377" cy="259045"/>
    <xdr:sp macro="" textlink="">
      <xdr:nvSpPr>
        <xdr:cNvPr id="402" name="テキスト ボックス 401">
          <a:extLst>
            <a:ext uri="{FF2B5EF4-FFF2-40B4-BE49-F238E27FC236}">
              <a16:creationId xmlns:a16="http://schemas.microsoft.com/office/drawing/2014/main" id="{00000000-0008-0000-0500-000092010000}"/>
            </a:ext>
          </a:extLst>
        </xdr:cNvPr>
        <xdr:cNvSpPr txBox="1"/>
      </xdr:nvSpPr>
      <xdr:spPr>
        <a:xfrm>
          <a:off x="9372111" y="134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29705</xdr:rowOff>
    </xdr:from>
    <xdr:to>
      <xdr:col>45</xdr:col>
      <xdr:colOff>177800</xdr:colOff>
      <xdr:row>78</xdr:row>
      <xdr:rowOff>30314</xdr:rowOff>
    </xdr:to>
    <xdr:cxnSp macro="">
      <xdr:nvCxnSpPr>
        <xdr:cNvPr id="403" name="直線コネクタ 402">
          <a:extLst>
            <a:ext uri="{FF2B5EF4-FFF2-40B4-BE49-F238E27FC236}">
              <a16:creationId xmlns:a16="http://schemas.microsoft.com/office/drawing/2014/main" id="{00000000-0008-0000-0500-000093010000}"/>
            </a:ext>
          </a:extLst>
        </xdr:cNvPr>
        <xdr:cNvCxnSpPr/>
      </xdr:nvCxnSpPr>
      <xdr:spPr>
        <a:xfrm>
          <a:off x="7861300" y="13402805"/>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5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5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29705</xdr:rowOff>
    </xdr:from>
    <xdr:to>
      <xdr:col>41</xdr:col>
      <xdr:colOff>50800</xdr:colOff>
      <xdr:row>78</xdr:row>
      <xdr:rowOff>117221</xdr:rowOff>
    </xdr:to>
    <xdr:cxnSp macro="">
      <xdr:nvCxnSpPr>
        <xdr:cNvPr id="406" name="直線コネクタ 405">
          <a:extLst>
            <a:ext uri="{FF2B5EF4-FFF2-40B4-BE49-F238E27FC236}">
              <a16:creationId xmlns:a16="http://schemas.microsoft.com/office/drawing/2014/main" id="{00000000-0008-0000-0500-000096010000}"/>
            </a:ext>
          </a:extLst>
        </xdr:cNvPr>
        <xdr:cNvCxnSpPr/>
      </xdr:nvCxnSpPr>
      <xdr:spPr>
        <a:xfrm flipV="1">
          <a:off x="6972300" y="13402805"/>
          <a:ext cx="889000" cy="8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07" name="フローチャート: 判断 406">
          <a:extLst>
            <a:ext uri="{FF2B5EF4-FFF2-40B4-BE49-F238E27FC236}">
              <a16:creationId xmlns:a16="http://schemas.microsoft.com/office/drawing/2014/main" id="{00000000-0008-0000-0500-000097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08" name="テキスト ボックス 407">
          <a:extLst>
            <a:ext uri="{FF2B5EF4-FFF2-40B4-BE49-F238E27FC236}">
              <a16:creationId xmlns:a16="http://schemas.microsoft.com/office/drawing/2014/main" id="{00000000-0008-0000-0500-000098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09" name="フローチャート: 判断 408">
          <a:extLst>
            <a:ext uri="{FF2B5EF4-FFF2-40B4-BE49-F238E27FC236}">
              <a16:creationId xmlns:a16="http://schemas.microsoft.com/office/drawing/2014/main" id="{00000000-0008-0000-0500-000099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0" name="テキスト ボックス 409">
          <a:extLst>
            <a:ext uri="{FF2B5EF4-FFF2-40B4-BE49-F238E27FC236}">
              <a16:creationId xmlns:a16="http://schemas.microsoft.com/office/drawing/2014/main" id="{00000000-0008-0000-0500-00009A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5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5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5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5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5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26505</xdr:rowOff>
    </xdr:from>
    <xdr:to>
      <xdr:col>55</xdr:col>
      <xdr:colOff>50800</xdr:colOff>
      <xdr:row>78</xdr:row>
      <xdr:rowOff>128105</xdr:rowOff>
    </xdr:to>
    <xdr:sp macro="" textlink="">
      <xdr:nvSpPr>
        <xdr:cNvPr id="416" name="楕円 415">
          <a:extLst>
            <a:ext uri="{FF2B5EF4-FFF2-40B4-BE49-F238E27FC236}">
              <a16:creationId xmlns:a16="http://schemas.microsoft.com/office/drawing/2014/main" id="{00000000-0008-0000-0500-0000A0010000}"/>
            </a:ext>
          </a:extLst>
        </xdr:cNvPr>
        <xdr:cNvSpPr/>
      </xdr:nvSpPr>
      <xdr:spPr>
        <a:xfrm>
          <a:off x="10426700" y="133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4932</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500-0000A1010000}"/>
            </a:ext>
          </a:extLst>
        </xdr:cNvPr>
        <xdr:cNvSpPr txBox="1"/>
      </xdr:nvSpPr>
      <xdr:spPr>
        <a:xfrm>
          <a:off x="10528300" y="1337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21920</xdr:rowOff>
    </xdr:from>
    <xdr:to>
      <xdr:col>50</xdr:col>
      <xdr:colOff>165100</xdr:colOff>
      <xdr:row>76</xdr:row>
      <xdr:rowOff>123520</xdr:rowOff>
    </xdr:to>
    <xdr:sp macro="" textlink="">
      <xdr:nvSpPr>
        <xdr:cNvPr id="418" name="楕円 417">
          <a:extLst>
            <a:ext uri="{FF2B5EF4-FFF2-40B4-BE49-F238E27FC236}">
              <a16:creationId xmlns:a16="http://schemas.microsoft.com/office/drawing/2014/main" id="{00000000-0008-0000-0500-0000A2010000}"/>
            </a:ext>
          </a:extLst>
        </xdr:cNvPr>
        <xdr:cNvSpPr/>
      </xdr:nvSpPr>
      <xdr:spPr>
        <a:xfrm>
          <a:off x="9588500" y="130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140047</xdr:rowOff>
    </xdr:from>
    <xdr:ext cx="534377" cy="259045"/>
    <xdr:sp macro="" textlink="">
      <xdr:nvSpPr>
        <xdr:cNvPr id="419" name="テキスト ボックス 418">
          <a:extLst>
            <a:ext uri="{FF2B5EF4-FFF2-40B4-BE49-F238E27FC236}">
              <a16:creationId xmlns:a16="http://schemas.microsoft.com/office/drawing/2014/main" id="{00000000-0008-0000-0500-0000A3010000}"/>
            </a:ext>
          </a:extLst>
        </xdr:cNvPr>
        <xdr:cNvSpPr txBox="1"/>
      </xdr:nvSpPr>
      <xdr:spPr>
        <a:xfrm>
          <a:off x="9372111" y="1282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150964</xdr:rowOff>
    </xdr:from>
    <xdr:to>
      <xdr:col>46</xdr:col>
      <xdr:colOff>38100</xdr:colOff>
      <xdr:row>78</xdr:row>
      <xdr:rowOff>81114</xdr:rowOff>
    </xdr:to>
    <xdr:sp macro="" textlink="">
      <xdr:nvSpPr>
        <xdr:cNvPr id="420" name="楕円 419">
          <a:extLst>
            <a:ext uri="{FF2B5EF4-FFF2-40B4-BE49-F238E27FC236}">
              <a16:creationId xmlns:a16="http://schemas.microsoft.com/office/drawing/2014/main" id="{00000000-0008-0000-0500-0000A4010000}"/>
            </a:ext>
          </a:extLst>
        </xdr:cNvPr>
        <xdr:cNvSpPr/>
      </xdr:nvSpPr>
      <xdr:spPr>
        <a:xfrm>
          <a:off x="8699500" y="1335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72241</xdr:rowOff>
    </xdr:from>
    <xdr:ext cx="534377" cy="259045"/>
    <xdr:sp macro="" textlink="">
      <xdr:nvSpPr>
        <xdr:cNvPr id="421" name="テキスト ボックス 420">
          <a:extLst>
            <a:ext uri="{FF2B5EF4-FFF2-40B4-BE49-F238E27FC236}">
              <a16:creationId xmlns:a16="http://schemas.microsoft.com/office/drawing/2014/main" id="{00000000-0008-0000-0500-0000A5010000}"/>
            </a:ext>
          </a:extLst>
        </xdr:cNvPr>
        <xdr:cNvSpPr txBox="1"/>
      </xdr:nvSpPr>
      <xdr:spPr>
        <a:xfrm>
          <a:off x="8483111" y="1344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150355</xdr:rowOff>
    </xdr:from>
    <xdr:to>
      <xdr:col>41</xdr:col>
      <xdr:colOff>101600</xdr:colOff>
      <xdr:row>78</xdr:row>
      <xdr:rowOff>80505</xdr:rowOff>
    </xdr:to>
    <xdr:sp macro="" textlink="">
      <xdr:nvSpPr>
        <xdr:cNvPr id="422" name="楕円 421">
          <a:extLst>
            <a:ext uri="{FF2B5EF4-FFF2-40B4-BE49-F238E27FC236}">
              <a16:creationId xmlns:a16="http://schemas.microsoft.com/office/drawing/2014/main" id="{00000000-0008-0000-0500-0000A6010000}"/>
            </a:ext>
          </a:extLst>
        </xdr:cNvPr>
        <xdr:cNvSpPr/>
      </xdr:nvSpPr>
      <xdr:spPr>
        <a:xfrm>
          <a:off x="7810500" y="133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71632</xdr:rowOff>
    </xdr:from>
    <xdr:ext cx="534377" cy="259045"/>
    <xdr:sp macro="" textlink="">
      <xdr:nvSpPr>
        <xdr:cNvPr id="423" name="テキスト ボックス 422">
          <a:extLst>
            <a:ext uri="{FF2B5EF4-FFF2-40B4-BE49-F238E27FC236}">
              <a16:creationId xmlns:a16="http://schemas.microsoft.com/office/drawing/2014/main" id="{00000000-0008-0000-0500-0000A7010000}"/>
            </a:ext>
          </a:extLst>
        </xdr:cNvPr>
        <xdr:cNvSpPr txBox="1"/>
      </xdr:nvSpPr>
      <xdr:spPr>
        <a:xfrm>
          <a:off x="7594111" y="1344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66421</xdr:rowOff>
    </xdr:from>
    <xdr:to>
      <xdr:col>36</xdr:col>
      <xdr:colOff>165100</xdr:colOff>
      <xdr:row>78</xdr:row>
      <xdr:rowOff>168021</xdr:rowOff>
    </xdr:to>
    <xdr:sp macro="" textlink="">
      <xdr:nvSpPr>
        <xdr:cNvPr id="424" name="楕円 423">
          <a:extLst>
            <a:ext uri="{FF2B5EF4-FFF2-40B4-BE49-F238E27FC236}">
              <a16:creationId xmlns:a16="http://schemas.microsoft.com/office/drawing/2014/main" id="{00000000-0008-0000-0500-0000A8010000}"/>
            </a:ext>
          </a:extLst>
        </xdr:cNvPr>
        <xdr:cNvSpPr/>
      </xdr:nvSpPr>
      <xdr:spPr>
        <a:xfrm>
          <a:off x="6921500" y="1343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159148</xdr:rowOff>
    </xdr:from>
    <xdr:ext cx="469744" cy="259045"/>
    <xdr:sp macro="" textlink="">
      <xdr:nvSpPr>
        <xdr:cNvPr id="425" name="テキスト ボックス 424">
          <a:extLst>
            <a:ext uri="{FF2B5EF4-FFF2-40B4-BE49-F238E27FC236}">
              <a16:creationId xmlns:a16="http://schemas.microsoft.com/office/drawing/2014/main" id="{00000000-0008-0000-0500-0000A9010000}"/>
            </a:ext>
          </a:extLst>
        </xdr:cNvPr>
        <xdr:cNvSpPr txBox="1"/>
      </xdr:nvSpPr>
      <xdr:spPr>
        <a:xfrm>
          <a:off x="6737428" y="1353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5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5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5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5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5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5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5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5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5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5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5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5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5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5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5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5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5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5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5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5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5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5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5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5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5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5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144757</xdr:rowOff>
    </xdr:from>
    <xdr:to>
      <xdr:col>55</xdr:col>
      <xdr:colOff>0</xdr:colOff>
      <xdr:row>96</xdr:row>
      <xdr:rowOff>156452</xdr:rowOff>
    </xdr:to>
    <xdr:cxnSp macro="">
      <xdr:nvCxnSpPr>
        <xdr:cNvPr id="452" name="直線コネクタ 451">
          <a:extLst>
            <a:ext uri="{FF2B5EF4-FFF2-40B4-BE49-F238E27FC236}">
              <a16:creationId xmlns:a16="http://schemas.microsoft.com/office/drawing/2014/main" id="{00000000-0008-0000-0500-0000C4010000}"/>
            </a:ext>
          </a:extLst>
        </xdr:cNvPr>
        <xdr:cNvCxnSpPr/>
      </xdr:nvCxnSpPr>
      <xdr:spPr>
        <a:xfrm flipV="1">
          <a:off x="9639300" y="16603957"/>
          <a:ext cx="838200" cy="1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500-0000C5010000}"/>
            </a:ext>
          </a:extLst>
        </xdr:cNvPr>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5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156452</xdr:rowOff>
    </xdr:from>
    <xdr:to>
      <xdr:col>50</xdr:col>
      <xdr:colOff>114300</xdr:colOff>
      <xdr:row>97</xdr:row>
      <xdr:rowOff>27476</xdr:rowOff>
    </xdr:to>
    <xdr:cxnSp macro="">
      <xdr:nvCxnSpPr>
        <xdr:cNvPr id="455" name="直線コネクタ 454">
          <a:extLst>
            <a:ext uri="{FF2B5EF4-FFF2-40B4-BE49-F238E27FC236}">
              <a16:creationId xmlns:a16="http://schemas.microsoft.com/office/drawing/2014/main" id="{00000000-0008-0000-0500-0000C7010000}"/>
            </a:ext>
          </a:extLst>
        </xdr:cNvPr>
        <xdr:cNvCxnSpPr/>
      </xdr:nvCxnSpPr>
      <xdr:spPr>
        <a:xfrm flipV="1">
          <a:off x="8750300" y="16615652"/>
          <a:ext cx="889000" cy="4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5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5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143704</xdr:rowOff>
    </xdr:from>
    <xdr:to>
      <xdr:col>45</xdr:col>
      <xdr:colOff>177800</xdr:colOff>
      <xdr:row>97</xdr:row>
      <xdr:rowOff>27476</xdr:rowOff>
    </xdr:to>
    <xdr:cxnSp macro="">
      <xdr:nvCxnSpPr>
        <xdr:cNvPr id="458" name="直線コネクタ 457">
          <a:extLst>
            <a:ext uri="{FF2B5EF4-FFF2-40B4-BE49-F238E27FC236}">
              <a16:creationId xmlns:a16="http://schemas.microsoft.com/office/drawing/2014/main" id="{00000000-0008-0000-0500-0000CA010000}"/>
            </a:ext>
          </a:extLst>
        </xdr:cNvPr>
        <xdr:cNvCxnSpPr/>
      </xdr:nvCxnSpPr>
      <xdr:spPr>
        <a:xfrm>
          <a:off x="7861300" y="16431454"/>
          <a:ext cx="889000" cy="2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5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5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143704</xdr:rowOff>
    </xdr:from>
    <xdr:to>
      <xdr:col>41</xdr:col>
      <xdr:colOff>50800</xdr:colOff>
      <xdr:row>97</xdr:row>
      <xdr:rowOff>44876</xdr:rowOff>
    </xdr:to>
    <xdr:cxnSp macro="">
      <xdr:nvCxnSpPr>
        <xdr:cNvPr id="461" name="直線コネクタ 460">
          <a:extLst>
            <a:ext uri="{FF2B5EF4-FFF2-40B4-BE49-F238E27FC236}">
              <a16:creationId xmlns:a16="http://schemas.microsoft.com/office/drawing/2014/main" id="{00000000-0008-0000-0500-0000CD010000}"/>
            </a:ext>
          </a:extLst>
        </xdr:cNvPr>
        <xdr:cNvCxnSpPr/>
      </xdr:nvCxnSpPr>
      <xdr:spPr>
        <a:xfrm flipV="1">
          <a:off x="6972300" y="16431454"/>
          <a:ext cx="889000" cy="24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138478</xdr:rowOff>
    </xdr:from>
    <xdr:to>
      <xdr:col>41</xdr:col>
      <xdr:colOff>101600</xdr:colOff>
      <xdr:row>96</xdr:row>
      <xdr:rowOff>68628</xdr:rowOff>
    </xdr:to>
    <xdr:sp macro="" textlink="">
      <xdr:nvSpPr>
        <xdr:cNvPr id="462" name="フローチャート: 判断 461">
          <a:extLst>
            <a:ext uri="{FF2B5EF4-FFF2-40B4-BE49-F238E27FC236}">
              <a16:creationId xmlns:a16="http://schemas.microsoft.com/office/drawing/2014/main" id="{00000000-0008-0000-0500-0000CE010000}"/>
            </a:ext>
          </a:extLst>
        </xdr:cNvPr>
        <xdr:cNvSpPr/>
      </xdr:nvSpPr>
      <xdr:spPr>
        <a:xfrm>
          <a:off x="7810500" y="164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59755</xdr:rowOff>
    </xdr:from>
    <xdr:ext cx="534377" cy="259045"/>
    <xdr:sp macro="" textlink="">
      <xdr:nvSpPr>
        <xdr:cNvPr id="463" name="テキスト ボックス 462">
          <a:extLst>
            <a:ext uri="{FF2B5EF4-FFF2-40B4-BE49-F238E27FC236}">
              <a16:creationId xmlns:a16="http://schemas.microsoft.com/office/drawing/2014/main" id="{00000000-0008-0000-0500-0000CF010000}"/>
            </a:ext>
          </a:extLst>
        </xdr:cNvPr>
        <xdr:cNvSpPr txBox="1"/>
      </xdr:nvSpPr>
      <xdr:spPr>
        <a:xfrm>
          <a:off x="7594111" y="1651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123712</xdr:rowOff>
    </xdr:from>
    <xdr:to>
      <xdr:col>36</xdr:col>
      <xdr:colOff>165100</xdr:colOff>
      <xdr:row>96</xdr:row>
      <xdr:rowOff>53862</xdr:rowOff>
    </xdr:to>
    <xdr:sp macro="" textlink="">
      <xdr:nvSpPr>
        <xdr:cNvPr id="464" name="フローチャート: 判断 463">
          <a:extLst>
            <a:ext uri="{FF2B5EF4-FFF2-40B4-BE49-F238E27FC236}">
              <a16:creationId xmlns:a16="http://schemas.microsoft.com/office/drawing/2014/main" id="{00000000-0008-0000-0500-0000D0010000}"/>
            </a:ext>
          </a:extLst>
        </xdr:cNvPr>
        <xdr:cNvSpPr/>
      </xdr:nvSpPr>
      <xdr:spPr>
        <a:xfrm>
          <a:off x="6921500" y="1641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70389</xdr:rowOff>
    </xdr:from>
    <xdr:ext cx="534377" cy="259045"/>
    <xdr:sp macro="" textlink="">
      <xdr:nvSpPr>
        <xdr:cNvPr id="465" name="テキスト ボックス 464">
          <a:extLst>
            <a:ext uri="{FF2B5EF4-FFF2-40B4-BE49-F238E27FC236}">
              <a16:creationId xmlns:a16="http://schemas.microsoft.com/office/drawing/2014/main" id="{00000000-0008-0000-0500-0000D1010000}"/>
            </a:ext>
          </a:extLst>
        </xdr:cNvPr>
        <xdr:cNvSpPr txBox="1"/>
      </xdr:nvSpPr>
      <xdr:spPr>
        <a:xfrm>
          <a:off x="6705111" y="1618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5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5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5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5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5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93957</xdr:rowOff>
    </xdr:from>
    <xdr:to>
      <xdr:col>55</xdr:col>
      <xdr:colOff>50800</xdr:colOff>
      <xdr:row>97</xdr:row>
      <xdr:rowOff>24107</xdr:rowOff>
    </xdr:to>
    <xdr:sp macro="" textlink="">
      <xdr:nvSpPr>
        <xdr:cNvPr id="471" name="楕円 470">
          <a:extLst>
            <a:ext uri="{FF2B5EF4-FFF2-40B4-BE49-F238E27FC236}">
              <a16:creationId xmlns:a16="http://schemas.microsoft.com/office/drawing/2014/main" id="{00000000-0008-0000-0500-0000D7010000}"/>
            </a:ext>
          </a:extLst>
        </xdr:cNvPr>
        <xdr:cNvSpPr/>
      </xdr:nvSpPr>
      <xdr:spPr>
        <a:xfrm>
          <a:off x="10426700" y="1655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72384</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500-0000D8010000}"/>
            </a:ext>
          </a:extLst>
        </xdr:cNvPr>
        <xdr:cNvSpPr txBox="1"/>
      </xdr:nvSpPr>
      <xdr:spPr>
        <a:xfrm>
          <a:off x="10528300" y="1653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105652</xdr:rowOff>
    </xdr:from>
    <xdr:to>
      <xdr:col>50</xdr:col>
      <xdr:colOff>165100</xdr:colOff>
      <xdr:row>97</xdr:row>
      <xdr:rowOff>35802</xdr:rowOff>
    </xdr:to>
    <xdr:sp macro="" textlink="">
      <xdr:nvSpPr>
        <xdr:cNvPr id="473" name="楕円 472">
          <a:extLst>
            <a:ext uri="{FF2B5EF4-FFF2-40B4-BE49-F238E27FC236}">
              <a16:creationId xmlns:a16="http://schemas.microsoft.com/office/drawing/2014/main" id="{00000000-0008-0000-0500-0000D9010000}"/>
            </a:ext>
          </a:extLst>
        </xdr:cNvPr>
        <xdr:cNvSpPr/>
      </xdr:nvSpPr>
      <xdr:spPr>
        <a:xfrm>
          <a:off x="9588500" y="165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26929</xdr:rowOff>
    </xdr:from>
    <xdr:ext cx="534377" cy="259045"/>
    <xdr:sp macro="" textlink="">
      <xdr:nvSpPr>
        <xdr:cNvPr id="474" name="テキスト ボックス 473">
          <a:extLst>
            <a:ext uri="{FF2B5EF4-FFF2-40B4-BE49-F238E27FC236}">
              <a16:creationId xmlns:a16="http://schemas.microsoft.com/office/drawing/2014/main" id="{00000000-0008-0000-0500-0000DA010000}"/>
            </a:ext>
          </a:extLst>
        </xdr:cNvPr>
        <xdr:cNvSpPr txBox="1"/>
      </xdr:nvSpPr>
      <xdr:spPr>
        <a:xfrm>
          <a:off x="9372111" y="166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148126</xdr:rowOff>
    </xdr:from>
    <xdr:to>
      <xdr:col>46</xdr:col>
      <xdr:colOff>38100</xdr:colOff>
      <xdr:row>97</xdr:row>
      <xdr:rowOff>78276</xdr:rowOff>
    </xdr:to>
    <xdr:sp macro="" textlink="">
      <xdr:nvSpPr>
        <xdr:cNvPr id="475" name="楕円 474">
          <a:extLst>
            <a:ext uri="{FF2B5EF4-FFF2-40B4-BE49-F238E27FC236}">
              <a16:creationId xmlns:a16="http://schemas.microsoft.com/office/drawing/2014/main" id="{00000000-0008-0000-0500-0000DB010000}"/>
            </a:ext>
          </a:extLst>
        </xdr:cNvPr>
        <xdr:cNvSpPr/>
      </xdr:nvSpPr>
      <xdr:spPr>
        <a:xfrm>
          <a:off x="8699500" y="166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69403</xdr:rowOff>
    </xdr:from>
    <xdr:ext cx="534377" cy="259045"/>
    <xdr:sp macro="" textlink="">
      <xdr:nvSpPr>
        <xdr:cNvPr id="476" name="テキスト ボックス 475">
          <a:extLst>
            <a:ext uri="{FF2B5EF4-FFF2-40B4-BE49-F238E27FC236}">
              <a16:creationId xmlns:a16="http://schemas.microsoft.com/office/drawing/2014/main" id="{00000000-0008-0000-0500-0000DC010000}"/>
            </a:ext>
          </a:extLst>
        </xdr:cNvPr>
        <xdr:cNvSpPr txBox="1"/>
      </xdr:nvSpPr>
      <xdr:spPr>
        <a:xfrm>
          <a:off x="8483111" y="1670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92904</xdr:rowOff>
    </xdr:from>
    <xdr:to>
      <xdr:col>41</xdr:col>
      <xdr:colOff>101600</xdr:colOff>
      <xdr:row>96</xdr:row>
      <xdr:rowOff>23054</xdr:rowOff>
    </xdr:to>
    <xdr:sp macro="" textlink="">
      <xdr:nvSpPr>
        <xdr:cNvPr id="477" name="楕円 476">
          <a:extLst>
            <a:ext uri="{FF2B5EF4-FFF2-40B4-BE49-F238E27FC236}">
              <a16:creationId xmlns:a16="http://schemas.microsoft.com/office/drawing/2014/main" id="{00000000-0008-0000-0500-0000DD010000}"/>
            </a:ext>
          </a:extLst>
        </xdr:cNvPr>
        <xdr:cNvSpPr/>
      </xdr:nvSpPr>
      <xdr:spPr>
        <a:xfrm>
          <a:off x="7810500" y="1638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39581</xdr:rowOff>
    </xdr:from>
    <xdr:ext cx="534377" cy="259045"/>
    <xdr:sp macro="" textlink="">
      <xdr:nvSpPr>
        <xdr:cNvPr id="478" name="テキスト ボックス 477">
          <a:extLst>
            <a:ext uri="{FF2B5EF4-FFF2-40B4-BE49-F238E27FC236}">
              <a16:creationId xmlns:a16="http://schemas.microsoft.com/office/drawing/2014/main" id="{00000000-0008-0000-0500-0000DE010000}"/>
            </a:ext>
          </a:extLst>
        </xdr:cNvPr>
        <xdr:cNvSpPr txBox="1"/>
      </xdr:nvSpPr>
      <xdr:spPr>
        <a:xfrm>
          <a:off x="7594111" y="1615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165526</xdr:rowOff>
    </xdr:from>
    <xdr:to>
      <xdr:col>36</xdr:col>
      <xdr:colOff>165100</xdr:colOff>
      <xdr:row>97</xdr:row>
      <xdr:rowOff>95676</xdr:rowOff>
    </xdr:to>
    <xdr:sp macro="" textlink="">
      <xdr:nvSpPr>
        <xdr:cNvPr id="479" name="楕円 478">
          <a:extLst>
            <a:ext uri="{FF2B5EF4-FFF2-40B4-BE49-F238E27FC236}">
              <a16:creationId xmlns:a16="http://schemas.microsoft.com/office/drawing/2014/main" id="{00000000-0008-0000-0500-0000DF010000}"/>
            </a:ext>
          </a:extLst>
        </xdr:cNvPr>
        <xdr:cNvSpPr/>
      </xdr:nvSpPr>
      <xdr:spPr>
        <a:xfrm>
          <a:off x="6921500" y="1662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86803</xdr:rowOff>
    </xdr:from>
    <xdr:ext cx="534377" cy="259045"/>
    <xdr:sp macro="" textlink="">
      <xdr:nvSpPr>
        <xdr:cNvPr id="480" name="テキスト ボックス 479">
          <a:extLst>
            <a:ext uri="{FF2B5EF4-FFF2-40B4-BE49-F238E27FC236}">
              <a16:creationId xmlns:a16="http://schemas.microsoft.com/office/drawing/2014/main" id="{00000000-0008-0000-0500-0000E0010000}"/>
            </a:ext>
          </a:extLst>
        </xdr:cNvPr>
        <xdr:cNvSpPr txBox="1"/>
      </xdr:nvSpPr>
      <xdr:spPr>
        <a:xfrm>
          <a:off x="6705111" y="1671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5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5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5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5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5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5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5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5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5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5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5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5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5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5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5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5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5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5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5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5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5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5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5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5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5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5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5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5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50889</xdr:rowOff>
    </xdr:from>
    <xdr:to>
      <xdr:col>85</xdr:col>
      <xdr:colOff>127000</xdr:colOff>
      <xdr:row>36</xdr:row>
      <xdr:rowOff>54013</xdr:rowOff>
    </xdr:to>
    <xdr:cxnSp macro="">
      <xdr:nvCxnSpPr>
        <xdr:cNvPr id="509" name="直線コネクタ 508">
          <a:extLst>
            <a:ext uri="{FF2B5EF4-FFF2-40B4-BE49-F238E27FC236}">
              <a16:creationId xmlns:a16="http://schemas.microsoft.com/office/drawing/2014/main" id="{00000000-0008-0000-0500-0000FD010000}"/>
            </a:ext>
          </a:extLst>
        </xdr:cNvPr>
        <xdr:cNvCxnSpPr/>
      </xdr:nvCxnSpPr>
      <xdr:spPr>
        <a:xfrm>
          <a:off x="15481300" y="5708739"/>
          <a:ext cx="838200" cy="51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162653</xdr:rowOff>
    </xdr:from>
    <xdr:ext cx="469744" cy="259045"/>
    <xdr:sp macro="" textlink="">
      <xdr:nvSpPr>
        <xdr:cNvPr id="510" name="災害復旧事業費平均値テキスト">
          <a:extLst>
            <a:ext uri="{FF2B5EF4-FFF2-40B4-BE49-F238E27FC236}">
              <a16:creationId xmlns:a16="http://schemas.microsoft.com/office/drawing/2014/main" id="{00000000-0008-0000-0500-0000FE010000}"/>
            </a:ext>
          </a:extLst>
        </xdr:cNvPr>
        <xdr:cNvSpPr txBox="1"/>
      </xdr:nvSpPr>
      <xdr:spPr>
        <a:xfrm>
          <a:off x="16370300" y="650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5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50889</xdr:rowOff>
    </xdr:from>
    <xdr:to>
      <xdr:col>81</xdr:col>
      <xdr:colOff>50800</xdr:colOff>
      <xdr:row>36</xdr:row>
      <xdr:rowOff>95428</xdr:rowOff>
    </xdr:to>
    <xdr:cxnSp macro="">
      <xdr:nvCxnSpPr>
        <xdr:cNvPr id="512" name="直線コネクタ 511">
          <a:extLst>
            <a:ext uri="{FF2B5EF4-FFF2-40B4-BE49-F238E27FC236}">
              <a16:creationId xmlns:a16="http://schemas.microsoft.com/office/drawing/2014/main" id="{00000000-0008-0000-0500-000000020000}"/>
            </a:ext>
          </a:extLst>
        </xdr:cNvPr>
        <xdr:cNvCxnSpPr/>
      </xdr:nvCxnSpPr>
      <xdr:spPr>
        <a:xfrm flipV="1">
          <a:off x="14592300" y="5708739"/>
          <a:ext cx="889000" cy="55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5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34447</xdr:rowOff>
    </xdr:from>
    <xdr:ext cx="469744" cy="259045"/>
    <xdr:sp macro="" textlink="">
      <xdr:nvSpPr>
        <xdr:cNvPr id="514" name="テキスト ボックス 513">
          <a:extLst>
            <a:ext uri="{FF2B5EF4-FFF2-40B4-BE49-F238E27FC236}">
              <a16:creationId xmlns:a16="http://schemas.microsoft.com/office/drawing/2014/main" id="{00000000-0008-0000-0500-000002020000}"/>
            </a:ext>
          </a:extLst>
        </xdr:cNvPr>
        <xdr:cNvSpPr txBox="1"/>
      </xdr:nvSpPr>
      <xdr:spPr>
        <a:xfrm>
          <a:off x="15246428" y="65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95428</xdr:rowOff>
    </xdr:from>
    <xdr:to>
      <xdr:col>76</xdr:col>
      <xdr:colOff>114300</xdr:colOff>
      <xdr:row>38</xdr:row>
      <xdr:rowOff>62967</xdr:rowOff>
    </xdr:to>
    <xdr:cxnSp macro="">
      <xdr:nvCxnSpPr>
        <xdr:cNvPr id="515" name="直線コネクタ 514">
          <a:extLst>
            <a:ext uri="{FF2B5EF4-FFF2-40B4-BE49-F238E27FC236}">
              <a16:creationId xmlns:a16="http://schemas.microsoft.com/office/drawing/2014/main" id="{00000000-0008-0000-0500-000003020000}"/>
            </a:ext>
          </a:extLst>
        </xdr:cNvPr>
        <xdr:cNvCxnSpPr/>
      </xdr:nvCxnSpPr>
      <xdr:spPr>
        <a:xfrm flipV="1">
          <a:off x="13703300" y="6267628"/>
          <a:ext cx="889000" cy="3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5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132859</xdr:rowOff>
    </xdr:from>
    <xdr:ext cx="469744" cy="259045"/>
    <xdr:sp macro="" textlink="">
      <xdr:nvSpPr>
        <xdr:cNvPr id="517" name="テキスト ボックス 516">
          <a:extLst>
            <a:ext uri="{FF2B5EF4-FFF2-40B4-BE49-F238E27FC236}">
              <a16:creationId xmlns:a16="http://schemas.microsoft.com/office/drawing/2014/main" id="{00000000-0008-0000-0500-000005020000}"/>
            </a:ext>
          </a:extLst>
        </xdr:cNvPr>
        <xdr:cNvSpPr txBox="1"/>
      </xdr:nvSpPr>
      <xdr:spPr>
        <a:xfrm>
          <a:off x="14357428"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22314</xdr:rowOff>
    </xdr:from>
    <xdr:to>
      <xdr:col>71</xdr:col>
      <xdr:colOff>177800</xdr:colOff>
      <xdr:row>38</xdr:row>
      <xdr:rowOff>62967</xdr:rowOff>
    </xdr:to>
    <xdr:cxnSp macro="">
      <xdr:nvCxnSpPr>
        <xdr:cNvPr id="518" name="直線コネクタ 517">
          <a:extLst>
            <a:ext uri="{FF2B5EF4-FFF2-40B4-BE49-F238E27FC236}">
              <a16:creationId xmlns:a16="http://schemas.microsoft.com/office/drawing/2014/main" id="{00000000-0008-0000-0500-000006020000}"/>
            </a:ext>
          </a:extLst>
        </xdr:cNvPr>
        <xdr:cNvCxnSpPr/>
      </xdr:nvCxnSpPr>
      <xdr:spPr>
        <a:xfrm>
          <a:off x="12814300" y="6537414"/>
          <a:ext cx="889000" cy="4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157099</xdr:rowOff>
    </xdr:from>
    <xdr:to>
      <xdr:col>72</xdr:col>
      <xdr:colOff>38100</xdr:colOff>
      <xdr:row>37</xdr:row>
      <xdr:rowOff>87249</xdr:rowOff>
    </xdr:to>
    <xdr:sp macro="" textlink="">
      <xdr:nvSpPr>
        <xdr:cNvPr id="519" name="フローチャート: 判断 518">
          <a:extLst>
            <a:ext uri="{FF2B5EF4-FFF2-40B4-BE49-F238E27FC236}">
              <a16:creationId xmlns:a16="http://schemas.microsoft.com/office/drawing/2014/main" id="{00000000-0008-0000-0500-000007020000}"/>
            </a:ext>
          </a:extLst>
        </xdr:cNvPr>
        <xdr:cNvSpPr/>
      </xdr:nvSpPr>
      <xdr:spPr>
        <a:xfrm>
          <a:off x="13652500" y="632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103776</xdr:rowOff>
    </xdr:from>
    <xdr:ext cx="469744" cy="259045"/>
    <xdr:sp macro="" textlink="">
      <xdr:nvSpPr>
        <xdr:cNvPr id="520" name="テキスト ボックス 519">
          <a:extLst>
            <a:ext uri="{FF2B5EF4-FFF2-40B4-BE49-F238E27FC236}">
              <a16:creationId xmlns:a16="http://schemas.microsoft.com/office/drawing/2014/main" id="{00000000-0008-0000-0500-000008020000}"/>
            </a:ext>
          </a:extLst>
        </xdr:cNvPr>
        <xdr:cNvSpPr txBox="1"/>
      </xdr:nvSpPr>
      <xdr:spPr>
        <a:xfrm>
          <a:off x="13468428"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122542</xdr:rowOff>
    </xdr:from>
    <xdr:to>
      <xdr:col>67</xdr:col>
      <xdr:colOff>101600</xdr:colOff>
      <xdr:row>37</xdr:row>
      <xdr:rowOff>52692</xdr:rowOff>
    </xdr:to>
    <xdr:sp macro="" textlink="">
      <xdr:nvSpPr>
        <xdr:cNvPr id="521" name="フローチャート: 判断 520">
          <a:extLst>
            <a:ext uri="{FF2B5EF4-FFF2-40B4-BE49-F238E27FC236}">
              <a16:creationId xmlns:a16="http://schemas.microsoft.com/office/drawing/2014/main" id="{00000000-0008-0000-0500-000009020000}"/>
            </a:ext>
          </a:extLst>
        </xdr:cNvPr>
        <xdr:cNvSpPr/>
      </xdr:nvSpPr>
      <xdr:spPr>
        <a:xfrm>
          <a:off x="12763500" y="629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69219</xdr:rowOff>
    </xdr:from>
    <xdr:ext cx="534377" cy="259045"/>
    <xdr:sp macro="" textlink="">
      <xdr:nvSpPr>
        <xdr:cNvPr id="522" name="テキスト ボックス 521">
          <a:extLst>
            <a:ext uri="{FF2B5EF4-FFF2-40B4-BE49-F238E27FC236}">
              <a16:creationId xmlns:a16="http://schemas.microsoft.com/office/drawing/2014/main" id="{00000000-0008-0000-0500-00000A020000}"/>
            </a:ext>
          </a:extLst>
        </xdr:cNvPr>
        <xdr:cNvSpPr txBox="1"/>
      </xdr:nvSpPr>
      <xdr:spPr>
        <a:xfrm>
          <a:off x="12547111" y="606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5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5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5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5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5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3213</xdr:rowOff>
    </xdr:from>
    <xdr:to>
      <xdr:col>85</xdr:col>
      <xdr:colOff>177800</xdr:colOff>
      <xdr:row>36</xdr:row>
      <xdr:rowOff>104813</xdr:rowOff>
    </xdr:to>
    <xdr:sp macro="" textlink="">
      <xdr:nvSpPr>
        <xdr:cNvPr id="528" name="楕円 527">
          <a:extLst>
            <a:ext uri="{FF2B5EF4-FFF2-40B4-BE49-F238E27FC236}">
              <a16:creationId xmlns:a16="http://schemas.microsoft.com/office/drawing/2014/main" id="{00000000-0008-0000-0500-000010020000}"/>
            </a:ext>
          </a:extLst>
        </xdr:cNvPr>
        <xdr:cNvSpPr/>
      </xdr:nvSpPr>
      <xdr:spPr>
        <a:xfrm>
          <a:off x="16268700" y="61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26090</xdr:rowOff>
    </xdr:from>
    <xdr:ext cx="534377" cy="259045"/>
    <xdr:sp macro="" textlink="">
      <xdr:nvSpPr>
        <xdr:cNvPr id="529" name="災害復旧事業費該当値テキスト">
          <a:extLst>
            <a:ext uri="{FF2B5EF4-FFF2-40B4-BE49-F238E27FC236}">
              <a16:creationId xmlns:a16="http://schemas.microsoft.com/office/drawing/2014/main" id="{00000000-0008-0000-0500-000011020000}"/>
            </a:ext>
          </a:extLst>
        </xdr:cNvPr>
        <xdr:cNvSpPr txBox="1"/>
      </xdr:nvSpPr>
      <xdr:spPr>
        <a:xfrm>
          <a:off x="16370300" y="602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89</xdr:rowOff>
    </xdr:from>
    <xdr:to>
      <xdr:col>81</xdr:col>
      <xdr:colOff>101600</xdr:colOff>
      <xdr:row>33</xdr:row>
      <xdr:rowOff>101689</xdr:rowOff>
    </xdr:to>
    <xdr:sp macro="" textlink="">
      <xdr:nvSpPr>
        <xdr:cNvPr id="530" name="楕円 529">
          <a:extLst>
            <a:ext uri="{FF2B5EF4-FFF2-40B4-BE49-F238E27FC236}">
              <a16:creationId xmlns:a16="http://schemas.microsoft.com/office/drawing/2014/main" id="{00000000-0008-0000-0500-000012020000}"/>
            </a:ext>
          </a:extLst>
        </xdr:cNvPr>
        <xdr:cNvSpPr/>
      </xdr:nvSpPr>
      <xdr:spPr>
        <a:xfrm>
          <a:off x="15430500" y="565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118216</xdr:rowOff>
    </xdr:from>
    <xdr:ext cx="534377" cy="259045"/>
    <xdr:sp macro="" textlink="">
      <xdr:nvSpPr>
        <xdr:cNvPr id="531" name="テキスト ボックス 530">
          <a:extLst>
            <a:ext uri="{FF2B5EF4-FFF2-40B4-BE49-F238E27FC236}">
              <a16:creationId xmlns:a16="http://schemas.microsoft.com/office/drawing/2014/main" id="{00000000-0008-0000-0500-000013020000}"/>
            </a:ext>
          </a:extLst>
        </xdr:cNvPr>
        <xdr:cNvSpPr txBox="1"/>
      </xdr:nvSpPr>
      <xdr:spPr>
        <a:xfrm>
          <a:off x="15214111" y="543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44628</xdr:rowOff>
    </xdr:from>
    <xdr:to>
      <xdr:col>76</xdr:col>
      <xdr:colOff>165100</xdr:colOff>
      <xdr:row>36</xdr:row>
      <xdr:rowOff>146228</xdr:rowOff>
    </xdr:to>
    <xdr:sp macro="" textlink="">
      <xdr:nvSpPr>
        <xdr:cNvPr id="532" name="楕円 531">
          <a:extLst>
            <a:ext uri="{FF2B5EF4-FFF2-40B4-BE49-F238E27FC236}">
              <a16:creationId xmlns:a16="http://schemas.microsoft.com/office/drawing/2014/main" id="{00000000-0008-0000-0500-000014020000}"/>
            </a:ext>
          </a:extLst>
        </xdr:cNvPr>
        <xdr:cNvSpPr/>
      </xdr:nvSpPr>
      <xdr:spPr>
        <a:xfrm>
          <a:off x="14541500" y="621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162755</xdr:rowOff>
    </xdr:from>
    <xdr:ext cx="534377" cy="259045"/>
    <xdr:sp macro="" textlink="">
      <xdr:nvSpPr>
        <xdr:cNvPr id="533" name="テキスト ボックス 532">
          <a:extLst>
            <a:ext uri="{FF2B5EF4-FFF2-40B4-BE49-F238E27FC236}">
              <a16:creationId xmlns:a16="http://schemas.microsoft.com/office/drawing/2014/main" id="{00000000-0008-0000-0500-000015020000}"/>
            </a:ext>
          </a:extLst>
        </xdr:cNvPr>
        <xdr:cNvSpPr txBox="1"/>
      </xdr:nvSpPr>
      <xdr:spPr>
        <a:xfrm>
          <a:off x="14325111" y="599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12167</xdr:rowOff>
    </xdr:from>
    <xdr:to>
      <xdr:col>72</xdr:col>
      <xdr:colOff>38100</xdr:colOff>
      <xdr:row>38</xdr:row>
      <xdr:rowOff>113767</xdr:rowOff>
    </xdr:to>
    <xdr:sp macro="" textlink="">
      <xdr:nvSpPr>
        <xdr:cNvPr id="534" name="楕円 533">
          <a:extLst>
            <a:ext uri="{FF2B5EF4-FFF2-40B4-BE49-F238E27FC236}">
              <a16:creationId xmlns:a16="http://schemas.microsoft.com/office/drawing/2014/main" id="{00000000-0008-0000-0500-000016020000}"/>
            </a:ext>
          </a:extLst>
        </xdr:cNvPr>
        <xdr:cNvSpPr/>
      </xdr:nvSpPr>
      <xdr:spPr>
        <a:xfrm>
          <a:off x="13652500" y="652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104894</xdr:rowOff>
    </xdr:from>
    <xdr:ext cx="469744" cy="259045"/>
    <xdr:sp macro="" textlink="">
      <xdr:nvSpPr>
        <xdr:cNvPr id="535" name="テキスト ボックス 534">
          <a:extLst>
            <a:ext uri="{FF2B5EF4-FFF2-40B4-BE49-F238E27FC236}">
              <a16:creationId xmlns:a16="http://schemas.microsoft.com/office/drawing/2014/main" id="{00000000-0008-0000-0500-000017020000}"/>
            </a:ext>
          </a:extLst>
        </xdr:cNvPr>
        <xdr:cNvSpPr txBox="1"/>
      </xdr:nvSpPr>
      <xdr:spPr>
        <a:xfrm>
          <a:off x="13468428" y="661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142964</xdr:rowOff>
    </xdr:from>
    <xdr:to>
      <xdr:col>67</xdr:col>
      <xdr:colOff>101600</xdr:colOff>
      <xdr:row>38</xdr:row>
      <xdr:rowOff>73113</xdr:rowOff>
    </xdr:to>
    <xdr:sp macro="" textlink="">
      <xdr:nvSpPr>
        <xdr:cNvPr id="536" name="楕円 535">
          <a:extLst>
            <a:ext uri="{FF2B5EF4-FFF2-40B4-BE49-F238E27FC236}">
              <a16:creationId xmlns:a16="http://schemas.microsoft.com/office/drawing/2014/main" id="{00000000-0008-0000-0500-000018020000}"/>
            </a:ext>
          </a:extLst>
        </xdr:cNvPr>
        <xdr:cNvSpPr/>
      </xdr:nvSpPr>
      <xdr:spPr>
        <a:xfrm>
          <a:off x="12763500" y="64866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64241</xdr:rowOff>
    </xdr:from>
    <xdr:ext cx="469744" cy="259045"/>
    <xdr:sp macro="" textlink="">
      <xdr:nvSpPr>
        <xdr:cNvPr id="537" name="テキスト ボックス 536">
          <a:extLst>
            <a:ext uri="{FF2B5EF4-FFF2-40B4-BE49-F238E27FC236}">
              <a16:creationId xmlns:a16="http://schemas.microsoft.com/office/drawing/2014/main" id="{00000000-0008-0000-0500-000019020000}"/>
            </a:ext>
          </a:extLst>
        </xdr:cNvPr>
        <xdr:cNvSpPr txBox="1"/>
      </xdr:nvSpPr>
      <xdr:spPr>
        <a:xfrm>
          <a:off x="12579428" y="657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5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5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5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5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5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5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5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5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5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5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5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5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5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5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5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5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5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5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5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5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5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5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5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5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5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5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5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5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5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5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5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5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5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5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5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5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5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5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5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5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5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5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5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5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5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5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5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5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5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5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5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5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5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5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5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5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5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5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5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5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5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5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5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5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5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5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5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5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5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5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5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5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5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5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5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5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5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5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41199</xdr:rowOff>
    </xdr:from>
    <xdr:to>
      <xdr:col>85</xdr:col>
      <xdr:colOff>127000</xdr:colOff>
      <xdr:row>77</xdr:row>
      <xdr:rowOff>78257</xdr:rowOff>
    </xdr:to>
    <xdr:cxnSp macro="">
      <xdr:nvCxnSpPr>
        <xdr:cNvPr id="616" name="直線コネクタ 615">
          <a:extLst>
            <a:ext uri="{FF2B5EF4-FFF2-40B4-BE49-F238E27FC236}">
              <a16:creationId xmlns:a16="http://schemas.microsoft.com/office/drawing/2014/main" id="{00000000-0008-0000-0500-000068020000}"/>
            </a:ext>
          </a:extLst>
        </xdr:cNvPr>
        <xdr:cNvCxnSpPr/>
      </xdr:nvCxnSpPr>
      <xdr:spPr>
        <a:xfrm>
          <a:off x="15481300" y="13242849"/>
          <a:ext cx="838200" cy="3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124186</xdr:rowOff>
    </xdr:from>
    <xdr:ext cx="534377" cy="259045"/>
    <xdr:sp macro="" textlink="">
      <xdr:nvSpPr>
        <xdr:cNvPr id="617" name="公債費平均値テキスト">
          <a:extLst>
            <a:ext uri="{FF2B5EF4-FFF2-40B4-BE49-F238E27FC236}">
              <a16:creationId xmlns:a16="http://schemas.microsoft.com/office/drawing/2014/main" id="{00000000-0008-0000-0500-000069020000}"/>
            </a:ext>
          </a:extLst>
        </xdr:cNvPr>
        <xdr:cNvSpPr txBox="1"/>
      </xdr:nvSpPr>
      <xdr:spPr>
        <a:xfrm>
          <a:off x="16370300" y="12982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5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41199</xdr:rowOff>
    </xdr:from>
    <xdr:to>
      <xdr:col>81</xdr:col>
      <xdr:colOff>50800</xdr:colOff>
      <xdr:row>77</xdr:row>
      <xdr:rowOff>53417</xdr:rowOff>
    </xdr:to>
    <xdr:cxnSp macro="">
      <xdr:nvCxnSpPr>
        <xdr:cNvPr id="619" name="直線コネクタ 618">
          <a:extLst>
            <a:ext uri="{FF2B5EF4-FFF2-40B4-BE49-F238E27FC236}">
              <a16:creationId xmlns:a16="http://schemas.microsoft.com/office/drawing/2014/main" id="{00000000-0008-0000-0500-00006B020000}"/>
            </a:ext>
          </a:extLst>
        </xdr:cNvPr>
        <xdr:cNvCxnSpPr/>
      </xdr:nvCxnSpPr>
      <xdr:spPr>
        <a:xfrm flipV="1">
          <a:off x="14592300" y="13242849"/>
          <a:ext cx="889000" cy="1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5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84688</xdr:rowOff>
    </xdr:from>
    <xdr:ext cx="534377" cy="259045"/>
    <xdr:sp macro="" textlink="">
      <xdr:nvSpPr>
        <xdr:cNvPr id="621" name="テキスト ボックス 620">
          <a:extLst>
            <a:ext uri="{FF2B5EF4-FFF2-40B4-BE49-F238E27FC236}">
              <a16:creationId xmlns:a16="http://schemas.microsoft.com/office/drawing/2014/main" id="{00000000-0008-0000-0500-00006D020000}"/>
            </a:ext>
          </a:extLst>
        </xdr:cNvPr>
        <xdr:cNvSpPr txBox="1"/>
      </xdr:nvSpPr>
      <xdr:spPr>
        <a:xfrm>
          <a:off x="15214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53417</xdr:rowOff>
    </xdr:from>
    <xdr:to>
      <xdr:col>76</xdr:col>
      <xdr:colOff>114300</xdr:colOff>
      <xdr:row>77</xdr:row>
      <xdr:rowOff>53924</xdr:rowOff>
    </xdr:to>
    <xdr:cxnSp macro="">
      <xdr:nvCxnSpPr>
        <xdr:cNvPr id="622" name="直線コネクタ 621">
          <a:extLst>
            <a:ext uri="{FF2B5EF4-FFF2-40B4-BE49-F238E27FC236}">
              <a16:creationId xmlns:a16="http://schemas.microsoft.com/office/drawing/2014/main" id="{00000000-0008-0000-0500-00006E020000}"/>
            </a:ext>
          </a:extLst>
        </xdr:cNvPr>
        <xdr:cNvCxnSpPr/>
      </xdr:nvCxnSpPr>
      <xdr:spPr>
        <a:xfrm flipV="1">
          <a:off x="13703300" y="13255067"/>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5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96626</xdr:rowOff>
    </xdr:from>
    <xdr:ext cx="534377" cy="259045"/>
    <xdr:sp macro="" textlink="">
      <xdr:nvSpPr>
        <xdr:cNvPr id="624" name="テキスト ボックス 623">
          <a:extLst>
            <a:ext uri="{FF2B5EF4-FFF2-40B4-BE49-F238E27FC236}">
              <a16:creationId xmlns:a16="http://schemas.microsoft.com/office/drawing/2014/main" id="{00000000-0008-0000-0500-000070020000}"/>
            </a:ext>
          </a:extLst>
        </xdr:cNvPr>
        <xdr:cNvSpPr txBox="1"/>
      </xdr:nvSpPr>
      <xdr:spPr>
        <a:xfrm>
          <a:off x="14325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53924</xdr:rowOff>
    </xdr:from>
    <xdr:to>
      <xdr:col>71</xdr:col>
      <xdr:colOff>177800</xdr:colOff>
      <xdr:row>77</xdr:row>
      <xdr:rowOff>68021</xdr:rowOff>
    </xdr:to>
    <xdr:cxnSp macro="">
      <xdr:nvCxnSpPr>
        <xdr:cNvPr id="625" name="直線コネクタ 624">
          <a:extLst>
            <a:ext uri="{FF2B5EF4-FFF2-40B4-BE49-F238E27FC236}">
              <a16:creationId xmlns:a16="http://schemas.microsoft.com/office/drawing/2014/main" id="{00000000-0008-0000-0500-000071020000}"/>
            </a:ext>
          </a:extLst>
        </xdr:cNvPr>
        <xdr:cNvCxnSpPr/>
      </xdr:nvCxnSpPr>
      <xdr:spPr>
        <a:xfrm flipV="1">
          <a:off x="12814300" y="13255574"/>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164922</xdr:rowOff>
    </xdr:from>
    <xdr:to>
      <xdr:col>72</xdr:col>
      <xdr:colOff>38100</xdr:colOff>
      <xdr:row>76</xdr:row>
      <xdr:rowOff>95072</xdr:rowOff>
    </xdr:to>
    <xdr:sp macro="" textlink="">
      <xdr:nvSpPr>
        <xdr:cNvPr id="626" name="フローチャート: 判断 625">
          <a:extLst>
            <a:ext uri="{FF2B5EF4-FFF2-40B4-BE49-F238E27FC236}">
              <a16:creationId xmlns:a16="http://schemas.microsoft.com/office/drawing/2014/main" id="{00000000-0008-0000-0500-000072020000}"/>
            </a:ext>
          </a:extLst>
        </xdr:cNvPr>
        <xdr:cNvSpPr/>
      </xdr:nvSpPr>
      <xdr:spPr>
        <a:xfrm>
          <a:off x="13652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111599</xdr:rowOff>
    </xdr:from>
    <xdr:ext cx="534377" cy="259045"/>
    <xdr:sp macro="" textlink="">
      <xdr:nvSpPr>
        <xdr:cNvPr id="627" name="テキスト ボックス 626">
          <a:extLst>
            <a:ext uri="{FF2B5EF4-FFF2-40B4-BE49-F238E27FC236}">
              <a16:creationId xmlns:a16="http://schemas.microsoft.com/office/drawing/2014/main" id="{00000000-0008-0000-0500-000073020000}"/>
            </a:ext>
          </a:extLst>
        </xdr:cNvPr>
        <xdr:cNvSpPr txBox="1"/>
      </xdr:nvSpPr>
      <xdr:spPr>
        <a:xfrm>
          <a:off x="13436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10452</xdr:rowOff>
    </xdr:from>
    <xdr:to>
      <xdr:col>67</xdr:col>
      <xdr:colOff>101600</xdr:colOff>
      <xdr:row>76</xdr:row>
      <xdr:rowOff>112052</xdr:rowOff>
    </xdr:to>
    <xdr:sp macro="" textlink="">
      <xdr:nvSpPr>
        <xdr:cNvPr id="628" name="フローチャート: 判断 627">
          <a:extLst>
            <a:ext uri="{FF2B5EF4-FFF2-40B4-BE49-F238E27FC236}">
              <a16:creationId xmlns:a16="http://schemas.microsoft.com/office/drawing/2014/main" id="{00000000-0008-0000-0500-000074020000}"/>
            </a:ext>
          </a:extLst>
        </xdr:cNvPr>
        <xdr:cNvSpPr/>
      </xdr:nvSpPr>
      <xdr:spPr>
        <a:xfrm>
          <a:off x="12763500" y="1304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128579</xdr:rowOff>
    </xdr:from>
    <xdr:ext cx="534377" cy="259045"/>
    <xdr:sp macro="" textlink="">
      <xdr:nvSpPr>
        <xdr:cNvPr id="629" name="テキスト ボックス 628">
          <a:extLst>
            <a:ext uri="{FF2B5EF4-FFF2-40B4-BE49-F238E27FC236}">
              <a16:creationId xmlns:a16="http://schemas.microsoft.com/office/drawing/2014/main" id="{00000000-0008-0000-0500-000075020000}"/>
            </a:ext>
          </a:extLst>
        </xdr:cNvPr>
        <xdr:cNvSpPr txBox="1"/>
      </xdr:nvSpPr>
      <xdr:spPr>
        <a:xfrm>
          <a:off x="12547111" y="1281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5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5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5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5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5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27457</xdr:rowOff>
    </xdr:from>
    <xdr:to>
      <xdr:col>85</xdr:col>
      <xdr:colOff>177800</xdr:colOff>
      <xdr:row>77</xdr:row>
      <xdr:rowOff>129057</xdr:rowOff>
    </xdr:to>
    <xdr:sp macro="" textlink="">
      <xdr:nvSpPr>
        <xdr:cNvPr id="635" name="楕円 634">
          <a:extLst>
            <a:ext uri="{FF2B5EF4-FFF2-40B4-BE49-F238E27FC236}">
              <a16:creationId xmlns:a16="http://schemas.microsoft.com/office/drawing/2014/main" id="{00000000-0008-0000-0500-00007B020000}"/>
            </a:ext>
          </a:extLst>
        </xdr:cNvPr>
        <xdr:cNvSpPr/>
      </xdr:nvSpPr>
      <xdr:spPr>
        <a:xfrm>
          <a:off x="16268700" y="132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5884</xdr:rowOff>
    </xdr:from>
    <xdr:ext cx="534377" cy="259045"/>
    <xdr:sp macro="" textlink="">
      <xdr:nvSpPr>
        <xdr:cNvPr id="636" name="公債費該当値テキスト">
          <a:extLst>
            <a:ext uri="{FF2B5EF4-FFF2-40B4-BE49-F238E27FC236}">
              <a16:creationId xmlns:a16="http://schemas.microsoft.com/office/drawing/2014/main" id="{00000000-0008-0000-0500-00007C020000}"/>
            </a:ext>
          </a:extLst>
        </xdr:cNvPr>
        <xdr:cNvSpPr txBox="1"/>
      </xdr:nvSpPr>
      <xdr:spPr>
        <a:xfrm>
          <a:off x="16370300" y="1320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161849</xdr:rowOff>
    </xdr:from>
    <xdr:to>
      <xdr:col>81</xdr:col>
      <xdr:colOff>101600</xdr:colOff>
      <xdr:row>77</xdr:row>
      <xdr:rowOff>91999</xdr:rowOff>
    </xdr:to>
    <xdr:sp macro="" textlink="">
      <xdr:nvSpPr>
        <xdr:cNvPr id="637" name="楕円 636">
          <a:extLst>
            <a:ext uri="{FF2B5EF4-FFF2-40B4-BE49-F238E27FC236}">
              <a16:creationId xmlns:a16="http://schemas.microsoft.com/office/drawing/2014/main" id="{00000000-0008-0000-0500-00007D020000}"/>
            </a:ext>
          </a:extLst>
        </xdr:cNvPr>
        <xdr:cNvSpPr/>
      </xdr:nvSpPr>
      <xdr:spPr>
        <a:xfrm>
          <a:off x="15430500" y="131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83126</xdr:rowOff>
    </xdr:from>
    <xdr:ext cx="534377" cy="259045"/>
    <xdr:sp macro="" textlink="">
      <xdr:nvSpPr>
        <xdr:cNvPr id="638" name="テキスト ボックス 637">
          <a:extLst>
            <a:ext uri="{FF2B5EF4-FFF2-40B4-BE49-F238E27FC236}">
              <a16:creationId xmlns:a16="http://schemas.microsoft.com/office/drawing/2014/main" id="{00000000-0008-0000-0500-00007E020000}"/>
            </a:ext>
          </a:extLst>
        </xdr:cNvPr>
        <xdr:cNvSpPr txBox="1"/>
      </xdr:nvSpPr>
      <xdr:spPr>
        <a:xfrm>
          <a:off x="15214111" y="132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2617</xdr:rowOff>
    </xdr:from>
    <xdr:to>
      <xdr:col>76</xdr:col>
      <xdr:colOff>165100</xdr:colOff>
      <xdr:row>77</xdr:row>
      <xdr:rowOff>104217</xdr:rowOff>
    </xdr:to>
    <xdr:sp macro="" textlink="">
      <xdr:nvSpPr>
        <xdr:cNvPr id="639" name="楕円 638">
          <a:extLst>
            <a:ext uri="{FF2B5EF4-FFF2-40B4-BE49-F238E27FC236}">
              <a16:creationId xmlns:a16="http://schemas.microsoft.com/office/drawing/2014/main" id="{00000000-0008-0000-0500-00007F020000}"/>
            </a:ext>
          </a:extLst>
        </xdr:cNvPr>
        <xdr:cNvSpPr/>
      </xdr:nvSpPr>
      <xdr:spPr>
        <a:xfrm>
          <a:off x="14541500" y="132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95344</xdr:rowOff>
    </xdr:from>
    <xdr:ext cx="534377" cy="259045"/>
    <xdr:sp macro="" textlink="">
      <xdr:nvSpPr>
        <xdr:cNvPr id="640" name="テキスト ボックス 639">
          <a:extLst>
            <a:ext uri="{FF2B5EF4-FFF2-40B4-BE49-F238E27FC236}">
              <a16:creationId xmlns:a16="http://schemas.microsoft.com/office/drawing/2014/main" id="{00000000-0008-0000-0500-000080020000}"/>
            </a:ext>
          </a:extLst>
        </xdr:cNvPr>
        <xdr:cNvSpPr txBox="1"/>
      </xdr:nvSpPr>
      <xdr:spPr>
        <a:xfrm>
          <a:off x="14325111" y="132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3124</xdr:rowOff>
    </xdr:from>
    <xdr:to>
      <xdr:col>72</xdr:col>
      <xdr:colOff>38100</xdr:colOff>
      <xdr:row>77</xdr:row>
      <xdr:rowOff>104724</xdr:rowOff>
    </xdr:to>
    <xdr:sp macro="" textlink="">
      <xdr:nvSpPr>
        <xdr:cNvPr id="641" name="楕円 640">
          <a:extLst>
            <a:ext uri="{FF2B5EF4-FFF2-40B4-BE49-F238E27FC236}">
              <a16:creationId xmlns:a16="http://schemas.microsoft.com/office/drawing/2014/main" id="{00000000-0008-0000-0500-000081020000}"/>
            </a:ext>
          </a:extLst>
        </xdr:cNvPr>
        <xdr:cNvSpPr/>
      </xdr:nvSpPr>
      <xdr:spPr>
        <a:xfrm>
          <a:off x="13652500" y="132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95851</xdr:rowOff>
    </xdr:from>
    <xdr:ext cx="534377" cy="259045"/>
    <xdr:sp macro="" textlink="">
      <xdr:nvSpPr>
        <xdr:cNvPr id="642" name="テキスト ボックス 641">
          <a:extLst>
            <a:ext uri="{FF2B5EF4-FFF2-40B4-BE49-F238E27FC236}">
              <a16:creationId xmlns:a16="http://schemas.microsoft.com/office/drawing/2014/main" id="{00000000-0008-0000-0500-000082020000}"/>
            </a:ext>
          </a:extLst>
        </xdr:cNvPr>
        <xdr:cNvSpPr txBox="1"/>
      </xdr:nvSpPr>
      <xdr:spPr>
        <a:xfrm>
          <a:off x="13436111" y="1329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17221</xdr:rowOff>
    </xdr:from>
    <xdr:to>
      <xdr:col>67</xdr:col>
      <xdr:colOff>101600</xdr:colOff>
      <xdr:row>77</xdr:row>
      <xdr:rowOff>118821</xdr:rowOff>
    </xdr:to>
    <xdr:sp macro="" textlink="">
      <xdr:nvSpPr>
        <xdr:cNvPr id="643" name="楕円 642">
          <a:extLst>
            <a:ext uri="{FF2B5EF4-FFF2-40B4-BE49-F238E27FC236}">
              <a16:creationId xmlns:a16="http://schemas.microsoft.com/office/drawing/2014/main" id="{00000000-0008-0000-0500-000083020000}"/>
            </a:ext>
          </a:extLst>
        </xdr:cNvPr>
        <xdr:cNvSpPr/>
      </xdr:nvSpPr>
      <xdr:spPr>
        <a:xfrm>
          <a:off x="12763500" y="1321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109948</xdr:rowOff>
    </xdr:from>
    <xdr:ext cx="534377" cy="259045"/>
    <xdr:sp macro="" textlink="">
      <xdr:nvSpPr>
        <xdr:cNvPr id="644" name="テキスト ボックス 643">
          <a:extLst>
            <a:ext uri="{FF2B5EF4-FFF2-40B4-BE49-F238E27FC236}">
              <a16:creationId xmlns:a16="http://schemas.microsoft.com/office/drawing/2014/main" id="{00000000-0008-0000-0500-000084020000}"/>
            </a:ext>
          </a:extLst>
        </xdr:cNvPr>
        <xdr:cNvSpPr txBox="1"/>
      </xdr:nvSpPr>
      <xdr:spPr>
        <a:xfrm>
          <a:off x="12547111" y="1331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5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5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5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5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5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5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5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5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5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5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5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5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5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5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5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5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5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5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5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5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5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5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5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5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5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5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5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5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78809</xdr:rowOff>
    </xdr:from>
    <xdr:to>
      <xdr:col>85</xdr:col>
      <xdr:colOff>127000</xdr:colOff>
      <xdr:row>97</xdr:row>
      <xdr:rowOff>82764</xdr:rowOff>
    </xdr:to>
    <xdr:cxnSp macro="">
      <xdr:nvCxnSpPr>
        <xdr:cNvPr id="673" name="直線コネクタ 672">
          <a:extLst>
            <a:ext uri="{FF2B5EF4-FFF2-40B4-BE49-F238E27FC236}">
              <a16:creationId xmlns:a16="http://schemas.microsoft.com/office/drawing/2014/main" id="{00000000-0008-0000-0500-0000A1020000}"/>
            </a:ext>
          </a:extLst>
        </xdr:cNvPr>
        <xdr:cNvCxnSpPr/>
      </xdr:nvCxnSpPr>
      <xdr:spPr>
        <a:xfrm flipV="1">
          <a:off x="15481300" y="16709459"/>
          <a:ext cx="8382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33662</xdr:rowOff>
    </xdr:from>
    <xdr:ext cx="534377" cy="259045"/>
    <xdr:sp macro="" textlink="">
      <xdr:nvSpPr>
        <xdr:cNvPr id="674" name="積立金平均値テキスト">
          <a:extLst>
            <a:ext uri="{FF2B5EF4-FFF2-40B4-BE49-F238E27FC236}">
              <a16:creationId xmlns:a16="http://schemas.microsoft.com/office/drawing/2014/main" id="{00000000-0008-0000-0500-0000A2020000}"/>
            </a:ext>
          </a:extLst>
        </xdr:cNvPr>
        <xdr:cNvSpPr txBox="1"/>
      </xdr:nvSpPr>
      <xdr:spPr>
        <a:xfrm>
          <a:off x="16370300" y="1683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5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164232</xdr:rowOff>
    </xdr:from>
    <xdr:to>
      <xdr:col>81</xdr:col>
      <xdr:colOff>50800</xdr:colOff>
      <xdr:row>97</xdr:row>
      <xdr:rowOff>82764</xdr:rowOff>
    </xdr:to>
    <xdr:cxnSp macro="">
      <xdr:nvCxnSpPr>
        <xdr:cNvPr id="676" name="直線コネクタ 675">
          <a:extLst>
            <a:ext uri="{FF2B5EF4-FFF2-40B4-BE49-F238E27FC236}">
              <a16:creationId xmlns:a16="http://schemas.microsoft.com/office/drawing/2014/main" id="{00000000-0008-0000-0500-0000A4020000}"/>
            </a:ext>
          </a:extLst>
        </xdr:cNvPr>
        <xdr:cNvCxnSpPr/>
      </xdr:nvCxnSpPr>
      <xdr:spPr>
        <a:xfrm>
          <a:off x="14592300" y="16623432"/>
          <a:ext cx="889000" cy="8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5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133400</xdr:rowOff>
    </xdr:from>
    <xdr:ext cx="534377" cy="259045"/>
    <xdr:sp macro="" textlink="">
      <xdr:nvSpPr>
        <xdr:cNvPr id="678" name="テキスト ボックス 677">
          <a:extLst>
            <a:ext uri="{FF2B5EF4-FFF2-40B4-BE49-F238E27FC236}">
              <a16:creationId xmlns:a16="http://schemas.microsoft.com/office/drawing/2014/main" id="{00000000-0008-0000-0500-0000A6020000}"/>
            </a:ext>
          </a:extLst>
        </xdr:cNvPr>
        <xdr:cNvSpPr txBox="1"/>
      </xdr:nvSpPr>
      <xdr:spPr>
        <a:xfrm>
          <a:off x="15214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164232</xdr:rowOff>
    </xdr:from>
    <xdr:to>
      <xdr:col>76</xdr:col>
      <xdr:colOff>114300</xdr:colOff>
      <xdr:row>97</xdr:row>
      <xdr:rowOff>28440</xdr:rowOff>
    </xdr:to>
    <xdr:cxnSp macro="">
      <xdr:nvCxnSpPr>
        <xdr:cNvPr id="679" name="直線コネクタ 678">
          <a:extLst>
            <a:ext uri="{FF2B5EF4-FFF2-40B4-BE49-F238E27FC236}">
              <a16:creationId xmlns:a16="http://schemas.microsoft.com/office/drawing/2014/main" id="{00000000-0008-0000-0500-0000A7020000}"/>
            </a:ext>
          </a:extLst>
        </xdr:cNvPr>
        <xdr:cNvCxnSpPr/>
      </xdr:nvCxnSpPr>
      <xdr:spPr>
        <a:xfrm flipV="1">
          <a:off x="13703300" y="16623432"/>
          <a:ext cx="889000" cy="3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5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119093</xdr:rowOff>
    </xdr:from>
    <xdr:ext cx="534377" cy="259045"/>
    <xdr:sp macro="" textlink="">
      <xdr:nvSpPr>
        <xdr:cNvPr id="681" name="テキスト ボックス 680">
          <a:extLst>
            <a:ext uri="{FF2B5EF4-FFF2-40B4-BE49-F238E27FC236}">
              <a16:creationId xmlns:a16="http://schemas.microsoft.com/office/drawing/2014/main" id="{00000000-0008-0000-0500-0000A9020000}"/>
            </a:ext>
          </a:extLst>
        </xdr:cNvPr>
        <xdr:cNvSpPr txBox="1"/>
      </xdr:nvSpPr>
      <xdr:spPr>
        <a:xfrm>
          <a:off x="14325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28440</xdr:rowOff>
    </xdr:from>
    <xdr:to>
      <xdr:col>71</xdr:col>
      <xdr:colOff>177800</xdr:colOff>
      <xdr:row>97</xdr:row>
      <xdr:rowOff>119304</xdr:rowOff>
    </xdr:to>
    <xdr:cxnSp macro="">
      <xdr:nvCxnSpPr>
        <xdr:cNvPr id="682" name="直線コネクタ 681">
          <a:extLst>
            <a:ext uri="{FF2B5EF4-FFF2-40B4-BE49-F238E27FC236}">
              <a16:creationId xmlns:a16="http://schemas.microsoft.com/office/drawing/2014/main" id="{00000000-0008-0000-0500-0000AA020000}"/>
            </a:ext>
          </a:extLst>
        </xdr:cNvPr>
        <xdr:cNvCxnSpPr/>
      </xdr:nvCxnSpPr>
      <xdr:spPr>
        <a:xfrm flipV="1">
          <a:off x="12814300" y="16659090"/>
          <a:ext cx="889000" cy="9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44208</xdr:rowOff>
    </xdr:from>
    <xdr:to>
      <xdr:col>72</xdr:col>
      <xdr:colOff>38100</xdr:colOff>
      <xdr:row>98</xdr:row>
      <xdr:rowOff>145808</xdr:rowOff>
    </xdr:to>
    <xdr:sp macro="" textlink="">
      <xdr:nvSpPr>
        <xdr:cNvPr id="683" name="フローチャート: 判断 682">
          <a:extLst>
            <a:ext uri="{FF2B5EF4-FFF2-40B4-BE49-F238E27FC236}">
              <a16:creationId xmlns:a16="http://schemas.microsoft.com/office/drawing/2014/main" id="{00000000-0008-0000-0500-0000AB020000}"/>
            </a:ext>
          </a:extLst>
        </xdr:cNvPr>
        <xdr:cNvSpPr/>
      </xdr:nvSpPr>
      <xdr:spPr>
        <a:xfrm>
          <a:off x="13652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136935</xdr:rowOff>
    </xdr:from>
    <xdr:ext cx="534377" cy="259045"/>
    <xdr:sp macro="" textlink="">
      <xdr:nvSpPr>
        <xdr:cNvPr id="684" name="テキスト ボックス 683">
          <a:extLst>
            <a:ext uri="{FF2B5EF4-FFF2-40B4-BE49-F238E27FC236}">
              <a16:creationId xmlns:a16="http://schemas.microsoft.com/office/drawing/2014/main" id="{00000000-0008-0000-0500-0000AC020000}"/>
            </a:ext>
          </a:extLst>
        </xdr:cNvPr>
        <xdr:cNvSpPr txBox="1"/>
      </xdr:nvSpPr>
      <xdr:spPr>
        <a:xfrm>
          <a:off x="13436111" y="1693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67895</xdr:rowOff>
    </xdr:from>
    <xdr:to>
      <xdr:col>67</xdr:col>
      <xdr:colOff>101600</xdr:colOff>
      <xdr:row>98</xdr:row>
      <xdr:rowOff>169495</xdr:rowOff>
    </xdr:to>
    <xdr:sp macro="" textlink="">
      <xdr:nvSpPr>
        <xdr:cNvPr id="685" name="フローチャート: 判断 684">
          <a:extLst>
            <a:ext uri="{FF2B5EF4-FFF2-40B4-BE49-F238E27FC236}">
              <a16:creationId xmlns:a16="http://schemas.microsoft.com/office/drawing/2014/main" id="{00000000-0008-0000-0500-0000AD020000}"/>
            </a:ext>
          </a:extLst>
        </xdr:cNvPr>
        <xdr:cNvSpPr/>
      </xdr:nvSpPr>
      <xdr:spPr>
        <a:xfrm>
          <a:off x="12763500" y="168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160622</xdr:rowOff>
    </xdr:from>
    <xdr:ext cx="534377" cy="259045"/>
    <xdr:sp macro="" textlink="">
      <xdr:nvSpPr>
        <xdr:cNvPr id="686" name="テキスト ボックス 685">
          <a:extLst>
            <a:ext uri="{FF2B5EF4-FFF2-40B4-BE49-F238E27FC236}">
              <a16:creationId xmlns:a16="http://schemas.microsoft.com/office/drawing/2014/main" id="{00000000-0008-0000-0500-0000AE020000}"/>
            </a:ext>
          </a:extLst>
        </xdr:cNvPr>
        <xdr:cNvSpPr txBox="1"/>
      </xdr:nvSpPr>
      <xdr:spPr>
        <a:xfrm>
          <a:off x="12547111" y="1696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5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5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5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5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5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28009</xdr:rowOff>
    </xdr:from>
    <xdr:to>
      <xdr:col>85</xdr:col>
      <xdr:colOff>177800</xdr:colOff>
      <xdr:row>97</xdr:row>
      <xdr:rowOff>129609</xdr:rowOff>
    </xdr:to>
    <xdr:sp macro="" textlink="">
      <xdr:nvSpPr>
        <xdr:cNvPr id="692" name="楕円 691">
          <a:extLst>
            <a:ext uri="{FF2B5EF4-FFF2-40B4-BE49-F238E27FC236}">
              <a16:creationId xmlns:a16="http://schemas.microsoft.com/office/drawing/2014/main" id="{00000000-0008-0000-0500-0000B4020000}"/>
            </a:ext>
          </a:extLst>
        </xdr:cNvPr>
        <xdr:cNvSpPr/>
      </xdr:nvSpPr>
      <xdr:spPr>
        <a:xfrm>
          <a:off x="16268700" y="1665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50886</xdr:rowOff>
    </xdr:from>
    <xdr:ext cx="534377" cy="259045"/>
    <xdr:sp macro="" textlink="">
      <xdr:nvSpPr>
        <xdr:cNvPr id="693" name="積立金該当値テキスト">
          <a:extLst>
            <a:ext uri="{FF2B5EF4-FFF2-40B4-BE49-F238E27FC236}">
              <a16:creationId xmlns:a16="http://schemas.microsoft.com/office/drawing/2014/main" id="{00000000-0008-0000-0500-0000B5020000}"/>
            </a:ext>
          </a:extLst>
        </xdr:cNvPr>
        <xdr:cNvSpPr txBox="1"/>
      </xdr:nvSpPr>
      <xdr:spPr>
        <a:xfrm>
          <a:off x="16370300" y="1651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31964</xdr:rowOff>
    </xdr:from>
    <xdr:to>
      <xdr:col>81</xdr:col>
      <xdr:colOff>101600</xdr:colOff>
      <xdr:row>97</xdr:row>
      <xdr:rowOff>133564</xdr:rowOff>
    </xdr:to>
    <xdr:sp macro="" textlink="">
      <xdr:nvSpPr>
        <xdr:cNvPr id="694" name="楕円 693">
          <a:extLst>
            <a:ext uri="{FF2B5EF4-FFF2-40B4-BE49-F238E27FC236}">
              <a16:creationId xmlns:a16="http://schemas.microsoft.com/office/drawing/2014/main" id="{00000000-0008-0000-0500-0000B6020000}"/>
            </a:ext>
          </a:extLst>
        </xdr:cNvPr>
        <xdr:cNvSpPr/>
      </xdr:nvSpPr>
      <xdr:spPr>
        <a:xfrm>
          <a:off x="15430500" y="1666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150091</xdr:rowOff>
    </xdr:from>
    <xdr:ext cx="534377" cy="259045"/>
    <xdr:sp macro="" textlink="">
      <xdr:nvSpPr>
        <xdr:cNvPr id="695" name="テキスト ボックス 694">
          <a:extLst>
            <a:ext uri="{FF2B5EF4-FFF2-40B4-BE49-F238E27FC236}">
              <a16:creationId xmlns:a16="http://schemas.microsoft.com/office/drawing/2014/main" id="{00000000-0008-0000-0500-0000B7020000}"/>
            </a:ext>
          </a:extLst>
        </xdr:cNvPr>
        <xdr:cNvSpPr txBox="1"/>
      </xdr:nvSpPr>
      <xdr:spPr>
        <a:xfrm>
          <a:off x="15214111" y="1643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113432</xdr:rowOff>
    </xdr:from>
    <xdr:to>
      <xdr:col>76</xdr:col>
      <xdr:colOff>165100</xdr:colOff>
      <xdr:row>97</xdr:row>
      <xdr:rowOff>43582</xdr:rowOff>
    </xdr:to>
    <xdr:sp macro="" textlink="">
      <xdr:nvSpPr>
        <xdr:cNvPr id="696" name="楕円 695">
          <a:extLst>
            <a:ext uri="{FF2B5EF4-FFF2-40B4-BE49-F238E27FC236}">
              <a16:creationId xmlns:a16="http://schemas.microsoft.com/office/drawing/2014/main" id="{00000000-0008-0000-0500-0000B8020000}"/>
            </a:ext>
          </a:extLst>
        </xdr:cNvPr>
        <xdr:cNvSpPr/>
      </xdr:nvSpPr>
      <xdr:spPr>
        <a:xfrm>
          <a:off x="14541500" y="1657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60109</xdr:rowOff>
    </xdr:from>
    <xdr:ext cx="599010" cy="259045"/>
    <xdr:sp macro="" textlink="">
      <xdr:nvSpPr>
        <xdr:cNvPr id="697" name="テキスト ボックス 696">
          <a:extLst>
            <a:ext uri="{FF2B5EF4-FFF2-40B4-BE49-F238E27FC236}">
              <a16:creationId xmlns:a16="http://schemas.microsoft.com/office/drawing/2014/main" id="{00000000-0008-0000-0500-0000B9020000}"/>
            </a:ext>
          </a:extLst>
        </xdr:cNvPr>
        <xdr:cNvSpPr txBox="1"/>
      </xdr:nvSpPr>
      <xdr:spPr>
        <a:xfrm>
          <a:off x="14292795" y="1634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149090</xdr:rowOff>
    </xdr:from>
    <xdr:to>
      <xdr:col>72</xdr:col>
      <xdr:colOff>38100</xdr:colOff>
      <xdr:row>97</xdr:row>
      <xdr:rowOff>79240</xdr:rowOff>
    </xdr:to>
    <xdr:sp macro="" textlink="">
      <xdr:nvSpPr>
        <xdr:cNvPr id="698" name="楕円 697">
          <a:extLst>
            <a:ext uri="{FF2B5EF4-FFF2-40B4-BE49-F238E27FC236}">
              <a16:creationId xmlns:a16="http://schemas.microsoft.com/office/drawing/2014/main" id="{00000000-0008-0000-0500-0000BA020000}"/>
            </a:ext>
          </a:extLst>
        </xdr:cNvPr>
        <xdr:cNvSpPr/>
      </xdr:nvSpPr>
      <xdr:spPr>
        <a:xfrm>
          <a:off x="13652500" y="166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95767</xdr:rowOff>
    </xdr:from>
    <xdr:ext cx="534377" cy="259045"/>
    <xdr:sp macro="" textlink="">
      <xdr:nvSpPr>
        <xdr:cNvPr id="699" name="テキスト ボックス 698">
          <a:extLst>
            <a:ext uri="{FF2B5EF4-FFF2-40B4-BE49-F238E27FC236}">
              <a16:creationId xmlns:a16="http://schemas.microsoft.com/office/drawing/2014/main" id="{00000000-0008-0000-0500-0000BB020000}"/>
            </a:ext>
          </a:extLst>
        </xdr:cNvPr>
        <xdr:cNvSpPr txBox="1"/>
      </xdr:nvSpPr>
      <xdr:spPr>
        <a:xfrm>
          <a:off x="13436111" y="163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68504</xdr:rowOff>
    </xdr:from>
    <xdr:to>
      <xdr:col>67</xdr:col>
      <xdr:colOff>101600</xdr:colOff>
      <xdr:row>97</xdr:row>
      <xdr:rowOff>170104</xdr:rowOff>
    </xdr:to>
    <xdr:sp macro="" textlink="">
      <xdr:nvSpPr>
        <xdr:cNvPr id="700" name="楕円 699">
          <a:extLst>
            <a:ext uri="{FF2B5EF4-FFF2-40B4-BE49-F238E27FC236}">
              <a16:creationId xmlns:a16="http://schemas.microsoft.com/office/drawing/2014/main" id="{00000000-0008-0000-0500-0000BC020000}"/>
            </a:ext>
          </a:extLst>
        </xdr:cNvPr>
        <xdr:cNvSpPr/>
      </xdr:nvSpPr>
      <xdr:spPr>
        <a:xfrm>
          <a:off x="12763500" y="166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15181</xdr:rowOff>
    </xdr:from>
    <xdr:ext cx="534377" cy="259045"/>
    <xdr:sp macro="" textlink="">
      <xdr:nvSpPr>
        <xdr:cNvPr id="701" name="テキスト ボックス 700">
          <a:extLst>
            <a:ext uri="{FF2B5EF4-FFF2-40B4-BE49-F238E27FC236}">
              <a16:creationId xmlns:a16="http://schemas.microsoft.com/office/drawing/2014/main" id="{00000000-0008-0000-0500-0000BD020000}"/>
            </a:ext>
          </a:extLst>
        </xdr:cNvPr>
        <xdr:cNvSpPr txBox="1"/>
      </xdr:nvSpPr>
      <xdr:spPr>
        <a:xfrm>
          <a:off x="12547111" y="1647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5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5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5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5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5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5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5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5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5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5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5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5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5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5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5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5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5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5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5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5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5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5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5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5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5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5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124909</xdr:rowOff>
    </xdr:from>
    <xdr:to>
      <xdr:col>116</xdr:col>
      <xdr:colOff>63500</xdr:colOff>
      <xdr:row>38</xdr:row>
      <xdr:rowOff>83556</xdr:rowOff>
    </xdr:to>
    <xdr:cxnSp macro="">
      <xdr:nvCxnSpPr>
        <xdr:cNvPr id="728" name="直線コネクタ 727">
          <a:extLst>
            <a:ext uri="{FF2B5EF4-FFF2-40B4-BE49-F238E27FC236}">
              <a16:creationId xmlns:a16="http://schemas.microsoft.com/office/drawing/2014/main" id="{00000000-0008-0000-0500-0000D8020000}"/>
            </a:ext>
          </a:extLst>
        </xdr:cNvPr>
        <xdr:cNvCxnSpPr/>
      </xdr:nvCxnSpPr>
      <xdr:spPr>
        <a:xfrm>
          <a:off x="21323300" y="6468559"/>
          <a:ext cx="838200" cy="13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a:extLst>
            <a:ext uri="{FF2B5EF4-FFF2-40B4-BE49-F238E27FC236}">
              <a16:creationId xmlns:a16="http://schemas.microsoft.com/office/drawing/2014/main" id="{00000000-0008-0000-0500-0000D9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5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124909</xdr:rowOff>
    </xdr:from>
    <xdr:to>
      <xdr:col>111</xdr:col>
      <xdr:colOff>177800</xdr:colOff>
      <xdr:row>38</xdr:row>
      <xdr:rowOff>74435</xdr:rowOff>
    </xdr:to>
    <xdr:cxnSp macro="">
      <xdr:nvCxnSpPr>
        <xdr:cNvPr id="731" name="直線コネクタ 730">
          <a:extLst>
            <a:ext uri="{FF2B5EF4-FFF2-40B4-BE49-F238E27FC236}">
              <a16:creationId xmlns:a16="http://schemas.microsoft.com/office/drawing/2014/main" id="{00000000-0008-0000-0500-0000DB020000}"/>
            </a:ext>
          </a:extLst>
        </xdr:cNvPr>
        <xdr:cNvCxnSpPr/>
      </xdr:nvCxnSpPr>
      <xdr:spPr>
        <a:xfrm flipV="1">
          <a:off x="20434300" y="6468559"/>
          <a:ext cx="889000" cy="12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5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84015</xdr:rowOff>
    </xdr:from>
    <xdr:ext cx="469744" cy="259045"/>
    <xdr:sp macro="" textlink="">
      <xdr:nvSpPr>
        <xdr:cNvPr id="733" name="テキスト ボックス 732">
          <a:extLst>
            <a:ext uri="{FF2B5EF4-FFF2-40B4-BE49-F238E27FC236}">
              <a16:creationId xmlns:a16="http://schemas.microsoft.com/office/drawing/2014/main" id="{00000000-0008-0000-0500-0000DD020000}"/>
            </a:ext>
          </a:extLst>
        </xdr:cNvPr>
        <xdr:cNvSpPr txBox="1"/>
      </xdr:nvSpPr>
      <xdr:spPr>
        <a:xfrm>
          <a:off x="21088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74435</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500-0000DE020000}"/>
            </a:ext>
          </a:extLst>
        </xdr:cNvPr>
        <xdr:cNvCxnSpPr/>
      </xdr:nvCxnSpPr>
      <xdr:spPr>
        <a:xfrm flipV="1">
          <a:off x="19545300" y="6589535"/>
          <a:ext cx="889000" cy="6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5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a:extLst>
            <a:ext uri="{FF2B5EF4-FFF2-40B4-BE49-F238E27FC236}">
              <a16:creationId xmlns:a16="http://schemas.microsoft.com/office/drawing/2014/main" id="{00000000-0008-0000-0500-0000E0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137826</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500-0000E1020000}"/>
            </a:ext>
          </a:extLst>
        </xdr:cNvPr>
        <xdr:cNvCxnSpPr/>
      </xdr:nvCxnSpPr>
      <xdr:spPr>
        <a:xfrm>
          <a:off x="18656300" y="6652926"/>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170876</xdr:rowOff>
    </xdr:from>
    <xdr:to>
      <xdr:col>102</xdr:col>
      <xdr:colOff>165100</xdr:colOff>
      <xdr:row>38</xdr:row>
      <xdr:rowOff>101026</xdr:rowOff>
    </xdr:to>
    <xdr:sp macro="" textlink="">
      <xdr:nvSpPr>
        <xdr:cNvPr id="738" name="フローチャート: 判断 737">
          <a:extLst>
            <a:ext uri="{FF2B5EF4-FFF2-40B4-BE49-F238E27FC236}">
              <a16:creationId xmlns:a16="http://schemas.microsoft.com/office/drawing/2014/main" id="{00000000-0008-0000-0500-0000E2020000}"/>
            </a:ext>
          </a:extLst>
        </xdr:cNvPr>
        <xdr:cNvSpPr/>
      </xdr:nvSpPr>
      <xdr:spPr>
        <a:xfrm>
          <a:off x="19494500" y="651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117553</xdr:rowOff>
    </xdr:from>
    <xdr:ext cx="469744" cy="259045"/>
    <xdr:sp macro="" textlink="">
      <xdr:nvSpPr>
        <xdr:cNvPr id="739" name="テキスト ボックス 738">
          <a:extLst>
            <a:ext uri="{FF2B5EF4-FFF2-40B4-BE49-F238E27FC236}">
              <a16:creationId xmlns:a16="http://schemas.microsoft.com/office/drawing/2014/main" id="{00000000-0008-0000-0500-0000E3020000}"/>
            </a:ext>
          </a:extLst>
        </xdr:cNvPr>
        <xdr:cNvSpPr txBox="1"/>
      </xdr:nvSpPr>
      <xdr:spPr>
        <a:xfrm>
          <a:off x="19310428" y="628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30950</xdr:rowOff>
    </xdr:from>
    <xdr:to>
      <xdr:col>98</xdr:col>
      <xdr:colOff>38100</xdr:colOff>
      <xdr:row>38</xdr:row>
      <xdr:rowOff>132550</xdr:rowOff>
    </xdr:to>
    <xdr:sp macro="" textlink="">
      <xdr:nvSpPr>
        <xdr:cNvPr id="740" name="フローチャート: 判断 739">
          <a:extLst>
            <a:ext uri="{FF2B5EF4-FFF2-40B4-BE49-F238E27FC236}">
              <a16:creationId xmlns:a16="http://schemas.microsoft.com/office/drawing/2014/main" id="{00000000-0008-0000-0500-0000E4020000}"/>
            </a:ext>
          </a:extLst>
        </xdr:cNvPr>
        <xdr:cNvSpPr/>
      </xdr:nvSpPr>
      <xdr:spPr>
        <a:xfrm>
          <a:off x="186055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149077</xdr:rowOff>
    </xdr:from>
    <xdr:ext cx="469744" cy="259045"/>
    <xdr:sp macro="" textlink="">
      <xdr:nvSpPr>
        <xdr:cNvPr id="741" name="テキスト ボックス 740">
          <a:extLst>
            <a:ext uri="{FF2B5EF4-FFF2-40B4-BE49-F238E27FC236}">
              <a16:creationId xmlns:a16="http://schemas.microsoft.com/office/drawing/2014/main" id="{00000000-0008-0000-0500-0000E5020000}"/>
            </a:ext>
          </a:extLst>
        </xdr:cNvPr>
        <xdr:cNvSpPr txBox="1"/>
      </xdr:nvSpPr>
      <xdr:spPr>
        <a:xfrm>
          <a:off x="18421428" y="632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5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5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5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5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5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32756</xdr:rowOff>
    </xdr:from>
    <xdr:to>
      <xdr:col>116</xdr:col>
      <xdr:colOff>114300</xdr:colOff>
      <xdr:row>38</xdr:row>
      <xdr:rowOff>134356</xdr:rowOff>
    </xdr:to>
    <xdr:sp macro="" textlink="">
      <xdr:nvSpPr>
        <xdr:cNvPr id="747" name="楕円 746">
          <a:extLst>
            <a:ext uri="{FF2B5EF4-FFF2-40B4-BE49-F238E27FC236}">
              <a16:creationId xmlns:a16="http://schemas.microsoft.com/office/drawing/2014/main" id="{00000000-0008-0000-0500-0000EB020000}"/>
            </a:ext>
          </a:extLst>
        </xdr:cNvPr>
        <xdr:cNvSpPr/>
      </xdr:nvSpPr>
      <xdr:spPr>
        <a:xfrm>
          <a:off x="22110700" y="654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137347</xdr:rowOff>
    </xdr:from>
    <xdr:ext cx="469744" cy="259045"/>
    <xdr:sp macro="" textlink="">
      <xdr:nvSpPr>
        <xdr:cNvPr id="748" name="投資及び出資金該当値テキスト">
          <a:extLst>
            <a:ext uri="{FF2B5EF4-FFF2-40B4-BE49-F238E27FC236}">
              <a16:creationId xmlns:a16="http://schemas.microsoft.com/office/drawing/2014/main" id="{00000000-0008-0000-0500-0000EC020000}"/>
            </a:ext>
          </a:extLst>
        </xdr:cNvPr>
        <xdr:cNvSpPr txBox="1"/>
      </xdr:nvSpPr>
      <xdr:spPr>
        <a:xfrm>
          <a:off x="22212300" y="64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74109</xdr:rowOff>
    </xdr:from>
    <xdr:to>
      <xdr:col>112</xdr:col>
      <xdr:colOff>38100</xdr:colOff>
      <xdr:row>38</xdr:row>
      <xdr:rowOff>4259</xdr:rowOff>
    </xdr:to>
    <xdr:sp macro="" textlink="">
      <xdr:nvSpPr>
        <xdr:cNvPr id="749" name="楕円 748">
          <a:extLst>
            <a:ext uri="{FF2B5EF4-FFF2-40B4-BE49-F238E27FC236}">
              <a16:creationId xmlns:a16="http://schemas.microsoft.com/office/drawing/2014/main" id="{00000000-0008-0000-0500-0000ED020000}"/>
            </a:ext>
          </a:extLst>
        </xdr:cNvPr>
        <xdr:cNvSpPr/>
      </xdr:nvSpPr>
      <xdr:spPr>
        <a:xfrm>
          <a:off x="21272500" y="641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20786</xdr:rowOff>
    </xdr:from>
    <xdr:ext cx="469744" cy="259045"/>
    <xdr:sp macro="" textlink="">
      <xdr:nvSpPr>
        <xdr:cNvPr id="750" name="テキスト ボックス 749">
          <a:extLst>
            <a:ext uri="{FF2B5EF4-FFF2-40B4-BE49-F238E27FC236}">
              <a16:creationId xmlns:a16="http://schemas.microsoft.com/office/drawing/2014/main" id="{00000000-0008-0000-0500-0000EE020000}"/>
            </a:ext>
          </a:extLst>
        </xdr:cNvPr>
        <xdr:cNvSpPr txBox="1"/>
      </xdr:nvSpPr>
      <xdr:spPr>
        <a:xfrm>
          <a:off x="21088428" y="619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23635</xdr:rowOff>
    </xdr:from>
    <xdr:to>
      <xdr:col>107</xdr:col>
      <xdr:colOff>101600</xdr:colOff>
      <xdr:row>38</xdr:row>
      <xdr:rowOff>125235</xdr:rowOff>
    </xdr:to>
    <xdr:sp macro="" textlink="">
      <xdr:nvSpPr>
        <xdr:cNvPr id="751" name="楕円 750">
          <a:extLst>
            <a:ext uri="{FF2B5EF4-FFF2-40B4-BE49-F238E27FC236}">
              <a16:creationId xmlns:a16="http://schemas.microsoft.com/office/drawing/2014/main" id="{00000000-0008-0000-0500-0000EF020000}"/>
            </a:ext>
          </a:extLst>
        </xdr:cNvPr>
        <xdr:cNvSpPr/>
      </xdr:nvSpPr>
      <xdr:spPr>
        <a:xfrm>
          <a:off x="20383500" y="65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116362</xdr:rowOff>
    </xdr:from>
    <xdr:ext cx="469744" cy="259045"/>
    <xdr:sp macro="" textlink="">
      <xdr:nvSpPr>
        <xdr:cNvPr id="752" name="テキスト ボックス 751">
          <a:extLst>
            <a:ext uri="{FF2B5EF4-FFF2-40B4-BE49-F238E27FC236}">
              <a16:creationId xmlns:a16="http://schemas.microsoft.com/office/drawing/2014/main" id="{00000000-0008-0000-0500-0000F0020000}"/>
            </a:ext>
          </a:extLst>
        </xdr:cNvPr>
        <xdr:cNvSpPr txBox="1"/>
      </xdr:nvSpPr>
      <xdr:spPr>
        <a:xfrm>
          <a:off x="20199428" y="66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5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5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87026</xdr:rowOff>
    </xdr:from>
    <xdr:to>
      <xdr:col>98</xdr:col>
      <xdr:colOff>38100</xdr:colOff>
      <xdr:row>39</xdr:row>
      <xdr:rowOff>17176</xdr:rowOff>
    </xdr:to>
    <xdr:sp macro="" textlink="">
      <xdr:nvSpPr>
        <xdr:cNvPr id="755" name="楕円 754">
          <a:extLst>
            <a:ext uri="{FF2B5EF4-FFF2-40B4-BE49-F238E27FC236}">
              <a16:creationId xmlns:a16="http://schemas.microsoft.com/office/drawing/2014/main" id="{00000000-0008-0000-0500-0000F3020000}"/>
            </a:ext>
          </a:extLst>
        </xdr:cNvPr>
        <xdr:cNvSpPr/>
      </xdr:nvSpPr>
      <xdr:spPr>
        <a:xfrm>
          <a:off x="18605500" y="66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8303</xdr:rowOff>
    </xdr:from>
    <xdr:ext cx="313932" cy="259045"/>
    <xdr:sp macro="" textlink="">
      <xdr:nvSpPr>
        <xdr:cNvPr id="756" name="テキスト ボックス 755">
          <a:extLst>
            <a:ext uri="{FF2B5EF4-FFF2-40B4-BE49-F238E27FC236}">
              <a16:creationId xmlns:a16="http://schemas.microsoft.com/office/drawing/2014/main" id="{00000000-0008-0000-0500-0000F4020000}"/>
            </a:ext>
          </a:extLst>
        </xdr:cNvPr>
        <xdr:cNvSpPr txBox="1"/>
      </xdr:nvSpPr>
      <xdr:spPr>
        <a:xfrm>
          <a:off x="18499333" y="669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5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5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5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5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5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5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5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5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5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5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5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5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5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5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5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5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5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5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5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5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5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5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5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5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5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5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5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5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139547</xdr:rowOff>
    </xdr:from>
    <xdr:to>
      <xdr:col>116</xdr:col>
      <xdr:colOff>63500</xdr:colOff>
      <xdr:row>58</xdr:row>
      <xdr:rowOff>48393</xdr:rowOff>
    </xdr:to>
    <xdr:cxnSp macro="">
      <xdr:nvCxnSpPr>
        <xdr:cNvPr id="785" name="直線コネクタ 784">
          <a:extLst>
            <a:ext uri="{FF2B5EF4-FFF2-40B4-BE49-F238E27FC236}">
              <a16:creationId xmlns:a16="http://schemas.microsoft.com/office/drawing/2014/main" id="{00000000-0008-0000-0500-000011030000}"/>
            </a:ext>
          </a:extLst>
        </xdr:cNvPr>
        <xdr:cNvCxnSpPr/>
      </xdr:nvCxnSpPr>
      <xdr:spPr>
        <a:xfrm flipV="1">
          <a:off x="21323300" y="9912197"/>
          <a:ext cx="838200" cy="8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38428</xdr:rowOff>
    </xdr:from>
    <xdr:ext cx="469744" cy="259045"/>
    <xdr:sp macro="" textlink="">
      <xdr:nvSpPr>
        <xdr:cNvPr id="786" name="貸付金平均値テキスト">
          <a:extLst>
            <a:ext uri="{FF2B5EF4-FFF2-40B4-BE49-F238E27FC236}">
              <a16:creationId xmlns:a16="http://schemas.microsoft.com/office/drawing/2014/main" id="{00000000-0008-0000-0500-000012030000}"/>
            </a:ext>
          </a:extLst>
        </xdr:cNvPr>
        <xdr:cNvSpPr txBox="1"/>
      </xdr:nvSpPr>
      <xdr:spPr>
        <a:xfrm>
          <a:off x="22212300" y="9982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5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48393</xdr:rowOff>
    </xdr:from>
    <xdr:to>
      <xdr:col>111</xdr:col>
      <xdr:colOff>177800</xdr:colOff>
      <xdr:row>58</xdr:row>
      <xdr:rowOff>49803</xdr:rowOff>
    </xdr:to>
    <xdr:cxnSp macro="">
      <xdr:nvCxnSpPr>
        <xdr:cNvPr id="788" name="直線コネクタ 787">
          <a:extLst>
            <a:ext uri="{FF2B5EF4-FFF2-40B4-BE49-F238E27FC236}">
              <a16:creationId xmlns:a16="http://schemas.microsoft.com/office/drawing/2014/main" id="{00000000-0008-0000-0500-000014030000}"/>
            </a:ext>
          </a:extLst>
        </xdr:cNvPr>
        <xdr:cNvCxnSpPr/>
      </xdr:nvCxnSpPr>
      <xdr:spPr>
        <a:xfrm flipV="1">
          <a:off x="20434300" y="9992493"/>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5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160405</xdr:rowOff>
    </xdr:from>
    <xdr:ext cx="469744" cy="259045"/>
    <xdr:sp macro="" textlink="">
      <xdr:nvSpPr>
        <xdr:cNvPr id="790" name="テキスト ボックス 789">
          <a:extLst>
            <a:ext uri="{FF2B5EF4-FFF2-40B4-BE49-F238E27FC236}">
              <a16:creationId xmlns:a16="http://schemas.microsoft.com/office/drawing/2014/main" id="{00000000-0008-0000-0500-000016030000}"/>
            </a:ext>
          </a:extLst>
        </xdr:cNvPr>
        <xdr:cNvSpPr txBox="1"/>
      </xdr:nvSpPr>
      <xdr:spPr>
        <a:xfrm>
          <a:off x="21088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49803</xdr:rowOff>
    </xdr:from>
    <xdr:to>
      <xdr:col>107</xdr:col>
      <xdr:colOff>50800</xdr:colOff>
      <xdr:row>58</xdr:row>
      <xdr:rowOff>52242</xdr:rowOff>
    </xdr:to>
    <xdr:cxnSp macro="">
      <xdr:nvCxnSpPr>
        <xdr:cNvPr id="791" name="直線コネクタ 790">
          <a:extLst>
            <a:ext uri="{FF2B5EF4-FFF2-40B4-BE49-F238E27FC236}">
              <a16:creationId xmlns:a16="http://schemas.microsoft.com/office/drawing/2014/main" id="{00000000-0008-0000-0500-000017030000}"/>
            </a:ext>
          </a:extLst>
        </xdr:cNvPr>
        <xdr:cNvCxnSpPr/>
      </xdr:nvCxnSpPr>
      <xdr:spPr>
        <a:xfrm flipV="1">
          <a:off x="19545300" y="9993903"/>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5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158252</xdr:rowOff>
    </xdr:from>
    <xdr:ext cx="469744" cy="259045"/>
    <xdr:sp macro="" textlink="">
      <xdr:nvSpPr>
        <xdr:cNvPr id="793" name="テキスト ボックス 792">
          <a:extLst>
            <a:ext uri="{FF2B5EF4-FFF2-40B4-BE49-F238E27FC236}">
              <a16:creationId xmlns:a16="http://schemas.microsoft.com/office/drawing/2014/main" id="{00000000-0008-0000-0500-000019030000}"/>
            </a:ext>
          </a:extLst>
        </xdr:cNvPr>
        <xdr:cNvSpPr txBox="1"/>
      </xdr:nvSpPr>
      <xdr:spPr>
        <a:xfrm>
          <a:off x="20199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52242</xdr:rowOff>
    </xdr:from>
    <xdr:to>
      <xdr:col>102</xdr:col>
      <xdr:colOff>114300</xdr:colOff>
      <xdr:row>58</xdr:row>
      <xdr:rowOff>54566</xdr:rowOff>
    </xdr:to>
    <xdr:cxnSp macro="">
      <xdr:nvCxnSpPr>
        <xdr:cNvPr id="794" name="直線コネクタ 793">
          <a:extLst>
            <a:ext uri="{FF2B5EF4-FFF2-40B4-BE49-F238E27FC236}">
              <a16:creationId xmlns:a16="http://schemas.microsoft.com/office/drawing/2014/main" id="{00000000-0008-0000-0500-00001A030000}"/>
            </a:ext>
          </a:extLst>
        </xdr:cNvPr>
        <xdr:cNvCxnSpPr/>
      </xdr:nvCxnSpPr>
      <xdr:spPr>
        <a:xfrm flipV="1">
          <a:off x="18656300" y="9996342"/>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45314</xdr:rowOff>
    </xdr:from>
    <xdr:to>
      <xdr:col>102</xdr:col>
      <xdr:colOff>165100</xdr:colOff>
      <xdr:row>58</xdr:row>
      <xdr:rowOff>146914</xdr:rowOff>
    </xdr:to>
    <xdr:sp macro="" textlink="">
      <xdr:nvSpPr>
        <xdr:cNvPr id="795" name="フローチャート: 判断 794">
          <a:extLst>
            <a:ext uri="{FF2B5EF4-FFF2-40B4-BE49-F238E27FC236}">
              <a16:creationId xmlns:a16="http://schemas.microsoft.com/office/drawing/2014/main" id="{00000000-0008-0000-0500-00001B030000}"/>
            </a:ext>
          </a:extLst>
        </xdr:cNvPr>
        <xdr:cNvSpPr/>
      </xdr:nvSpPr>
      <xdr:spPr>
        <a:xfrm>
          <a:off x="19494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138041</xdr:rowOff>
    </xdr:from>
    <xdr:ext cx="469744" cy="259045"/>
    <xdr:sp macro="" textlink="">
      <xdr:nvSpPr>
        <xdr:cNvPr id="796" name="テキスト ボックス 795">
          <a:extLst>
            <a:ext uri="{FF2B5EF4-FFF2-40B4-BE49-F238E27FC236}">
              <a16:creationId xmlns:a16="http://schemas.microsoft.com/office/drawing/2014/main" id="{00000000-0008-0000-0500-00001C030000}"/>
            </a:ext>
          </a:extLst>
        </xdr:cNvPr>
        <xdr:cNvSpPr txBox="1"/>
      </xdr:nvSpPr>
      <xdr:spPr>
        <a:xfrm>
          <a:off x="19310428" y="100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60801</xdr:rowOff>
    </xdr:from>
    <xdr:to>
      <xdr:col>98</xdr:col>
      <xdr:colOff>38100</xdr:colOff>
      <xdr:row>58</xdr:row>
      <xdr:rowOff>162401</xdr:rowOff>
    </xdr:to>
    <xdr:sp macro="" textlink="">
      <xdr:nvSpPr>
        <xdr:cNvPr id="797" name="フローチャート: 判断 796">
          <a:extLst>
            <a:ext uri="{FF2B5EF4-FFF2-40B4-BE49-F238E27FC236}">
              <a16:creationId xmlns:a16="http://schemas.microsoft.com/office/drawing/2014/main" id="{00000000-0008-0000-0500-00001D030000}"/>
            </a:ext>
          </a:extLst>
        </xdr:cNvPr>
        <xdr:cNvSpPr/>
      </xdr:nvSpPr>
      <xdr:spPr>
        <a:xfrm>
          <a:off x="18605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153528</xdr:rowOff>
    </xdr:from>
    <xdr:ext cx="469744" cy="259045"/>
    <xdr:sp macro="" textlink="">
      <xdr:nvSpPr>
        <xdr:cNvPr id="798" name="テキスト ボックス 797">
          <a:extLst>
            <a:ext uri="{FF2B5EF4-FFF2-40B4-BE49-F238E27FC236}">
              <a16:creationId xmlns:a16="http://schemas.microsoft.com/office/drawing/2014/main" id="{00000000-0008-0000-0500-00001E030000}"/>
            </a:ext>
          </a:extLst>
        </xdr:cNvPr>
        <xdr:cNvSpPr txBox="1"/>
      </xdr:nvSpPr>
      <xdr:spPr>
        <a:xfrm>
          <a:off x="18421428" y="1009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5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5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5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5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5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88747</xdr:rowOff>
    </xdr:from>
    <xdr:to>
      <xdr:col>116</xdr:col>
      <xdr:colOff>114300</xdr:colOff>
      <xdr:row>58</xdr:row>
      <xdr:rowOff>18897</xdr:rowOff>
    </xdr:to>
    <xdr:sp macro="" textlink="">
      <xdr:nvSpPr>
        <xdr:cNvPr id="804" name="楕円 803">
          <a:extLst>
            <a:ext uri="{FF2B5EF4-FFF2-40B4-BE49-F238E27FC236}">
              <a16:creationId xmlns:a16="http://schemas.microsoft.com/office/drawing/2014/main" id="{00000000-0008-0000-0500-000024030000}"/>
            </a:ext>
          </a:extLst>
        </xdr:cNvPr>
        <xdr:cNvSpPr/>
      </xdr:nvSpPr>
      <xdr:spPr>
        <a:xfrm>
          <a:off x="22110700" y="986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111624</xdr:rowOff>
    </xdr:from>
    <xdr:ext cx="534377" cy="259045"/>
    <xdr:sp macro="" textlink="">
      <xdr:nvSpPr>
        <xdr:cNvPr id="805" name="貸付金該当値テキスト">
          <a:extLst>
            <a:ext uri="{FF2B5EF4-FFF2-40B4-BE49-F238E27FC236}">
              <a16:creationId xmlns:a16="http://schemas.microsoft.com/office/drawing/2014/main" id="{00000000-0008-0000-0500-000025030000}"/>
            </a:ext>
          </a:extLst>
        </xdr:cNvPr>
        <xdr:cNvSpPr txBox="1"/>
      </xdr:nvSpPr>
      <xdr:spPr>
        <a:xfrm>
          <a:off x="22212300" y="971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169043</xdr:rowOff>
    </xdr:from>
    <xdr:to>
      <xdr:col>112</xdr:col>
      <xdr:colOff>38100</xdr:colOff>
      <xdr:row>58</xdr:row>
      <xdr:rowOff>99193</xdr:rowOff>
    </xdr:to>
    <xdr:sp macro="" textlink="">
      <xdr:nvSpPr>
        <xdr:cNvPr id="806" name="楕円 805">
          <a:extLst>
            <a:ext uri="{FF2B5EF4-FFF2-40B4-BE49-F238E27FC236}">
              <a16:creationId xmlns:a16="http://schemas.microsoft.com/office/drawing/2014/main" id="{00000000-0008-0000-0500-000026030000}"/>
            </a:ext>
          </a:extLst>
        </xdr:cNvPr>
        <xdr:cNvSpPr/>
      </xdr:nvSpPr>
      <xdr:spPr>
        <a:xfrm>
          <a:off x="21272500" y="99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115720</xdr:rowOff>
    </xdr:from>
    <xdr:ext cx="469744" cy="259045"/>
    <xdr:sp macro="" textlink="">
      <xdr:nvSpPr>
        <xdr:cNvPr id="807" name="テキスト ボックス 806">
          <a:extLst>
            <a:ext uri="{FF2B5EF4-FFF2-40B4-BE49-F238E27FC236}">
              <a16:creationId xmlns:a16="http://schemas.microsoft.com/office/drawing/2014/main" id="{00000000-0008-0000-0500-000027030000}"/>
            </a:ext>
          </a:extLst>
        </xdr:cNvPr>
        <xdr:cNvSpPr txBox="1"/>
      </xdr:nvSpPr>
      <xdr:spPr>
        <a:xfrm>
          <a:off x="21088428" y="9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170453</xdr:rowOff>
    </xdr:from>
    <xdr:to>
      <xdr:col>107</xdr:col>
      <xdr:colOff>101600</xdr:colOff>
      <xdr:row>58</xdr:row>
      <xdr:rowOff>100603</xdr:rowOff>
    </xdr:to>
    <xdr:sp macro="" textlink="">
      <xdr:nvSpPr>
        <xdr:cNvPr id="808" name="楕円 807">
          <a:extLst>
            <a:ext uri="{FF2B5EF4-FFF2-40B4-BE49-F238E27FC236}">
              <a16:creationId xmlns:a16="http://schemas.microsoft.com/office/drawing/2014/main" id="{00000000-0008-0000-0500-000028030000}"/>
            </a:ext>
          </a:extLst>
        </xdr:cNvPr>
        <xdr:cNvSpPr/>
      </xdr:nvSpPr>
      <xdr:spPr>
        <a:xfrm>
          <a:off x="20383500" y="994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117130</xdr:rowOff>
    </xdr:from>
    <xdr:ext cx="469744" cy="259045"/>
    <xdr:sp macro="" textlink="">
      <xdr:nvSpPr>
        <xdr:cNvPr id="809" name="テキスト ボックス 808">
          <a:extLst>
            <a:ext uri="{FF2B5EF4-FFF2-40B4-BE49-F238E27FC236}">
              <a16:creationId xmlns:a16="http://schemas.microsoft.com/office/drawing/2014/main" id="{00000000-0008-0000-0500-000029030000}"/>
            </a:ext>
          </a:extLst>
        </xdr:cNvPr>
        <xdr:cNvSpPr txBox="1"/>
      </xdr:nvSpPr>
      <xdr:spPr>
        <a:xfrm>
          <a:off x="20199428" y="97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1442</xdr:rowOff>
    </xdr:from>
    <xdr:to>
      <xdr:col>102</xdr:col>
      <xdr:colOff>165100</xdr:colOff>
      <xdr:row>58</xdr:row>
      <xdr:rowOff>103042</xdr:rowOff>
    </xdr:to>
    <xdr:sp macro="" textlink="">
      <xdr:nvSpPr>
        <xdr:cNvPr id="810" name="楕円 809">
          <a:extLst>
            <a:ext uri="{FF2B5EF4-FFF2-40B4-BE49-F238E27FC236}">
              <a16:creationId xmlns:a16="http://schemas.microsoft.com/office/drawing/2014/main" id="{00000000-0008-0000-0500-00002A030000}"/>
            </a:ext>
          </a:extLst>
        </xdr:cNvPr>
        <xdr:cNvSpPr/>
      </xdr:nvSpPr>
      <xdr:spPr>
        <a:xfrm>
          <a:off x="19494500" y="994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119569</xdr:rowOff>
    </xdr:from>
    <xdr:ext cx="469744" cy="259045"/>
    <xdr:sp macro="" textlink="">
      <xdr:nvSpPr>
        <xdr:cNvPr id="811" name="テキスト ボックス 810">
          <a:extLst>
            <a:ext uri="{FF2B5EF4-FFF2-40B4-BE49-F238E27FC236}">
              <a16:creationId xmlns:a16="http://schemas.microsoft.com/office/drawing/2014/main" id="{00000000-0008-0000-0500-00002B030000}"/>
            </a:ext>
          </a:extLst>
        </xdr:cNvPr>
        <xdr:cNvSpPr txBox="1"/>
      </xdr:nvSpPr>
      <xdr:spPr>
        <a:xfrm>
          <a:off x="19310428" y="972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3766</xdr:rowOff>
    </xdr:from>
    <xdr:to>
      <xdr:col>98</xdr:col>
      <xdr:colOff>38100</xdr:colOff>
      <xdr:row>58</xdr:row>
      <xdr:rowOff>105366</xdr:rowOff>
    </xdr:to>
    <xdr:sp macro="" textlink="">
      <xdr:nvSpPr>
        <xdr:cNvPr id="812" name="楕円 811">
          <a:extLst>
            <a:ext uri="{FF2B5EF4-FFF2-40B4-BE49-F238E27FC236}">
              <a16:creationId xmlns:a16="http://schemas.microsoft.com/office/drawing/2014/main" id="{00000000-0008-0000-0500-00002C030000}"/>
            </a:ext>
          </a:extLst>
        </xdr:cNvPr>
        <xdr:cNvSpPr/>
      </xdr:nvSpPr>
      <xdr:spPr>
        <a:xfrm>
          <a:off x="18605500" y="99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121893</xdr:rowOff>
    </xdr:from>
    <xdr:ext cx="469744" cy="259045"/>
    <xdr:sp macro="" textlink="">
      <xdr:nvSpPr>
        <xdr:cNvPr id="813" name="テキスト ボックス 812">
          <a:extLst>
            <a:ext uri="{FF2B5EF4-FFF2-40B4-BE49-F238E27FC236}">
              <a16:creationId xmlns:a16="http://schemas.microsoft.com/office/drawing/2014/main" id="{00000000-0008-0000-0500-00002D030000}"/>
            </a:ext>
          </a:extLst>
        </xdr:cNvPr>
        <xdr:cNvSpPr txBox="1"/>
      </xdr:nvSpPr>
      <xdr:spPr>
        <a:xfrm>
          <a:off x="18421428" y="972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5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5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5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5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5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5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5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5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5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5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5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5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5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5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5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5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5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5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5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5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5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5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5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5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5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5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5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5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5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107029</xdr:rowOff>
    </xdr:from>
    <xdr:to>
      <xdr:col>116</xdr:col>
      <xdr:colOff>63500</xdr:colOff>
      <xdr:row>75</xdr:row>
      <xdr:rowOff>149873</xdr:rowOff>
    </xdr:to>
    <xdr:cxnSp macro="">
      <xdr:nvCxnSpPr>
        <xdr:cNvPr id="843" name="直線コネクタ 842">
          <a:extLst>
            <a:ext uri="{FF2B5EF4-FFF2-40B4-BE49-F238E27FC236}">
              <a16:creationId xmlns:a16="http://schemas.microsoft.com/office/drawing/2014/main" id="{00000000-0008-0000-0500-00004B030000}"/>
            </a:ext>
          </a:extLst>
        </xdr:cNvPr>
        <xdr:cNvCxnSpPr/>
      </xdr:nvCxnSpPr>
      <xdr:spPr>
        <a:xfrm flipV="1">
          <a:off x="21323300" y="12965779"/>
          <a:ext cx="838200" cy="4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a:extLst>
            <a:ext uri="{FF2B5EF4-FFF2-40B4-BE49-F238E27FC236}">
              <a16:creationId xmlns:a16="http://schemas.microsoft.com/office/drawing/2014/main" id="{00000000-0008-0000-0500-00004C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5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86437</xdr:rowOff>
    </xdr:from>
    <xdr:to>
      <xdr:col>111</xdr:col>
      <xdr:colOff>177800</xdr:colOff>
      <xdr:row>75</xdr:row>
      <xdr:rowOff>149873</xdr:rowOff>
    </xdr:to>
    <xdr:cxnSp macro="">
      <xdr:nvCxnSpPr>
        <xdr:cNvPr id="846" name="直線コネクタ 845">
          <a:extLst>
            <a:ext uri="{FF2B5EF4-FFF2-40B4-BE49-F238E27FC236}">
              <a16:creationId xmlns:a16="http://schemas.microsoft.com/office/drawing/2014/main" id="{00000000-0008-0000-0500-00004E030000}"/>
            </a:ext>
          </a:extLst>
        </xdr:cNvPr>
        <xdr:cNvCxnSpPr/>
      </xdr:nvCxnSpPr>
      <xdr:spPr>
        <a:xfrm>
          <a:off x="20434300" y="12602287"/>
          <a:ext cx="889000" cy="40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5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8" name="テキスト ボックス 847">
          <a:extLst>
            <a:ext uri="{FF2B5EF4-FFF2-40B4-BE49-F238E27FC236}">
              <a16:creationId xmlns:a16="http://schemas.microsoft.com/office/drawing/2014/main" id="{00000000-0008-0000-0500-000050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86437</xdr:rowOff>
    </xdr:from>
    <xdr:to>
      <xdr:col>107</xdr:col>
      <xdr:colOff>50800</xdr:colOff>
      <xdr:row>73</xdr:row>
      <xdr:rowOff>100133</xdr:rowOff>
    </xdr:to>
    <xdr:cxnSp macro="">
      <xdr:nvCxnSpPr>
        <xdr:cNvPr id="849" name="直線コネクタ 848">
          <a:extLst>
            <a:ext uri="{FF2B5EF4-FFF2-40B4-BE49-F238E27FC236}">
              <a16:creationId xmlns:a16="http://schemas.microsoft.com/office/drawing/2014/main" id="{00000000-0008-0000-0500-000051030000}"/>
            </a:ext>
          </a:extLst>
        </xdr:cNvPr>
        <xdr:cNvCxnSpPr/>
      </xdr:nvCxnSpPr>
      <xdr:spPr>
        <a:xfrm flipV="1">
          <a:off x="19545300" y="12602287"/>
          <a:ext cx="889000" cy="1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5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1" name="テキスト ボックス 850">
          <a:extLst>
            <a:ext uri="{FF2B5EF4-FFF2-40B4-BE49-F238E27FC236}">
              <a16:creationId xmlns:a16="http://schemas.microsoft.com/office/drawing/2014/main" id="{00000000-0008-0000-0500-000053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100133</xdr:rowOff>
    </xdr:from>
    <xdr:to>
      <xdr:col>102</xdr:col>
      <xdr:colOff>114300</xdr:colOff>
      <xdr:row>73</xdr:row>
      <xdr:rowOff>131394</xdr:rowOff>
    </xdr:to>
    <xdr:cxnSp macro="">
      <xdr:nvCxnSpPr>
        <xdr:cNvPr id="852" name="直線コネクタ 851">
          <a:extLst>
            <a:ext uri="{FF2B5EF4-FFF2-40B4-BE49-F238E27FC236}">
              <a16:creationId xmlns:a16="http://schemas.microsoft.com/office/drawing/2014/main" id="{00000000-0008-0000-0500-000054030000}"/>
            </a:ext>
          </a:extLst>
        </xdr:cNvPr>
        <xdr:cNvCxnSpPr/>
      </xdr:nvCxnSpPr>
      <xdr:spPr>
        <a:xfrm flipV="1">
          <a:off x="18656300" y="12615983"/>
          <a:ext cx="889000" cy="3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45238</xdr:rowOff>
    </xdr:from>
    <xdr:to>
      <xdr:col>102</xdr:col>
      <xdr:colOff>165100</xdr:colOff>
      <xdr:row>75</xdr:row>
      <xdr:rowOff>146838</xdr:rowOff>
    </xdr:to>
    <xdr:sp macro="" textlink="">
      <xdr:nvSpPr>
        <xdr:cNvPr id="853" name="フローチャート: 判断 852">
          <a:extLst>
            <a:ext uri="{FF2B5EF4-FFF2-40B4-BE49-F238E27FC236}">
              <a16:creationId xmlns:a16="http://schemas.microsoft.com/office/drawing/2014/main" id="{00000000-0008-0000-0500-000055030000}"/>
            </a:ext>
          </a:extLst>
        </xdr:cNvPr>
        <xdr:cNvSpPr/>
      </xdr:nvSpPr>
      <xdr:spPr>
        <a:xfrm>
          <a:off x="19494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137965</xdr:rowOff>
    </xdr:from>
    <xdr:ext cx="534377" cy="259045"/>
    <xdr:sp macro="" textlink="">
      <xdr:nvSpPr>
        <xdr:cNvPr id="854" name="テキスト ボックス 853">
          <a:extLst>
            <a:ext uri="{FF2B5EF4-FFF2-40B4-BE49-F238E27FC236}">
              <a16:creationId xmlns:a16="http://schemas.microsoft.com/office/drawing/2014/main" id="{00000000-0008-0000-0500-000056030000}"/>
            </a:ext>
          </a:extLst>
        </xdr:cNvPr>
        <xdr:cNvSpPr txBox="1"/>
      </xdr:nvSpPr>
      <xdr:spPr>
        <a:xfrm>
          <a:off x="19278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71793</xdr:rowOff>
    </xdr:from>
    <xdr:to>
      <xdr:col>98</xdr:col>
      <xdr:colOff>38100</xdr:colOff>
      <xdr:row>75</xdr:row>
      <xdr:rowOff>1943</xdr:rowOff>
    </xdr:to>
    <xdr:sp macro="" textlink="">
      <xdr:nvSpPr>
        <xdr:cNvPr id="855" name="フローチャート: 判断 854">
          <a:extLst>
            <a:ext uri="{FF2B5EF4-FFF2-40B4-BE49-F238E27FC236}">
              <a16:creationId xmlns:a16="http://schemas.microsoft.com/office/drawing/2014/main" id="{00000000-0008-0000-0500-000057030000}"/>
            </a:ext>
          </a:extLst>
        </xdr:cNvPr>
        <xdr:cNvSpPr/>
      </xdr:nvSpPr>
      <xdr:spPr>
        <a:xfrm>
          <a:off x="18605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164520</xdr:rowOff>
    </xdr:from>
    <xdr:ext cx="534377" cy="259045"/>
    <xdr:sp macro="" textlink="">
      <xdr:nvSpPr>
        <xdr:cNvPr id="856" name="テキスト ボックス 855">
          <a:extLst>
            <a:ext uri="{FF2B5EF4-FFF2-40B4-BE49-F238E27FC236}">
              <a16:creationId xmlns:a16="http://schemas.microsoft.com/office/drawing/2014/main" id="{00000000-0008-0000-0500-000058030000}"/>
            </a:ext>
          </a:extLst>
        </xdr:cNvPr>
        <xdr:cNvSpPr txBox="1"/>
      </xdr:nvSpPr>
      <xdr:spPr>
        <a:xfrm>
          <a:off x="18389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5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5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5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5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5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56229</xdr:rowOff>
    </xdr:from>
    <xdr:to>
      <xdr:col>116</xdr:col>
      <xdr:colOff>114300</xdr:colOff>
      <xdr:row>75</xdr:row>
      <xdr:rowOff>157829</xdr:rowOff>
    </xdr:to>
    <xdr:sp macro="" textlink="">
      <xdr:nvSpPr>
        <xdr:cNvPr id="862" name="楕円 861">
          <a:extLst>
            <a:ext uri="{FF2B5EF4-FFF2-40B4-BE49-F238E27FC236}">
              <a16:creationId xmlns:a16="http://schemas.microsoft.com/office/drawing/2014/main" id="{00000000-0008-0000-0500-00005E030000}"/>
            </a:ext>
          </a:extLst>
        </xdr:cNvPr>
        <xdr:cNvSpPr/>
      </xdr:nvSpPr>
      <xdr:spPr>
        <a:xfrm>
          <a:off x="22110700" y="1291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79106</xdr:rowOff>
    </xdr:from>
    <xdr:ext cx="534377" cy="259045"/>
    <xdr:sp macro="" textlink="">
      <xdr:nvSpPr>
        <xdr:cNvPr id="863" name="繰出金該当値テキスト">
          <a:extLst>
            <a:ext uri="{FF2B5EF4-FFF2-40B4-BE49-F238E27FC236}">
              <a16:creationId xmlns:a16="http://schemas.microsoft.com/office/drawing/2014/main" id="{00000000-0008-0000-0500-00005F030000}"/>
            </a:ext>
          </a:extLst>
        </xdr:cNvPr>
        <xdr:cNvSpPr txBox="1"/>
      </xdr:nvSpPr>
      <xdr:spPr>
        <a:xfrm>
          <a:off x="22212300" y="1276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99073</xdr:rowOff>
    </xdr:from>
    <xdr:to>
      <xdr:col>112</xdr:col>
      <xdr:colOff>38100</xdr:colOff>
      <xdr:row>76</xdr:row>
      <xdr:rowOff>29223</xdr:rowOff>
    </xdr:to>
    <xdr:sp macro="" textlink="">
      <xdr:nvSpPr>
        <xdr:cNvPr id="864" name="楕円 863">
          <a:extLst>
            <a:ext uri="{FF2B5EF4-FFF2-40B4-BE49-F238E27FC236}">
              <a16:creationId xmlns:a16="http://schemas.microsoft.com/office/drawing/2014/main" id="{00000000-0008-0000-0500-000060030000}"/>
            </a:ext>
          </a:extLst>
        </xdr:cNvPr>
        <xdr:cNvSpPr/>
      </xdr:nvSpPr>
      <xdr:spPr>
        <a:xfrm>
          <a:off x="21272500" y="129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45750</xdr:rowOff>
    </xdr:from>
    <xdr:ext cx="534377" cy="259045"/>
    <xdr:sp macro="" textlink="">
      <xdr:nvSpPr>
        <xdr:cNvPr id="865" name="テキスト ボックス 864">
          <a:extLst>
            <a:ext uri="{FF2B5EF4-FFF2-40B4-BE49-F238E27FC236}">
              <a16:creationId xmlns:a16="http://schemas.microsoft.com/office/drawing/2014/main" id="{00000000-0008-0000-0500-000061030000}"/>
            </a:ext>
          </a:extLst>
        </xdr:cNvPr>
        <xdr:cNvSpPr txBox="1"/>
      </xdr:nvSpPr>
      <xdr:spPr>
        <a:xfrm>
          <a:off x="21056111" y="1273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35637</xdr:rowOff>
    </xdr:from>
    <xdr:to>
      <xdr:col>107</xdr:col>
      <xdr:colOff>101600</xdr:colOff>
      <xdr:row>73</xdr:row>
      <xdr:rowOff>137237</xdr:rowOff>
    </xdr:to>
    <xdr:sp macro="" textlink="">
      <xdr:nvSpPr>
        <xdr:cNvPr id="866" name="楕円 865">
          <a:extLst>
            <a:ext uri="{FF2B5EF4-FFF2-40B4-BE49-F238E27FC236}">
              <a16:creationId xmlns:a16="http://schemas.microsoft.com/office/drawing/2014/main" id="{00000000-0008-0000-0500-000062030000}"/>
            </a:ext>
          </a:extLst>
        </xdr:cNvPr>
        <xdr:cNvSpPr/>
      </xdr:nvSpPr>
      <xdr:spPr>
        <a:xfrm>
          <a:off x="20383500" y="1255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153764</xdr:rowOff>
    </xdr:from>
    <xdr:ext cx="534377" cy="259045"/>
    <xdr:sp macro="" textlink="">
      <xdr:nvSpPr>
        <xdr:cNvPr id="867" name="テキスト ボックス 866">
          <a:extLst>
            <a:ext uri="{FF2B5EF4-FFF2-40B4-BE49-F238E27FC236}">
              <a16:creationId xmlns:a16="http://schemas.microsoft.com/office/drawing/2014/main" id="{00000000-0008-0000-0500-000063030000}"/>
            </a:ext>
          </a:extLst>
        </xdr:cNvPr>
        <xdr:cNvSpPr txBox="1"/>
      </xdr:nvSpPr>
      <xdr:spPr>
        <a:xfrm>
          <a:off x="20167111" y="123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49333</xdr:rowOff>
    </xdr:from>
    <xdr:to>
      <xdr:col>102</xdr:col>
      <xdr:colOff>165100</xdr:colOff>
      <xdr:row>73</xdr:row>
      <xdr:rowOff>150933</xdr:rowOff>
    </xdr:to>
    <xdr:sp macro="" textlink="">
      <xdr:nvSpPr>
        <xdr:cNvPr id="868" name="楕円 867">
          <a:extLst>
            <a:ext uri="{FF2B5EF4-FFF2-40B4-BE49-F238E27FC236}">
              <a16:creationId xmlns:a16="http://schemas.microsoft.com/office/drawing/2014/main" id="{00000000-0008-0000-0500-000064030000}"/>
            </a:ext>
          </a:extLst>
        </xdr:cNvPr>
        <xdr:cNvSpPr/>
      </xdr:nvSpPr>
      <xdr:spPr>
        <a:xfrm>
          <a:off x="19494500" y="1256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167460</xdr:rowOff>
    </xdr:from>
    <xdr:ext cx="534377" cy="259045"/>
    <xdr:sp macro="" textlink="">
      <xdr:nvSpPr>
        <xdr:cNvPr id="869" name="テキスト ボックス 868">
          <a:extLst>
            <a:ext uri="{FF2B5EF4-FFF2-40B4-BE49-F238E27FC236}">
              <a16:creationId xmlns:a16="http://schemas.microsoft.com/office/drawing/2014/main" id="{00000000-0008-0000-0500-000065030000}"/>
            </a:ext>
          </a:extLst>
        </xdr:cNvPr>
        <xdr:cNvSpPr txBox="1"/>
      </xdr:nvSpPr>
      <xdr:spPr>
        <a:xfrm>
          <a:off x="19278111" y="12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80594</xdr:rowOff>
    </xdr:from>
    <xdr:to>
      <xdr:col>98</xdr:col>
      <xdr:colOff>38100</xdr:colOff>
      <xdr:row>74</xdr:row>
      <xdr:rowOff>10744</xdr:rowOff>
    </xdr:to>
    <xdr:sp macro="" textlink="">
      <xdr:nvSpPr>
        <xdr:cNvPr id="870" name="楕円 869">
          <a:extLst>
            <a:ext uri="{FF2B5EF4-FFF2-40B4-BE49-F238E27FC236}">
              <a16:creationId xmlns:a16="http://schemas.microsoft.com/office/drawing/2014/main" id="{00000000-0008-0000-0500-000066030000}"/>
            </a:ext>
          </a:extLst>
        </xdr:cNvPr>
        <xdr:cNvSpPr/>
      </xdr:nvSpPr>
      <xdr:spPr>
        <a:xfrm>
          <a:off x="18605500" y="1259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27271</xdr:rowOff>
    </xdr:from>
    <xdr:ext cx="534377" cy="259045"/>
    <xdr:sp macro="" textlink="">
      <xdr:nvSpPr>
        <xdr:cNvPr id="871" name="テキスト ボックス 870">
          <a:extLst>
            <a:ext uri="{FF2B5EF4-FFF2-40B4-BE49-F238E27FC236}">
              <a16:creationId xmlns:a16="http://schemas.microsoft.com/office/drawing/2014/main" id="{00000000-0008-0000-0500-000067030000}"/>
            </a:ext>
          </a:extLst>
        </xdr:cNvPr>
        <xdr:cNvSpPr txBox="1"/>
      </xdr:nvSpPr>
      <xdr:spPr>
        <a:xfrm>
          <a:off x="18389111" y="1237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5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5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5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5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5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5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5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5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5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5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2" name="直線コネクタ 881">
          <a:extLst>
            <a:ext uri="{FF2B5EF4-FFF2-40B4-BE49-F238E27FC236}">
              <a16:creationId xmlns:a16="http://schemas.microsoft.com/office/drawing/2014/main" id="{00000000-0008-0000-0500-000072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500-000073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4" name="直線コネクタ 883">
          <a:extLst>
            <a:ext uri="{FF2B5EF4-FFF2-40B4-BE49-F238E27FC236}">
              <a16:creationId xmlns:a16="http://schemas.microsoft.com/office/drawing/2014/main" id="{00000000-0008-0000-0500-000074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5" name="テキスト ボックス 884">
          <a:extLst>
            <a:ext uri="{FF2B5EF4-FFF2-40B4-BE49-F238E27FC236}">
              <a16:creationId xmlns:a16="http://schemas.microsoft.com/office/drawing/2014/main" id="{00000000-0008-0000-0500-000075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6" name="直線コネクタ 885">
          <a:extLst>
            <a:ext uri="{FF2B5EF4-FFF2-40B4-BE49-F238E27FC236}">
              <a16:creationId xmlns:a16="http://schemas.microsoft.com/office/drawing/2014/main" id="{00000000-0008-0000-0500-000076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7" name="テキスト ボックス 886">
          <a:extLst>
            <a:ext uri="{FF2B5EF4-FFF2-40B4-BE49-F238E27FC236}">
              <a16:creationId xmlns:a16="http://schemas.microsoft.com/office/drawing/2014/main" id="{00000000-0008-0000-0500-000077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8" name="直線コネクタ 887">
          <a:extLst>
            <a:ext uri="{FF2B5EF4-FFF2-40B4-BE49-F238E27FC236}">
              <a16:creationId xmlns:a16="http://schemas.microsoft.com/office/drawing/2014/main" id="{00000000-0008-0000-0500-000078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9" name="テキスト ボックス 888">
          <a:extLst>
            <a:ext uri="{FF2B5EF4-FFF2-40B4-BE49-F238E27FC236}">
              <a16:creationId xmlns:a16="http://schemas.microsoft.com/office/drawing/2014/main" id="{00000000-0008-0000-0500-000079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5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1" name="テキスト ボックス 890">
          <a:extLst>
            <a:ext uri="{FF2B5EF4-FFF2-40B4-BE49-F238E27FC236}">
              <a16:creationId xmlns:a16="http://schemas.microsoft.com/office/drawing/2014/main" id="{00000000-0008-0000-0500-00007B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5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3" name="直線コネクタ 892">
          <a:extLst>
            <a:ext uri="{FF2B5EF4-FFF2-40B4-BE49-F238E27FC236}">
              <a16:creationId xmlns:a16="http://schemas.microsoft.com/office/drawing/2014/main" id="{00000000-0008-0000-0500-00007D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500-00007E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5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500-000080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7" name="直線コネクタ 896">
          <a:extLst>
            <a:ext uri="{FF2B5EF4-FFF2-40B4-BE49-F238E27FC236}">
              <a16:creationId xmlns:a16="http://schemas.microsoft.com/office/drawing/2014/main" id="{00000000-0008-0000-0500-000081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8" name="直線コネクタ 897">
          <a:extLst>
            <a:ext uri="{FF2B5EF4-FFF2-40B4-BE49-F238E27FC236}">
              <a16:creationId xmlns:a16="http://schemas.microsoft.com/office/drawing/2014/main" id="{00000000-0008-0000-0500-000082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500-000083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0" name="フローチャート: 判断 899">
          <a:extLst>
            <a:ext uri="{FF2B5EF4-FFF2-40B4-BE49-F238E27FC236}">
              <a16:creationId xmlns:a16="http://schemas.microsoft.com/office/drawing/2014/main" id="{00000000-0008-0000-0500-000084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1" name="直線コネクタ 900">
          <a:extLst>
            <a:ext uri="{FF2B5EF4-FFF2-40B4-BE49-F238E27FC236}">
              <a16:creationId xmlns:a16="http://schemas.microsoft.com/office/drawing/2014/main" id="{00000000-0008-0000-0500-000085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2" name="フローチャート: 判断 901">
          <a:extLst>
            <a:ext uri="{FF2B5EF4-FFF2-40B4-BE49-F238E27FC236}">
              <a16:creationId xmlns:a16="http://schemas.microsoft.com/office/drawing/2014/main" id="{00000000-0008-0000-0500-000086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3" name="テキスト ボックス 902">
          <a:extLst>
            <a:ext uri="{FF2B5EF4-FFF2-40B4-BE49-F238E27FC236}">
              <a16:creationId xmlns:a16="http://schemas.microsoft.com/office/drawing/2014/main" id="{00000000-0008-0000-0500-000087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4" name="直線コネクタ 903">
          <a:extLst>
            <a:ext uri="{FF2B5EF4-FFF2-40B4-BE49-F238E27FC236}">
              <a16:creationId xmlns:a16="http://schemas.microsoft.com/office/drawing/2014/main" id="{00000000-0008-0000-0500-000088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5" name="フローチャート: 判断 904">
          <a:extLst>
            <a:ext uri="{FF2B5EF4-FFF2-40B4-BE49-F238E27FC236}">
              <a16:creationId xmlns:a16="http://schemas.microsoft.com/office/drawing/2014/main" id="{00000000-0008-0000-0500-000089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500-00008A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7" name="直線コネクタ 906">
          <a:extLst>
            <a:ext uri="{FF2B5EF4-FFF2-40B4-BE49-F238E27FC236}">
              <a16:creationId xmlns:a16="http://schemas.microsoft.com/office/drawing/2014/main" id="{00000000-0008-0000-0500-00008B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54611</xdr:rowOff>
    </xdr:from>
    <xdr:to>
      <xdr:col>102</xdr:col>
      <xdr:colOff>165100</xdr:colOff>
      <xdr:row>91</xdr:row>
      <xdr:rowOff>156211</xdr:rowOff>
    </xdr:to>
    <xdr:sp macro="" textlink="">
      <xdr:nvSpPr>
        <xdr:cNvPr id="908" name="フローチャート: 判断 907">
          <a:extLst>
            <a:ext uri="{FF2B5EF4-FFF2-40B4-BE49-F238E27FC236}">
              <a16:creationId xmlns:a16="http://schemas.microsoft.com/office/drawing/2014/main" id="{00000000-0008-0000-0500-00008C030000}"/>
            </a:ext>
          </a:extLst>
        </xdr:cNvPr>
        <xdr:cNvSpPr/>
      </xdr:nvSpPr>
      <xdr:spPr>
        <a:xfrm>
          <a:off x="19494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90</xdr:row>
      <xdr:rowOff>1288</xdr:rowOff>
    </xdr:from>
    <xdr:ext cx="313932" cy="259045"/>
    <xdr:sp macro="" textlink="">
      <xdr:nvSpPr>
        <xdr:cNvPr id="909" name="テキスト ボックス 908">
          <a:extLst>
            <a:ext uri="{FF2B5EF4-FFF2-40B4-BE49-F238E27FC236}">
              <a16:creationId xmlns:a16="http://schemas.microsoft.com/office/drawing/2014/main" id="{00000000-0008-0000-0500-00008D030000}"/>
            </a:ext>
          </a:extLst>
        </xdr:cNvPr>
        <xdr:cNvSpPr txBox="1"/>
      </xdr:nvSpPr>
      <xdr:spPr>
        <a:xfrm>
          <a:off x="19388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168911</xdr:rowOff>
    </xdr:from>
    <xdr:to>
      <xdr:col>98</xdr:col>
      <xdr:colOff>38100</xdr:colOff>
      <xdr:row>90</xdr:row>
      <xdr:rowOff>99061</xdr:rowOff>
    </xdr:to>
    <xdr:sp macro="" textlink="">
      <xdr:nvSpPr>
        <xdr:cNvPr id="910" name="フローチャート: 判断 909">
          <a:extLst>
            <a:ext uri="{FF2B5EF4-FFF2-40B4-BE49-F238E27FC236}">
              <a16:creationId xmlns:a16="http://schemas.microsoft.com/office/drawing/2014/main" id="{00000000-0008-0000-0500-00008E030000}"/>
            </a:ext>
          </a:extLst>
        </xdr:cNvPr>
        <xdr:cNvSpPr/>
      </xdr:nvSpPr>
      <xdr:spPr>
        <a:xfrm>
          <a:off x="18605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115588</xdr:rowOff>
    </xdr:from>
    <xdr:ext cx="313932" cy="259045"/>
    <xdr:sp macro="" textlink="">
      <xdr:nvSpPr>
        <xdr:cNvPr id="911" name="テキスト ボックス 910">
          <a:extLst>
            <a:ext uri="{FF2B5EF4-FFF2-40B4-BE49-F238E27FC236}">
              <a16:creationId xmlns:a16="http://schemas.microsoft.com/office/drawing/2014/main" id="{00000000-0008-0000-0500-00008F030000}"/>
            </a:ext>
          </a:extLst>
        </xdr:cNvPr>
        <xdr:cNvSpPr txBox="1"/>
      </xdr:nvSpPr>
      <xdr:spPr>
        <a:xfrm>
          <a:off x="18499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5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5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5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5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5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7" name="楕円 916">
          <a:extLst>
            <a:ext uri="{FF2B5EF4-FFF2-40B4-BE49-F238E27FC236}">
              <a16:creationId xmlns:a16="http://schemas.microsoft.com/office/drawing/2014/main" id="{00000000-0008-0000-0500-000095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500-000096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9" name="楕円 918">
          <a:extLst>
            <a:ext uri="{FF2B5EF4-FFF2-40B4-BE49-F238E27FC236}">
              <a16:creationId xmlns:a16="http://schemas.microsoft.com/office/drawing/2014/main" id="{00000000-0008-0000-0500-000097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500-000098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1" name="楕円 920">
          <a:extLst>
            <a:ext uri="{FF2B5EF4-FFF2-40B4-BE49-F238E27FC236}">
              <a16:creationId xmlns:a16="http://schemas.microsoft.com/office/drawing/2014/main" id="{00000000-0008-0000-0500-000099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2" name="テキスト ボックス 921">
          <a:extLst>
            <a:ext uri="{FF2B5EF4-FFF2-40B4-BE49-F238E27FC236}">
              <a16:creationId xmlns:a16="http://schemas.microsoft.com/office/drawing/2014/main" id="{00000000-0008-0000-0500-00009A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3" name="楕円 922">
          <a:extLst>
            <a:ext uri="{FF2B5EF4-FFF2-40B4-BE49-F238E27FC236}">
              <a16:creationId xmlns:a16="http://schemas.microsoft.com/office/drawing/2014/main" id="{00000000-0008-0000-0500-00009B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500-00009C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楕円 924">
          <a:extLst>
            <a:ext uri="{FF2B5EF4-FFF2-40B4-BE49-F238E27FC236}">
              <a16:creationId xmlns:a16="http://schemas.microsoft.com/office/drawing/2014/main" id="{00000000-0008-0000-0500-00009D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500-00009E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5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5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5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類似団体平均と比較し低い値となっている主な項目は、</a:t>
          </a:r>
          <a:r>
            <a:rPr kumimoji="1" lang="ja-JP" altLang="ja-JP" sz="1100">
              <a:solidFill>
                <a:sysClr val="windowText" lastClr="000000"/>
              </a:solidFill>
              <a:effectLst/>
              <a:latin typeface="+mn-lt"/>
              <a:ea typeface="+mn-ea"/>
              <a:cs typeface="+mn-cs"/>
            </a:rPr>
            <a:t>人件費、維持補修費、公債費となっている。その一方、高い値となっている主な項目は物件費、扶助費、積立金、普通建設事業、災害復旧事業費</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公債費については、新規の起債の抑制などにより縮減に努めているが、今後は新庁舎建設等の大規模な投資的事業が控えているため、補助事業や基金等を活用することで</a:t>
          </a:r>
          <a:r>
            <a:rPr lang="ja-JP" altLang="ja-JP" sz="1100">
              <a:solidFill>
                <a:schemeClr val="dk1"/>
              </a:solidFill>
              <a:effectLst/>
              <a:latin typeface="+mn-lt"/>
              <a:ea typeface="+mn-ea"/>
              <a:cs typeface="+mn-cs"/>
            </a:rPr>
            <a:t>適切な起債の発行に努めていく</a:t>
          </a:r>
          <a:r>
            <a:rPr kumimoji="1" lang="ja-JP" altLang="ja-JP" sz="1100">
              <a:solidFill>
                <a:schemeClr val="dk1"/>
              </a:solidFill>
              <a:effectLst/>
              <a:latin typeface="+mn-lt"/>
              <a:ea typeface="+mn-ea"/>
              <a:cs typeface="+mn-cs"/>
            </a:rPr>
            <a:t>。一方、物件費については、ふるさと応援寄附金の返礼に係る経費が大きい。扶助費については、周辺地域の医療の核となっている医療センターや大規模な精神病院、特別養護老人ホームなどが立地しており、医療費の負担が大きくなっていることや、市の施策として高校生までの医療費助成を実施していることが数値が高い要因となっている。今後もこの傾向は続くと見込まれるため、予防医療の推進や生活保護資格審査等の更なる適正化を進め、上昇傾向に歯止めをかけるよう努めていく。また、積立金については、前年度に比べふるさと応援寄附金基金への積立額が減ったが、財政調整基金への積立が増加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6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6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6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6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佐賀県嬉野市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6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6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6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6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6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6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6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6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6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6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6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6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6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6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6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6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6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6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6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6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6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6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6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6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48944</xdr:rowOff>
    </xdr:from>
    <xdr:to>
      <xdr:col>29</xdr:col>
      <xdr:colOff>127000</xdr:colOff>
      <xdr:row>18</xdr:row>
      <xdr:rowOff>61087</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bwMode="auto">
        <a:xfrm flipV="1">
          <a:off x="5003800" y="3182669"/>
          <a:ext cx="647700" cy="12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164991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600-000032000000}"/>
            </a:ext>
          </a:extLst>
        </xdr:cNvPr>
        <xdr:cNvSpPr txBox="1"/>
      </xdr:nvSpPr>
      <xdr:spPr>
        <a:xfrm>
          <a:off x="5740400" y="2955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6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61087</xdr:rowOff>
    </xdr:from>
    <xdr:to>
      <xdr:col>26</xdr:col>
      <xdr:colOff>50800</xdr:colOff>
      <xdr:row>18</xdr:row>
      <xdr:rowOff>63846</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bwMode="auto">
        <a:xfrm flipV="1">
          <a:off x="4305300" y="3194812"/>
          <a:ext cx="698500" cy="2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6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97364</xdr:rowOff>
    </xdr:from>
    <xdr:ext cx="736600"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4622800" y="288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63846</xdr:rowOff>
    </xdr:from>
    <xdr:to>
      <xdr:col>22</xdr:col>
      <xdr:colOff>114300</xdr:colOff>
      <xdr:row>18</xdr:row>
      <xdr:rowOff>78735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bwMode="auto">
        <a:xfrm flipV="1">
          <a:off x="3606800" y="3197571"/>
          <a:ext cx="698500" cy="14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6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39243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78735</xdr:rowOff>
    </xdr:from>
    <xdr:to>
      <xdr:col>18</xdr:col>
      <xdr:colOff>177800</xdr:colOff>
      <xdr:row>18</xdr:row>
      <xdr:rowOff>90816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bwMode="auto">
        <a:xfrm flipV="1">
          <a:off x="2908300" y="3212460"/>
          <a:ext cx="698500" cy="12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122728</xdr:rowOff>
    </xdr:from>
    <xdr:to>
      <xdr:col>19</xdr:col>
      <xdr:colOff>38100</xdr:colOff>
      <xdr:row>18</xdr:row>
      <xdr:rowOff>52878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bwMode="auto">
        <a:xfrm>
          <a:off x="35560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63055</xdr:rowOff>
    </xdr:from>
    <xdr:ext cx="762000" cy="259045"/>
    <xdr:sp macro="" textlink="">
      <xdr:nvSpPr>
        <xdr:cNvPr id="60" name="テキスト ボックス 59">
          <a:extLst>
            <a:ext uri="{FF2B5EF4-FFF2-40B4-BE49-F238E27FC236}">
              <a16:creationId xmlns:a16="http://schemas.microsoft.com/office/drawing/2014/main" id="{00000000-0008-0000-0600-00003C000000}"/>
            </a:ext>
          </a:extLst>
        </xdr:cNvPr>
        <xdr:cNvSpPr txBox="1"/>
      </xdr:nvSpPr>
      <xdr:spPr>
        <a:xfrm>
          <a:off x="32258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134028</xdr:rowOff>
    </xdr:from>
    <xdr:to>
      <xdr:col>15</xdr:col>
      <xdr:colOff>101600</xdr:colOff>
      <xdr:row>18</xdr:row>
      <xdr:rowOff>64178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bwMode="auto">
        <a:xfrm>
          <a:off x="2857500" y="3096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74355</xdr:rowOff>
    </xdr:from>
    <xdr:ext cx="76200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2527300" y="28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169594</xdr:rowOff>
    </xdr:from>
    <xdr:to>
      <xdr:col>29</xdr:col>
      <xdr:colOff>177800</xdr:colOff>
      <xdr:row>18</xdr:row>
      <xdr:rowOff>99744</xdr:rowOff>
    </xdr:to>
    <xdr:sp macro="" textlink="">
      <xdr:nvSpPr>
        <xdr:cNvPr id="68" name="楕円 67">
          <a:extLst>
            <a:ext uri="{FF2B5EF4-FFF2-40B4-BE49-F238E27FC236}">
              <a16:creationId xmlns:a16="http://schemas.microsoft.com/office/drawing/2014/main" id="{00000000-0008-0000-0600-000044000000}"/>
            </a:ext>
          </a:extLst>
        </xdr:cNvPr>
        <xdr:cNvSpPr/>
      </xdr:nvSpPr>
      <xdr:spPr bwMode="auto">
        <a:xfrm>
          <a:off x="5600700" y="3131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107841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600-000045000000}"/>
            </a:ext>
          </a:extLst>
        </xdr:cNvPr>
        <xdr:cNvSpPr txBox="1"/>
      </xdr:nvSpPr>
      <xdr:spPr>
        <a:xfrm>
          <a:off x="5740400" y="30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10287</xdr:rowOff>
    </xdr:from>
    <xdr:to>
      <xdr:col>26</xdr:col>
      <xdr:colOff>101600</xdr:colOff>
      <xdr:row>18</xdr:row>
      <xdr:rowOff>111887</xdr:rowOff>
    </xdr:to>
    <xdr:sp macro="" textlink="">
      <xdr:nvSpPr>
        <xdr:cNvPr id="70" name="楕円 69">
          <a:extLst>
            <a:ext uri="{FF2B5EF4-FFF2-40B4-BE49-F238E27FC236}">
              <a16:creationId xmlns:a16="http://schemas.microsoft.com/office/drawing/2014/main" id="{00000000-0008-0000-0600-000046000000}"/>
            </a:ext>
          </a:extLst>
        </xdr:cNvPr>
        <xdr:cNvSpPr/>
      </xdr:nvSpPr>
      <xdr:spPr bwMode="auto">
        <a:xfrm>
          <a:off x="4953000" y="3144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96664</xdr:rowOff>
    </xdr:from>
    <xdr:ext cx="7366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622800" y="323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13046</xdr:rowOff>
    </xdr:from>
    <xdr:to>
      <xdr:col>22</xdr:col>
      <xdr:colOff>165100</xdr:colOff>
      <xdr:row>18</xdr:row>
      <xdr:rowOff>114646</xdr:rowOff>
    </xdr:to>
    <xdr:sp macro="" textlink="">
      <xdr:nvSpPr>
        <xdr:cNvPr id="72" name="楕円 71">
          <a:extLst>
            <a:ext uri="{FF2B5EF4-FFF2-40B4-BE49-F238E27FC236}">
              <a16:creationId xmlns:a16="http://schemas.microsoft.com/office/drawing/2014/main" id="{00000000-0008-0000-0600-000048000000}"/>
            </a:ext>
          </a:extLst>
        </xdr:cNvPr>
        <xdr:cNvSpPr/>
      </xdr:nvSpPr>
      <xdr:spPr bwMode="auto">
        <a:xfrm>
          <a:off x="4254500" y="3146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99422</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924300" y="3233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27935</xdr:rowOff>
    </xdr:from>
    <xdr:to>
      <xdr:col>19</xdr:col>
      <xdr:colOff>38100</xdr:colOff>
      <xdr:row>18</xdr:row>
      <xdr:rowOff>129535</xdr:rowOff>
    </xdr:to>
    <xdr:sp macro="" textlink="">
      <xdr:nvSpPr>
        <xdr:cNvPr id="74" name="楕円 73">
          <a:extLst>
            <a:ext uri="{FF2B5EF4-FFF2-40B4-BE49-F238E27FC236}">
              <a16:creationId xmlns:a16="http://schemas.microsoft.com/office/drawing/2014/main" id="{00000000-0008-0000-0600-00004A000000}"/>
            </a:ext>
          </a:extLst>
        </xdr:cNvPr>
        <xdr:cNvSpPr/>
      </xdr:nvSpPr>
      <xdr:spPr bwMode="auto">
        <a:xfrm>
          <a:off x="3556000" y="3161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114312</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225800" y="324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40016</xdr:rowOff>
    </xdr:from>
    <xdr:to>
      <xdr:col>15</xdr:col>
      <xdr:colOff>101600</xdr:colOff>
      <xdr:row>18</xdr:row>
      <xdr:rowOff>141616</xdr:rowOff>
    </xdr:to>
    <xdr:sp macro="" textlink="">
      <xdr:nvSpPr>
        <xdr:cNvPr id="76" name="楕円 75">
          <a:extLst>
            <a:ext uri="{FF2B5EF4-FFF2-40B4-BE49-F238E27FC236}">
              <a16:creationId xmlns:a16="http://schemas.microsoft.com/office/drawing/2014/main" id="{00000000-0008-0000-0600-00004C000000}"/>
            </a:ext>
          </a:extLst>
        </xdr:cNvPr>
        <xdr:cNvSpPr/>
      </xdr:nvSpPr>
      <xdr:spPr bwMode="auto">
        <a:xfrm>
          <a:off x="2857500" y="3173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126394</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527300" y="326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6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6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6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6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6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6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6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6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6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6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6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6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6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6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6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6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6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134886</xdr:rowOff>
    </xdr:from>
    <xdr:to>
      <xdr:col>29</xdr:col>
      <xdr:colOff>127000</xdr:colOff>
      <xdr:row>37</xdr:row>
      <xdr:rowOff>37122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bwMode="auto">
        <a:xfrm flipV="1">
          <a:off x="5003800" y="7088136"/>
          <a:ext cx="647700" cy="73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119664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600-000070000000}"/>
            </a:ext>
          </a:extLst>
        </xdr:cNvPr>
        <xdr:cNvSpPr txBox="1"/>
      </xdr:nvSpPr>
      <xdr:spPr>
        <a:xfrm>
          <a:off x="5740400" y="7072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6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106750</xdr:rowOff>
    </xdr:from>
    <xdr:to>
      <xdr:col>26</xdr:col>
      <xdr:colOff>50800</xdr:colOff>
      <xdr:row>37</xdr:row>
      <xdr:rowOff>37122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bwMode="auto">
        <a:xfrm>
          <a:off x="4305300" y="7060000"/>
          <a:ext cx="698500" cy="101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246289</xdr:rowOff>
    </xdr:from>
    <xdr:ext cx="736600"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4622800" y="685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106750</xdr:rowOff>
    </xdr:from>
    <xdr:to>
      <xdr:col>22</xdr:col>
      <xdr:colOff>114300</xdr:colOff>
      <xdr:row>36</xdr:row>
      <xdr:rowOff>108521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bwMode="auto">
        <a:xfrm flipV="1">
          <a:off x="3606800" y="7060000"/>
          <a:ext cx="698500" cy="1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108521</xdr:rowOff>
    </xdr:from>
    <xdr:to>
      <xdr:col>18</xdr:col>
      <xdr:colOff>177800</xdr:colOff>
      <xdr:row>36</xdr:row>
      <xdr:rowOff>138830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bwMode="auto">
        <a:xfrm flipV="1">
          <a:off x="2908300" y="7061771"/>
          <a:ext cx="698500" cy="30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75114</xdr:rowOff>
    </xdr:from>
    <xdr:to>
      <xdr:col>19</xdr:col>
      <xdr:colOff>38100</xdr:colOff>
      <xdr:row>37</xdr:row>
      <xdr:rowOff>5264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bwMode="auto">
        <a:xfrm>
          <a:off x="35560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161491</xdr:rowOff>
    </xdr:from>
    <xdr:ext cx="76200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225800" y="711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62084</xdr:rowOff>
    </xdr:from>
    <xdr:to>
      <xdr:col>15</xdr:col>
      <xdr:colOff>101600</xdr:colOff>
      <xdr:row>36</xdr:row>
      <xdr:rowOff>163684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bwMode="auto">
        <a:xfrm>
          <a:off x="2857500" y="7015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173861</xdr:rowOff>
    </xdr:from>
    <xdr:ext cx="76200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527300" y="6784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84086</xdr:rowOff>
    </xdr:from>
    <xdr:to>
      <xdr:col>29</xdr:col>
      <xdr:colOff>177800</xdr:colOff>
      <xdr:row>37</xdr:row>
      <xdr:rowOff>14236</xdr:rowOff>
    </xdr:to>
    <xdr:sp macro="" textlink="">
      <xdr:nvSpPr>
        <xdr:cNvPr id="130" name="楕円 129">
          <a:extLst>
            <a:ext uri="{FF2B5EF4-FFF2-40B4-BE49-F238E27FC236}">
              <a16:creationId xmlns:a16="http://schemas.microsoft.com/office/drawing/2014/main" id="{00000000-0008-0000-0600-000082000000}"/>
            </a:ext>
          </a:extLst>
        </xdr:cNvPr>
        <xdr:cNvSpPr/>
      </xdr:nvSpPr>
      <xdr:spPr bwMode="auto">
        <a:xfrm>
          <a:off x="5600700" y="7037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272063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600-000083000000}"/>
            </a:ext>
          </a:extLst>
        </xdr:cNvPr>
        <xdr:cNvSpPr txBox="1"/>
      </xdr:nvSpPr>
      <xdr:spPr>
        <a:xfrm>
          <a:off x="5740400" y="68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157772</xdr:rowOff>
    </xdr:from>
    <xdr:to>
      <xdr:col>26</xdr:col>
      <xdr:colOff>101600</xdr:colOff>
      <xdr:row>37</xdr:row>
      <xdr:rowOff>87922</xdr:rowOff>
    </xdr:to>
    <xdr:sp macro="" textlink="">
      <xdr:nvSpPr>
        <xdr:cNvPr id="132" name="楕円 131">
          <a:extLst>
            <a:ext uri="{FF2B5EF4-FFF2-40B4-BE49-F238E27FC236}">
              <a16:creationId xmlns:a16="http://schemas.microsoft.com/office/drawing/2014/main" id="{00000000-0008-0000-0600-000084000000}"/>
            </a:ext>
          </a:extLst>
        </xdr:cNvPr>
        <xdr:cNvSpPr/>
      </xdr:nvSpPr>
      <xdr:spPr bwMode="auto">
        <a:xfrm>
          <a:off x="4953000" y="7111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72699</xdr:rowOff>
    </xdr:from>
    <xdr:ext cx="7366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622800" y="719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55950</xdr:rowOff>
    </xdr:from>
    <xdr:to>
      <xdr:col>22</xdr:col>
      <xdr:colOff>165100</xdr:colOff>
      <xdr:row>36</xdr:row>
      <xdr:rowOff>157550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bwMode="auto">
        <a:xfrm>
          <a:off x="4254500" y="7009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167727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924300" y="67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57721</xdr:rowOff>
    </xdr:from>
    <xdr:to>
      <xdr:col>19</xdr:col>
      <xdr:colOff>38100</xdr:colOff>
      <xdr:row>36</xdr:row>
      <xdr:rowOff>159321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bwMode="auto">
        <a:xfrm>
          <a:off x="3556000" y="7010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169498</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225800" y="67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88030</xdr:rowOff>
    </xdr:from>
    <xdr:to>
      <xdr:col>15</xdr:col>
      <xdr:colOff>101600</xdr:colOff>
      <xdr:row>37</xdr:row>
      <xdr:rowOff>18180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bwMode="auto">
        <a:xfrm>
          <a:off x="2857500" y="7041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2957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527300" y="712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6.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佐賀県嬉野市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24,760
24,529
126.41
20,545,373
19,788,475
597,588
7,984,784
9,393,498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64850</xdr:rowOff>
    </xdr:from>
    <xdr:to>
      <xdr:col>24</xdr:col>
      <xdr:colOff>63500</xdr:colOff>
      <xdr:row>37</xdr:row>
      <xdr:rowOff>72230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08500"/>
          <a:ext cx="838200" cy="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72230</xdr:rowOff>
    </xdr:from>
    <xdr:to>
      <xdr:col>19</xdr:col>
      <xdr:colOff>177800</xdr:colOff>
      <xdr:row>37</xdr:row>
      <xdr:rowOff>76672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15880"/>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72687</xdr:rowOff>
    </xdr:from>
    <xdr:to>
      <xdr:col>15</xdr:col>
      <xdr:colOff>50800</xdr:colOff>
      <xdr:row>37</xdr:row>
      <xdr:rowOff>76672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416337"/>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72687</xdr:rowOff>
    </xdr:from>
    <xdr:to>
      <xdr:col>10</xdr:col>
      <xdr:colOff>114300</xdr:colOff>
      <xdr:row>37</xdr:row>
      <xdr:rowOff>75300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416337"/>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70481</xdr:rowOff>
    </xdr:from>
    <xdr:to>
      <xdr:col>10</xdr:col>
      <xdr:colOff>165100</xdr:colOff>
      <xdr:row>38</xdr:row>
      <xdr:rowOff>631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163209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50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56961</xdr:rowOff>
    </xdr:from>
    <xdr:to>
      <xdr:col>6</xdr:col>
      <xdr:colOff>38100</xdr:colOff>
      <xdr:row>37</xdr:row>
      <xdr:rowOff>158561</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149689</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49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14050</xdr:rowOff>
    </xdr:from>
    <xdr:to>
      <xdr:col>24</xdr:col>
      <xdr:colOff>114300</xdr:colOff>
      <xdr:row>37</xdr:row>
      <xdr:rowOff>115650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5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36927</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0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21430</xdr:rowOff>
    </xdr:from>
    <xdr:to>
      <xdr:col>20</xdr:col>
      <xdr:colOff>38100</xdr:colOff>
      <xdr:row>37</xdr:row>
      <xdr:rowOff>123030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139557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14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25872</xdr:rowOff>
    </xdr:from>
    <xdr:to>
      <xdr:col>15</xdr:col>
      <xdr:colOff>101600</xdr:colOff>
      <xdr:row>37</xdr:row>
      <xdr:rowOff>127472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143999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14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21887</xdr:rowOff>
    </xdr:from>
    <xdr:to>
      <xdr:col>10</xdr:col>
      <xdr:colOff>165100</xdr:colOff>
      <xdr:row>37</xdr:row>
      <xdr:rowOff>123487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6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140014</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14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24500</xdr:rowOff>
    </xdr:from>
    <xdr:to>
      <xdr:col>6</xdr:col>
      <xdr:colOff>38100</xdr:colOff>
      <xdr:row>37</xdr:row>
      <xdr:rowOff>126100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6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142627</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14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145097</xdr:rowOff>
    </xdr:from>
    <xdr:to>
      <xdr:col>24</xdr:col>
      <xdr:colOff>63500</xdr:colOff>
      <xdr:row>56</xdr:row>
      <xdr:rowOff>150223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46297"/>
          <a:ext cx="838200" cy="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0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107166</xdr:rowOff>
    </xdr:from>
    <xdr:to>
      <xdr:col>19</xdr:col>
      <xdr:colOff>177800</xdr:colOff>
      <xdr:row>56</xdr:row>
      <xdr:rowOff>150223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08366"/>
          <a:ext cx="889000" cy="4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139262</xdr:rowOff>
    </xdr:from>
    <xdr:to>
      <xdr:col>15</xdr:col>
      <xdr:colOff>50800</xdr:colOff>
      <xdr:row>56</xdr:row>
      <xdr:rowOff>107166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569012"/>
          <a:ext cx="889000" cy="13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59686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139262</xdr:rowOff>
    </xdr:from>
    <xdr:to>
      <xdr:col>10</xdr:col>
      <xdr:colOff>114300</xdr:colOff>
      <xdr:row>57</xdr:row>
      <xdr:rowOff>52777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569012"/>
          <a:ext cx="889000" cy="25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106588</xdr:rowOff>
    </xdr:from>
    <xdr:to>
      <xdr:col>10</xdr:col>
      <xdr:colOff>165100</xdr:colOff>
      <xdr:row>57</xdr:row>
      <xdr:rowOff>36738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27865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0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143008</xdr:rowOff>
    </xdr:from>
    <xdr:to>
      <xdr:col>6</xdr:col>
      <xdr:colOff>38100</xdr:colOff>
      <xdr:row>58</xdr:row>
      <xdr:rowOff>73158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64285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0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94297</xdr:rowOff>
    </xdr:from>
    <xdr:to>
      <xdr:col>24</xdr:col>
      <xdr:colOff>114300</xdr:colOff>
      <xdr:row>57</xdr:row>
      <xdr:rowOff>24447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9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117174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46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99423</xdr:rowOff>
    </xdr:from>
    <xdr:to>
      <xdr:col>20</xdr:col>
      <xdr:colOff>38100</xdr:colOff>
      <xdr:row>57</xdr:row>
      <xdr:rowOff>29573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0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46100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47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56366</xdr:rowOff>
    </xdr:from>
    <xdr:to>
      <xdr:col>15</xdr:col>
      <xdr:colOff>101600</xdr:colOff>
      <xdr:row>56</xdr:row>
      <xdr:rowOff>157966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3043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3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88462</xdr:rowOff>
    </xdr:from>
    <xdr:to>
      <xdr:col>10</xdr:col>
      <xdr:colOff>165100</xdr:colOff>
      <xdr:row>56</xdr:row>
      <xdr:rowOff>18612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1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35139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29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1977</xdr:rowOff>
    </xdr:from>
    <xdr:to>
      <xdr:col>6</xdr:col>
      <xdr:colOff>38100</xdr:colOff>
      <xdr:row>57</xdr:row>
      <xdr:rowOff>103577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120104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4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168610</xdr:rowOff>
    </xdr:from>
    <xdr:to>
      <xdr:col>24</xdr:col>
      <xdr:colOff>63500</xdr:colOff>
      <xdr:row>76</xdr:row>
      <xdr:rowOff>97329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27360"/>
          <a:ext cx="838200" cy="10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46462</xdr:rowOff>
    </xdr:from>
    <xdr:to>
      <xdr:col>19</xdr:col>
      <xdr:colOff>177800</xdr:colOff>
      <xdr:row>76</xdr:row>
      <xdr:rowOff>97329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076662"/>
          <a:ext cx="889000" cy="5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46462</xdr:rowOff>
    </xdr:from>
    <xdr:to>
      <xdr:col>15</xdr:col>
      <xdr:colOff>50800</xdr:colOff>
      <xdr:row>76</xdr:row>
      <xdr:rowOff>145796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76662"/>
          <a:ext cx="889000" cy="9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145796</xdr:rowOff>
    </xdr:from>
    <xdr:to>
      <xdr:col>10</xdr:col>
      <xdr:colOff>114300</xdr:colOff>
      <xdr:row>76</xdr:row>
      <xdr:rowOff>159108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75996"/>
          <a:ext cx="889000" cy="1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169938</xdr:rowOff>
    </xdr:from>
    <xdr:to>
      <xdr:col>10</xdr:col>
      <xdr:colOff>165100</xdr:colOff>
      <xdr:row>77</xdr:row>
      <xdr:rowOff>100088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91215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9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10716</xdr:rowOff>
    </xdr:from>
    <xdr:to>
      <xdr:col>6</xdr:col>
      <xdr:colOff>38100</xdr:colOff>
      <xdr:row>77</xdr:row>
      <xdr:rowOff>112316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1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103443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0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117811</xdr:rowOff>
    </xdr:from>
    <xdr:to>
      <xdr:col>24</xdr:col>
      <xdr:colOff>114300</xdr:colOff>
      <xdr:row>76</xdr:row>
      <xdr:rowOff>47960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765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140688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2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46529</xdr:rowOff>
    </xdr:from>
    <xdr:to>
      <xdr:col>20</xdr:col>
      <xdr:colOff>38100</xdr:colOff>
      <xdr:row>76</xdr:row>
      <xdr:rowOff>148129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164656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5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167112</xdr:rowOff>
    </xdr:from>
    <xdr:to>
      <xdr:col>15</xdr:col>
      <xdr:colOff>101600</xdr:colOff>
      <xdr:row>76</xdr:row>
      <xdr:rowOff>97262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2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113789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0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94996</xdr:rowOff>
    </xdr:from>
    <xdr:to>
      <xdr:col>10</xdr:col>
      <xdr:colOff>165100</xdr:colOff>
      <xdr:row>77</xdr:row>
      <xdr:rowOff>25146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41673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108308</xdr:rowOff>
    </xdr:from>
    <xdr:to>
      <xdr:col>6</xdr:col>
      <xdr:colOff>38100</xdr:colOff>
      <xdr:row>77</xdr:row>
      <xdr:rowOff>38458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3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54985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13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106705</xdr:rowOff>
    </xdr:from>
    <xdr:to>
      <xdr:col>24</xdr:col>
      <xdr:colOff>63500</xdr:colOff>
      <xdr:row>96</xdr:row>
      <xdr:rowOff>108534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65905"/>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108534</xdr:rowOff>
    </xdr:from>
    <xdr:to>
      <xdr:col>19</xdr:col>
      <xdr:colOff>177800</xdr:colOff>
      <xdr:row>96</xdr:row>
      <xdr:rowOff>115315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67734"/>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115315</xdr:rowOff>
    </xdr:from>
    <xdr:to>
      <xdr:col>15</xdr:col>
      <xdr:colOff>50800</xdr:colOff>
      <xdr:row>97</xdr:row>
      <xdr:rowOff>37317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74515"/>
          <a:ext cx="889000" cy="9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37317</xdr:rowOff>
    </xdr:from>
    <xdr:to>
      <xdr:col>10</xdr:col>
      <xdr:colOff>114300</xdr:colOff>
      <xdr:row>97</xdr:row>
      <xdr:rowOff>48839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67967"/>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73606</xdr:rowOff>
    </xdr:from>
    <xdr:to>
      <xdr:col>10</xdr:col>
      <xdr:colOff>165100</xdr:colOff>
      <xdr:row>97</xdr:row>
      <xdr:rowOff>3756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20283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84023</xdr:rowOff>
    </xdr:from>
    <xdr:to>
      <xdr:col>6</xdr:col>
      <xdr:colOff>38100</xdr:colOff>
      <xdr:row>97</xdr:row>
      <xdr:rowOff>14173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30700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55905</xdr:rowOff>
    </xdr:from>
    <xdr:to>
      <xdr:col>24</xdr:col>
      <xdr:colOff>114300</xdr:colOff>
      <xdr:row>96</xdr:row>
      <xdr:rowOff>157505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34332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57734</xdr:rowOff>
    </xdr:from>
    <xdr:to>
      <xdr:col>20</xdr:col>
      <xdr:colOff>38100</xdr:colOff>
      <xdr:row>96</xdr:row>
      <xdr:rowOff>159334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1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150461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0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64515</xdr:rowOff>
    </xdr:from>
    <xdr:to>
      <xdr:col>15</xdr:col>
      <xdr:colOff>101600</xdr:colOff>
      <xdr:row>96</xdr:row>
      <xdr:rowOff>166115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157242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1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157967</xdr:rowOff>
    </xdr:from>
    <xdr:to>
      <xdr:col>10</xdr:col>
      <xdr:colOff>165100</xdr:colOff>
      <xdr:row>97</xdr:row>
      <xdr:rowOff>88117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1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79244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169489</xdr:rowOff>
    </xdr:from>
    <xdr:to>
      <xdr:col>6</xdr:col>
      <xdr:colOff>38100</xdr:colOff>
      <xdr:row>97</xdr:row>
      <xdr:rowOff>99639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2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90766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2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143586</xdr:rowOff>
    </xdr:from>
    <xdr:to>
      <xdr:col>55</xdr:col>
      <xdr:colOff>0</xdr:colOff>
      <xdr:row>37</xdr:row>
      <xdr:rowOff>145186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87236"/>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98417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2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145186</xdr:rowOff>
    </xdr:from>
    <xdr:to>
      <xdr:col>50</xdr:col>
      <xdr:colOff>114300</xdr:colOff>
      <xdr:row>37</xdr:row>
      <xdr:rowOff>164617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88836"/>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164617</xdr:rowOff>
    </xdr:from>
    <xdr:to>
      <xdr:col>45</xdr:col>
      <xdr:colOff>177800</xdr:colOff>
      <xdr:row>38</xdr:row>
      <xdr:rowOff>48260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08267"/>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47574</xdr:rowOff>
    </xdr:from>
    <xdr:to>
      <xdr:col>41</xdr:col>
      <xdr:colOff>50800</xdr:colOff>
      <xdr:row>38</xdr:row>
      <xdr:rowOff>48260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6267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97358</xdr:rowOff>
    </xdr:from>
    <xdr:to>
      <xdr:col>41</xdr:col>
      <xdr:colOff>101600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44035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94843</xdr:rowOff>
    </xdr:from>
    <xdr:to>
      <xdr:col>36</xdr:col>
      <xdr:colOff>165100</xdr:colOff>
      <xdr:row>38</xdr:row>
      <xdr:rowOff>24994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41520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92786</xdr:rowOff>
    </xdr:from>
    <xdr:to>
      <xdr:col>55</xdr:col>
      <xdr:colOff>50800</xdr:colOff>
      <xdr:row>38</xdr:row>
      <xdr:rowOff>22937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364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115663</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87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94386</xdr:rowOff>
    </xdr:from>
    <xdr:to>
      <xdr:col>50</xdr:col>
      <xdr:colOff>165100</xdr:colOff>
      <xdr:row>38</xdr:row>
      <xdr:rowOff>24536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41063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213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113817</xdr:rowOff>
    </xdr:from>
    <xdr:to>
      <xdr:col>46</xdr:col>
      <xdr:colOff>38100</xdr:colOff>
      <xdr:row>38</xdr:row>
      <xdr:rowOff>43968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574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35094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50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168910</xdr:rowOff>
    </xdr:from>
    <xdr:to>
      <xdr:col>41</xdr:col>
      <xdr:colOff>101600</xdr:colOff>
      <xdr:row>38</xdr:row>
      <xdr:rowOff>99060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90187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168224</xdr:rowOff>
    </xdr:from>
    <xdr:to>
      <xdr:col>36</xdr:col>
      <xdr:colOff>165100</xdr:colOff>
      <xdr:row>38</xdr:row>
      <xdr:rowOff>98374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89501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0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22885</xdr:rowOff>
    </xdr:from>
    <xdr:to>
      <xdr:col>55</xdr:col>
      <xdr:colOff>0</xdr:colOff>
      <xdr:row>52</xdr:row>
      <xdr:rowOff>32715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8766835"/>
          <a:ext cx="838200" cy="1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22885</xdr:rowOff>
    </xdr:from>
    <xdr:to>
      <xdr:col>50</xdr:col>
      <xdr:colOff>114300</xdr:colOff>
      <xdr:row>53</xdr:row>
      <xdr:rowOff>85179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8766835"/>
          <a:ext cx="889000" cy="40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85179</xdr:rowOff>
    </xdr:from>
    <xdr:to>
      <xdr:col>45</xdr:col>
      <xdr:colOff>177800</xdr:colOff>
      <xdr:row>55</xdr:row>
      <xdr:rowOff>81712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172029"/>
          <a:ext cx="889000" cy="3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61900</xdr:rowOff>
    </xdr:from>
    <xdr:to>
      <xdr:col>41</xdr:col>
      <xdr:colOff>50800</xdr:colOff>
      <xdr:row>55</xdr:row>
      <xdr:rowOff>81712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491650"/>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121476</xdr:rowOff>
    </xdr:from>
    <xdr:to>
      <xdr:col>41</xdr:col>
      <xdr:colOff>101600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5442</xdr:rowOff>
    </xdr:from>
    <xdr:to>
      <xdr:col>36</xdr:col>
      <xdr:colOff>165100</xdr:colOff>
      <xdr:row>55</xdr:row>
      <xdr:rowOff>107042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4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123569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2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153365</xdr:rowOff>
    </xdr:from>
    <xdr:to>
      <xdr:col>55</xdr:col>
      <xdr:colOff>50800</xdr:colOff>
      <xdr:row>52</xdr:row>
      <xdr:rowOff>83515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889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4792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7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143535</xdr:rowOff>
    </xdr:from>
    <xdr:to>
      <xdr:col>50</xdr:col>
      <xdr:colOff>165100</xdr:colOff>
      <xdr:row>51</xdr:row>
      <xdr:rowOff>73685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871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90212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849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34379</xdr:rowOff>
    </xdr:from>
    <xdr:to>
      <xdr:col>46</xdr:col>
      <xdr:colOff>38100</xdr:colOff>
      <xdr:row>53</xdr:row>
      <xdr:rowOff>135979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12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152506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89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30912</xdr:rowOff>
    </xdr:from>
    <xdr:to>
      <xdr:col>41</xdr:col>
      <xdr:colOff>101600</xdr:colOff>
      <xdr:row>55</xdr:row>
      <xdr:rowOff>132512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6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123639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55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11100</xdr:rowOff>
    </xdr:from>
    <xdr:to>
      <xdr:col>36</xdr:col>
      <xdr:colOff>165100</xdr:colOff>
      <xdr:row>55</xdr:row>
      <xdr:rowOff>112700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4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103827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53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159080</xdr:rowOff>
    </xdr:from>
    <xdr:to>
      <xdr:col>55</xdr:col>
      <xdr:colOff>0</xdr:colOff>
      <xdr:row>77</xdr:row>
      <xdr:rowOff>69062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189280"/>
          <a:ext cx="838200" cy="8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50271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69062</xdr:rowOff>
    </xdr:from>
    <xdr:to>
      <xdr:col>50</xdr:col>
      <xdr:colOff>114300</xdr:colOff>
      <xdr:row>77</xdr:row>
      <xdr:rowOff>85497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70712"/>
          <a:ext cx="889000" cy="1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43777</xdr:rowOff>
    </xdr:from>
    <xdr:to>
      <xdr:col>45</xdr:col>
      <xdr:colOff>177800</xdr:colOff>
      <xdr:row>77</xdr:row>
      <xdr:rowOff>85497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45427"/>
          <a:ext cx="8890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43777</xdr:rowOff>
    </xdr:from>
    <xdr:to>
      <xdr:col>41</xdr:col>
      <xdr:colOff>50800</xdr:colOff>
      <xdr:row>77</xdr:row>
      <xdr:rowOff>144717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45427"/>
          <a:ext cx="889000" cy="10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95962</xdr:rowOff>
    </xdr:from>
    <xdr:to>
      <xdr:col>41</xdr:col>
      <xdr:colOff>101600</xdr:colOff>
      <xdr:row>77</xdr:row>
      <xdr:rowOff>26112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42639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61544</xdr:rowOff>
    </xdr:from>
    <xdr:to>
      <xdr:col>36</xdr:col>
      <xdr:colOff>165100</xdr:colOff>
      <xdr:row>77</xdr:row>
      <xdr:rowOff>163144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6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108280</xdr:rowOff>
    </xdr:from>
    <xdr:to>
      <xdr:col>55</xdr:col>
      <xdr:colOff>50800</xdr:colOff>
      <xdr:row>77</xdr:row>
      <xdr:rowOff>38430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131157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98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18262</xdr:rowOff>
    </xdr:from>
    <xdr:to>
      <xdr:col>50</xdr:col>
      <xdr:colOff>165100</xdr:colOff>
      <xdr:row>77</xdr:row>
      <xdr:rowOff>119862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136389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9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34697</xdr:rowOff>
    </xdr:from>
    <xdr:to>
      <xdr:col>46</xdr:col>
      <xdr:colOff>38100</xdr:colOff>
      <xdr:row>77</xdr:row>
      <xdr:rowOff>136297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152824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1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164427</xdr:rowOff>
    </xdr:from>
    <xdr:to>
      <xdr:col>41</xdr:col>
      <xdr:colOff>101600</xdr:colOff>
      <xdr:row>77</xdr:row>
      <xdr:rowOff>94577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85704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2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93917</xdr:rowOff>
    </xdr:from>
    <xdr:to>
      <xdr:col>36</xdr:col>
      <xdr:colOff>165100</xdr:colOff>
      <xdr:row>78</xdr:row>
      <xdr:rowOff>24067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9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15194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38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143906</xdr:rowOff>
    </xdr:from>
    <xdr:to>
      <xdr:col>55</xdr:col>
      <xdr:colOff>0</xdr:colOff>
      <xdr:row>97</xdr:row>
      <xdr:rowOff>128333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03106"/>
          <a:ext cx="838200" cy="15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143906</xdr:rowOff>
    </xdr:from>
    <xdr:to>
      <xdr:col>50</xdr:col>
      <xdr:colOff>114300</xdr:colOff>
      <xdr:row>97</xdr:row>
      <xdr:rowOff>108652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03106"/>
          <a:ext cx="889000" cy="1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126647</xdr:rowOff>
    </xdr:from>
    <xdr:to>
      <xdr:col>45</xdr:col>
      <xdr:colOff>177800</xdr:colOff>
      <xdr:row>97</xdr:row>
      <xdr:rowOff>108652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585847"/>
          <a:ext cx="889000" cy="15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126647</xdr:rowOff>
    </xdr:from>
    <xdr:to>
      <xdr:col>41</xdr:col>
      <xdr:colOff>50800</xdr:colOff>
      <xdr:row>97</xdr:row>
      <xdr:rowOff>141026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585847"/>
          <a:ext cx="889000" cy="18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159080</xdr:rowOff>
    </xdr:from>
    <xdr:to>
      <xdr:col>41</xdr:col>
      <xdr:colOff>101600</xdr:colOff>
      <xdr:row>97</xdr:row>
      <xdr:rowOff>89230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80357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11692</xdr:rowOff>
    </xdr:from>
    <xdr:to>
      <xdr:col>36</xdr:col>
      <xdr:colOff>165100</xdr:colOff>
      <xdr:row>97</xdr:row>
      <xdr:rowOff>113292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129819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77533</xdr:rowOff>
    </xdr:from>
    <xdr:to>
      <xdr:col>55</xdr:col>
      <xdr:colOff>50800</xdr:colOff>
      <xdr:row>98</xdr:row>
      <xdr:rowOff>7683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0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163910</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2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93106</xdr:rowOff>
    </xdr:from>
    <xdr:to>
      <xdr:col>50</xdr:col>
      <xdr:colOff>165100</xdr:colOff>
      <xdr:row>97</xdr:row>
      <xdr:rowOff>23256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5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39783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2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57852</xdr:rowOff>
    </xdr:from>
    <xdr:to>
      <xdr:col>46</xdr:col>
      <xdr:colOff>38100</xdr:colOff>
      <xdr:row>97</xdr:row>
      <xdr:rowOff>159452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8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150579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7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75847</xdr:rowOff>
    </xdr:from>
    <xdr:to>
      <xdr:col>41</xdr:col>
      <xdr:colOff>101600</xdr:colOff>
      <xdr:row>97</xdr:row>
      <xdr:rowOff>5997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3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22524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1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90226</xdr:rowOff>
    </xdr:from>
    <xdr:to>
      <xdr:col>36</xdr:col>
      <xdr:colOff>165100</xdr:colOff>
      <xdr:row>98</xdr:row>
      <xdr:rowOff>20376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2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11503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1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161550</xdr:rowOff>
    </xdr:from>
    <xdr:to>
      <xdr:col>85</xdr:col>
      <xdr:colOff>127000</xdr:colOff>
      <xdr:row>37</xdr:row>
      <xdr:rowOff>21933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33750"/>
          <a:ext cx="838200" cy="3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3778</xdr:rowOff>
    </xdr:from>
    <xdr:to>
      <xdr:col>81</xdr:col>
      <xdr:colOff>50800</xdr:colOff>
      <xdr:row>37</xdr:row>
      <xdr:rowOff>21933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347428"/>
          <a:ext cx="889000" cy="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3778</xdr:rowOff>
    </xdr:from>
    <xdr:to>
      <xdr:col>76</xdr:col>
      <xdr:colOff>114300</xdr:colOff>
      <xdr:row>37</xdr:row>
      <xdr:rowOff>4140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47428"/>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48508</xdr:rowOff>
    </xdr:from>
    <xdr:to>
      <xdr:col>71</xdr:col>
      <xdr:colOff>177800</xdr:colOff>
      <xdr:row>37</xdr:row>
      <xdr:rowOff>4140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220708"/>
          <a:ext cx="889000" cy="12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156737</xdr:rowOff>
    </xdr:from>
    <xdr:to>
      <xdr:col>72</xdr:col>
      <xdr:colOff>38100</xdr:colOff>
      <xdr:row>36</xdr:row>
      <xdr:rowOff>86887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103414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33388</xdr:rowOff>
    </xdr:from>
    <xdr:to>
      <xdr:col>67</xdr:col>
      <xdr:colOff>101600</xdr:colOff>
      <xdr:row>36</xdr:row>
      <xdr:rowOff>134988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126115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110750</xdr:rowOff>
    </xdr:from>
    <xdr:to>
      <xdr:col>85</xdr:col>
      <xdr:colOff>177800</xdr:colOff>
      <xdr:row>37</xdr:row>
      <xdr:rowOff>40900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8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89177</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6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142583</xdr:rowOff>
    </xdr:from>
    <xdr:to>
      <xdr:col>81</xdr:col>
      <xdr:colOff>101600</xdr:colOff>
      <xdr:row>37</xdr:row>
      <xdr:rowOff>72733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1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63860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0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124428</xdr:rowOff>
    </xdr:from>
    <xdr:to>
      <xdr:col>76</xdr:col>
      <xdr:colOff>165100</xdr:colOff>
      <xdr:row>37</xdr:row>
      <xdr:rowOff>54578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9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45705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38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124790</xdr:rowOff>
    </xdr:from>
    <xdr:to>
      <xdr:col>72</xdr:col>
      <xdr:colOff>38100</xdr:colOff>
      <xdr:row>37</xdr:row>
      <xdr:rowOff>54940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46067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8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169158</xdr:rowOff>
    </xdr:from>
    <xdr:to>
      <xdr:col>67</xdr:col>
      <xdr:colOff>101600</xdr:colOff>
      <xdr:row>36</xdr:row>
      <xdr:rowOff>99308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16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115835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4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42309</xdr:rowOff>
    </xdr:from>
    <xdr:to>
      <xdr:col>85</xdr:col>
      <xdr:colOff>127000</xdr:colOff>
      <xdr:row>57</xdr:row>
      <xdr:rowOff>47864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14959"/>
          <a:ext cx="8382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31976</xdr:rowOff>
    </xdr:from>
    <xdr:to>
      <xdr:col>81</xdr:col>
      <xdr:colOff>50800</xdr:colOff>
      <xdr:row>57</xdr:row>
      <xdr:rowOff>47864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04626"/>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22680</xdr:rowOff>
    </xdr:from>
    <xdr:to>
      <xdr:col>76</xdr:col>
      <xdr:colOff>114300</xdr:colOff>
      <xdr:row>57</xdr:row>
      <xdr:rowOff>31976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95330"/>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22680</xdr:rowOff>
    </xdr:from>
    <xdr:to>
      <xdr:col>71</xdr:col>
      <xdr:colOff>177800</xdr:colOff>
      <xdr:row>57</xdr:row>
      <xdr:rowOff>101920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95330"/>
          <a:ext cx="889000" cy="7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139825</xdr:rowOff>
    </xdr:from>
    <xdr:to>
      <xdr:col>72</xdr:col>
      <xdr:colOff>38100</xdr:colOff>
      <xdr:row>56</xdr:row>
      <xdr:rowOff>69975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86502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195</xdr:rowOff>
    </xdr:from>
    <xdr:to>
      <xdr:col>67</xdr:col>
      <xdr:colOff>101600</xdr:colOff>
      <xdr:row>56</xdr:row>
      <xdr:rowOff>101795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118322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162959</xdr:rowOff>
    </xdr:from>
    <xdr:to>
      <xdr:col>85</xdr:col>
      <xdr:colOff>177800</xdr:colOff>
      <xdr:row>57</xdr:row>
      <xdr:rowOff>93109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77886</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7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168514</xdr:rowOff>
    </xdr:from>
    <xdr:to>
      <xdr:col>81</xdr:col>
      <xdr:colOff>101600</xdr:colOff>
      <xdr:row>57</xdr:row>
      <xdr:rowOff>98664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6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89791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6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152626</xdr:rowOff>
    </xdr:from>
    <xdr:to>
      <xdr:col>76</xdr:col>
      <xdr:colOff>165100</xdr:colOff>
      <xdr:row>57</xdr:row>
      <xdr:rowOff>82776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73903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4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143330</xdr:rowOff>
    </xdr:from>
    <xdr:to>
      <xdr:col>72</xdr:col>
      <xdr:colOff>38100</xdr:colOff>
      <xdr:row>57</xdr:row>
      <xdr:rowOff>73480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4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64607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51120</xdr:rowOff>
    </xdr:from>
    <xdr:to>
      <xdr:col>67</xdr:col>
      <xdr:colOff>101600</xdr:colOff>
      <xdr:row>57</xdr:row>
      <xdr:rowOff>152720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2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143847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1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50889</xdr:rowOff>
    </xdr:from>
    <xdr:to>
      <xdr:col>85</xdr:col>
      <xdr:colOff>127000</xdr:colOff>
      <xdr:row>76</xdr:row>
      <xdr:rowOff>54014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2566739"/>
          <a:ext cx="838200" cy="5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6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50889</xdr:rowOff>
    </xdr:from>
    <xdr:to>
      <xdr:col>81</xdr:col>
      <xdr:colOff>50800</xdr:colOff>
      <xdr:row>76</xdr:row>
      <xdr:rowOff>95428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2566739"/>
          <a:ext cx="889000" cy="55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34447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95428</xdr:rowOff>
    </xdr:from>
    <xdr:to>
      <xdr:col>76</xdr:col>
      <xdr:colOff>114300</xdr:colOff>
      <xdr:row>78</xdr:row>
      <xdr:rowOff>62967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125628"/>
          <a:ext cx="889000" cy="3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132859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33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22313</xdr:rowOff>
    </xdr:from>
    <xdr:to>
      <xdr:col>71</xdr:col>
      <xdr:colOff>177800</xdr:colOff>
      <xdr:row>78</xdr:row>
      <xdr:rowOff>62967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395413"/>
          <a:ext cx="889000" cy="4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157099</xdr:rowOff>
    </xdr:from>
    <xdr:to>
      <xdr:col>72</xdr:col>
      <xdr:colOff>38100</xdr:colOff>
      <xdr:row>77</xdr:row>
      <xdr:rowOff>87249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1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103776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29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122543</xdr:rowOff>
    </xdr:from>
    <xdr:to>
      <xdr:col>67</xdr:col>
      <xdr:colOff>101600</xdr:colOff>
      <xdr:row>77</xdr:row>
      <xdr:rowOff>52693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52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69219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3214</xdr:rowOff>
    </xdr:from>
    <xdr:to>
      <xdr:col>85</xdr:col>
      <xdr:colOff>177800</xdr:colOff>
      <xdr:row>76</xdr:row>
      <xdr:rowOff>104814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0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26090</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88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89</xdr:rowOff>
    </xdr:from>
    <xdr:to>
      <xdr:col>81</xdr:col>
      <xdr:colOff>101600</xdr:colOff>
      <xdr:row>73</xdr:row>
      <xdr:rowOff>101689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251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118216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29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44628</xdr:rowOff>
    </xdr:from>
    <xdr:to>
      <xdr:col>76</xdr:col>
      <xdr:colOff>165100</xdr:colOff>
      <xdr:row>76</xdr:row>
      <xdr:rowOff>146228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07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162755</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85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12167</xdr:rowOff>
    </xdr:from>
    <xdr:to>
      <xdr:col>72</xdr:col>
      <xdr:colOff>38100</xdr:colOff>
      <xdr:row>78</xdr:row>
      <xdr:rowOff>113767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8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104894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47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142963</xdr:rowOff>
    </xdr:from>
    <xdr:to>
      <xdr:col>67</xdr:col>
      <xdr:colOff>101600</xdr:colOff>
      <xdr:row>78</xdr:row>
      <xdr:rowOff>73113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4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64240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3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41199</xdr:rowOff>
    </xdr:from>
    <xdr:to>
      <xdr:col>85</xdr:col>
      <xdr:colOff>127000</xdr:colOff>
      <xdr:row>97</xdr:row>
      <xdr:rowOff>78257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671849"/>
          <a:ext cx="838200" cy="3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124186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11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41199</xdr:rowOff>
    </xdr:from>
    <xdr:to>
      <xdr:col>81</xdr:col>
      <xdr:colOff>50800</xdr:colOff>
      <xdr:row>97</xdr:row>
      <xdr:rowOff>53417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671849"/>
          <a:ext cx="889000" cy="1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84687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53417</xdr:rowOff>
    </xdr:from>
    <xdr:to>
      <xdr:col>76</xdr:col>
      <xdr:colOff>114300</xdr:colOff>
      <xdr:row>97</xdr:row>
      <xdr:rowOff>53924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684067"/>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96614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53924</xdr:rowOff>
    </xdr:from>
    <xdr:to>
      <xdr:col>71</xdr:col>
      <xdr:colOff>177800</xdr:colOff>
      <xdr:row>97</xdr:row>
      <xdr:rowOff>68021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684574"/>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164872</xdr:rowOff>
    </xdr:from>
    <xdr:to>
      <xdr:col>72</xdr:col>
      <xdr:colOff>38100</xdr:colOff>
      <xdr:row>96</xdr:row>
      <xdr:rowOff>95022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111549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10427</xdr:rowOff>
    </xdr:from>
    <xdr:to>
      <xdr:col>67</xdr:col>
      <xdr:colOff>101600</xdr:colOff>
      <xdr:row>96</xdr:row>
      <xdr:rowOff>112027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128554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24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27457</xdr:rowOff>
    </xdr:from>
    <xdr:to>
      <xdr:col>85</xdr:col>
      <xdr:colOff>177800</xdr:colOff>
      <xdr:row>97</xdr:row>
      <xdr:rowOff>129057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5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5884</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3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161849</xdr:rowOff>
    </xdr:from>
    <xdr:to>
      <xdr:col>81</xdr:col>
      <xdr:colOff>101600</xdr:colOff>
      <xdr:row>97</xdr:row>
      <xdr:rowOff>91999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83126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1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2617</xdr:rowOff>
    </xdr:from>
    <xdr:to>
      <xdr:col>76</xdr:col>
      <xdr:colOff>165100</xdr:colOff>
      <xdr:row>97</xdr:row>
      <xdr:rowOff>104217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3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95344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3124</xdr:rowOff>
    </xdr:from>
    <xdr:to>
      <xdr:col>72</xdr:col>
      <xdr:colOff>38100</xdr:colOff>
      <xdr:row>97</xdr:row>
      <xdr:rowOff>104724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3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95851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2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17221</xdr:rowOff>
    </xdr:from>
    <xdr:to>
      <xdr:col>67</xdr:col>
      <xdr:colOff>101600</xdr:colOff>
      <xdr:row>97</xdr:row>
      <xdr:rowOff>118821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4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109948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4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34036</xdr:rowOff>
    </xdr:from>
    <xdr:to>
      <xdr:col>98</xdr:col>
      <xdr:colOff>38100</xdr:colOff>
      <xdr:row>38</xdr:row>
      <xdr:rowOff>135636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152163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54610</xdr:rowOff>
    </xdr:from>
    <xdr:to>
      <xdr:col>102</xdr:col>
      <xdr:colOff>165100</xdr:colOff>
      <xdr:row>51</xdr:row>
      <xdr:rowOff>156210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50</xdr:row>
      <xdr:rowOff>1287</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88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168910</xdr:rowOff>
    </xdr:from>
    <xdr:to>
      <xdr:col>98</xdr:col>
      <xdr:colOff>38100</xdr:colOff>
      <xdr:row>50</xdr:row>
      <xdr:rowOff>99060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115587</xdr:rowOff>
    </xdr:from>
    <xdr:ext cx="313932"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99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災害復旧費については、令和３年８月に発生した豪雨災害</a:t>
          </a:r>
          <a:r>
            <a:rPr lang="ja-JP" altLang="en-US" sz="1100">
              <a:solidFill>
                <a:schemeClr val="dk1"/>
              </a:solidFill>
              <a:effectLst/>
              <a:latin typeface="+mn-lt"/>
              <a:ea typeface="+mn-ea"/>
              <a:cs typeface="+mn-cs"/>
            </a:rPr>
            <a:t>の復旧工事が続いているため令和４年度から</a:t>
          </a:r>
          <a:r>
            <a:rPr lang="ja-JP" altLang="ja-JP" sz="1100">
              <a:solidFill>
                <a:schemeClr val="dk1"/>
              </a:solidFill>
              <a:effectLst/>
              <a:latin typeface="+mn-lt"/>
              <a:ea typeface="+mn-ea"/>
              <a:cs typeface="+mn-cs"/>
            </a:rPr>
            <a:t>増加</a:t>
          </a:r>
          <a:r>
            <a:rPr lang="ja-JP" altLang="en-US" sz="1100">
              <a:solidFill>
                <a:schemeClr val="dk1"/>
              </a:solidFill>
              <a:effectLst/>
              <a:latin typeface="+mn-lt"/>
              <a:ea typeface="+mn-ea"/>
              <a:cs typeface="+mn-cs"/>
            </a:rPr>
            <a:t>している</a:t>
          </a:r>
          <a:r>
            <a:rPr lang="ja-JP" altLang="ja-JP" sz="1100">
              <a:solidFill>
                <a:schemeClr val="dk1"/>
              </a:solidFill>
              <a:effectLst/>
              <a:latin typeface="+mn-lt"/>
              <a:ea typeface="+mn-ea"/>
              <a:cs typeface="+mn-cs"/>
            </a:rPr>
            <a:t>。また農林水産業費については、産地生産基盤パワーアップ事業</a:t>
          </a:r>
          <a:r>
            <a:rPr lang="ja-JP" altLang="en-US" sz="1100">
              <a:solidFill>
                <a:schemeClr val="dk1"/>
              </a:solidFill>
              <a:effectLst/>
              <a:latin typeface="+mn-lt"/>
              <a:ea typeface="+mn-ea"/>
              <a:cs typeface="+mn-cs"/>
            </a:rPr>
            <a:t>や</a:t>
          </a:r>
          <a:r>
            <a:rPr lang="ja-JP" altLang="en-US" sz="1100" b="0" i="0" u="none" strike="noStrike" baseline="0">
              <a:solidFill>
                <a:schemeClr val="dk1"/>
              </a:solidFill>
              <a:latin typeface="+mn-lt"/>
              <a:ea typeface="+mn-ea"/>
              <a:cs typeface="+mn-cs"/>
            </a:rPr>
            <a:t>強い農業づくり総合支援事業</a:t>
          </a:r>
          <a:r>
            <a:rPr lang="ja-JP" altLang="ja-JP" sz="1100">
              <a:solidFill>
                <a:schemeClr val="dk1"/>
              </a:solidFill>
              <a:effectLst/>
              <a:latin typeface="+mn-lt"/>
              <a:ea typeface="+mn-ea"/>
              <a:cs typeface="+mn-cs"/>
            </a:rPr>
            <a:t>により低コスト耐候性ハウスの整備を行ったことで令和３年度から増加し</a:t>
          </a:r>
          <a:r>
            <a:rPr lang="ja-JP" altLang="en-US" sz="1100">
              <a:solidFill>
                <a:schemeClr val="dk1"/>
              </a:solidFill>
              <a:effectLst/>
              <a:latin typeface="+mn-lt"/>
              <a:ea typeface="+mn-ea"/>
              <a:cs typeface="+mn-cs"/>
            </a:rPr>
            <a:t>、令和５年度においては</a:t>
          </a:r>
          <a:r>
            <a:rPr lang="ja-JP" altLang="ja-JP" sz="1100">
              <a:solidFill>
                <a:schemeClr val="dk1"/>
              </a:solidFill>
              <a:effectLst/>
              <a:latin typeface="+mn-lt"/>
              <a:ea typeface="+mn-ea"/>
              <a:cs typeface="+mn-cs"/>
            </a:rPr>
            <a:t>類似団体中</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位となった。その他総務費が類似団体より高い理由としては、ふるさと応援寄附金の返礼に係る経費が大きいためであ</a:t>
          </a:r>
          <a:r>
            <a:rPr lang="ja-JP" altLang="en-US" sz="1100">
              <a:solidFill>
                <a:schemeClr val="dk1"/>
              </a:solidFill>
              <a:effectLst/>
              <a:latin typeface="+mn-lt"/>
              <a:ea typeface="+mn-ea"/>
              <a:cs typeface="+mn-cs"/>
            </a:rPr>
            <a:t>る。</a:t>
          </a:r>
          <a:endParaRPr lang="ja-JP" altLang="ja-JP" sz="1400">
            <a:effectLst/>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公債費については、平成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から低い数値で推移してきているが、これは新規発行の起債の抑制により縮減に努めてきているためである。しかし、今後新庁舎建設等による大規模な投資的事業が控えているため、補助金や基金等を活用することで、</a:t>
          </a:r>
          <a:r>
            <a:rPr lang="ja-JP" altLang="en-US" sz="1100">
              <a:solidFill>
                <a:schemeClr val="dk1"/>
              </a:solidFill>
              <a:effectLst/>
              <a:latin typeface="+mn-lt"/>
              <a:ea typeface="+mn-ea"/>
              <a:cs typeface="+mn-cs"/>
            </a:rPr>
            <a:t>適切な起債の発行</a:t>
          </a:r>
          <a:r>
            <a:rPr lang="ja-JP" altLang="ja-JP" sz="1100">
              <a:solidFill>
                <a:schemeClr val="dk1"/>
              </a:solidFill>
              <a:effectLst/>
              <a:latin typeface="+mn-lt"/>
              <a:ea typeface="+mn-ea"/>
              <a:cs typeface="+mn-cs"/>
            </a:rPr>
            <a:t>に努めていく。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佐賀県嬉野市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財政調整基金</a:t>
          </a:r>
          <a:r>
            <a:rPr lang="ja-JP" altLang="en-US" sz="1100">
              <a:solidFill>
                <a:schemeClr val="dk1"/>
              </a:solidFill>
              <a:effectLst/>
              <a:latin typeface="+mn-lt"/>
              <a:ea typeface="+mn-ea"/>
              <a:cs typeface="+mn-cs"/>
            </a:rPr>
            <a:t>残高の標準財政規模比は令和５年度で</a:t>
          </a:r>
          <a:r>
            <a:rPr lang="en-US" altLang="ja-JP" sz="1100">
              <a:solidFill>
                <a:schemeClr val="dk1"/>
              </a:solidFill>
              <a:effectLst/>
              <a:latin typeface="+mn-lt"/>
              <a:ea typeface="+mn-ea"/>
              <a:cs typeface="+mn-cs"/>
            </a:rPr>
            <a:t>52.29%</a:t>
          </a:r>
          <a:r>
            <a:rPr lang="ja-JP" altLang="en-US" sz="1100">
              <a:solidFill>
                <a:schemeClr val="dk1"/>
              </a:solidFill>
              <a:effectLst/>
              <a:latin typeface="+mn-lt"/>
              <a:ea typeface="+mn-ea"/>
              <a:cs typeface="+mn-cs"/>
            </a:rPr>
            <a:t>となっている。今後予定されている</a:t>
          </a:r>
          <a:r>
            <a:rPr lang="ja-JP" altLang="ja-JP" sz="1100">
              <a:solidFill>
                <a:schemeClr val="dk1"/>
              </a:solidFill>
              <a:effectLst/>
              <a:latin typeface="+mn-lt"/>
              <a:ea typeface="+mn-ea"/>
              <a:cs typeface="+mn-cs"/>
            </a:rPr>
            <a:t>新庁舎建設などの大型事業の本格的な実施に備え、可能な限り基金の積み増しに努める。</a:t>
          </a:r>
          <a:endParaRPr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実質</a:t>
          </a:r>
          <a:r>
            <a:rPr lang="ja-JP" altLang="en-US" sz="1100">
              <a:solidFill>
                <a:schemeClr val="dk1"/>
              </a:solidFill>
              <a:effectLst/>
              <a:latin typeface="+mn-lt"/>
              <a:ea typeface="+mn-ea"/>
              <a:cs typeface="+mn-cs"/>
            </a:rPr>
            <a:t>単年度</a:t>
          </a:r>
          <a:r>
            <a:rPr lang="ja-JP" altLang="ja-JP" sz="1100">
              <a:solidFill>
                <a:schemeClr val="dk1"/>
              </a:solidFill>
              <a:effectLst/>
              <a:latin typeface="+mn-lt"/>
              <a:ea typeface="+mn-ea"/>
              <a:cs typeface="+mn-cs"/>
            </a:rPr>
            <a:t>収支比については</a:t>
          </a:r>
          <a:r>
            <a:rPr lang="en-US" altLang="ja-JP" sz="1100">
              <a:solidFill>
                <a:schemeClr val="dk1"/>
              </a:solidFill>
              <a:effectLst/>
              <a:latin typeface="+mn-lt"/>
              <a:ea typeface="+mn-ea"/>
              <a:cs typeface="+mn-cs"/>
            </a:rPr>
            <a:t>0.15%</a:t>
          </a:r>
          <a:r>
            <a:rPr lang="ja-JP" altLang="en-US" sz="1100">
              <a:solidFill>
                <a:schemeClr val="dk1"/>
              </a:solidFill>
              <a:effectLst/>
              <a:latin typeface="+mn-lt"/>
              <a:ea typeface="+mn-ea"/>
              <a:cs typeface="+mn-cs"/>
            </a:rPr>
            <a:t>のマイナスとなった。</a:t>
          </a:r>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は基金の積み立て額が取崩し額を上回ったが</a:t>
          </a:r>
          <a:r>
            <a:rPr lang="ja-JP" altLang="ja-JP" sz="1100">
              <a:solidFill>
                <a:schemeClr val="dk1"/>
              </a:solidFill>
              <a:effectLst/>
              <a:latin typeface="+mn-lt"/>
              <a:ea typeface="+mn-ea"/>
              <a:cs typeface="+mn-cs"/>
            </a:rPr>
            <a:t>単年度</a:t>
          </a:r>
          <a:r>
            <a:rPr lang="ja-JP" altLang="en-US" sz="1100">
              <a:solidFill>
                <a:schemeClr val="dk1"/>
              </a:solidFill>
              <a:effectLst/>
              <a:latin typeface="+mn-lt"/>
              <a:ea typeface="+mn-ea"/>
              <a:cs typeface="+mn-cs"/>
            </a:rPr>
            <a:t>収支がマイナスとなったことが要因である。</a:t>
          </a:r>
          <a:r>
            <a:rPr lang="ja-JP" altLang="ja-JP" sz="1100">
              <a:solidFill>
                <a:schemeClr val="dk1"/>
              </a:solidFill>
              <a:effectLst/>
              <a:latin typeface="+mn-lt"/>
              <a:ea typeface="+mn-ea"/>
              <a:cs typeface="+mn-cs"/>
            </a:rPr>
            <a:t>今後も住民サービスと財政負担の均衡を図りながら、健全な行財政運営に努めていく。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佐賀県嬉野市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年度の連結実質赤字比率は、全ての会計において黒字となった。今後も各会計が独立採算の原則に立ち、健全な財政運営に努める。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V:\&#36001;&#25919;&#35506;\&#36001;&#25919;&#35506;%20&#36001;&#25919;\14-2%20&#21508;&#31278;&#29031;&#20250;&#65288;&#24066;&#30010;&#25903;&#25588;&#35506;&#31561;&#65289;\&#9734;&#36001;&#25919;&#29366;&#27841;&#36039;&#26009;&#38598;\R5&#24180;&#24230;&#27770;&#31639;&#20998;\R070821_&#12304;9&#26376;10&#26085;&#65288;&#27700;&#65289;&#12294;&#65306;&#20381;&#38972;&#12305;&#20196;&#21644;&#65301;&#24180;&#24230;&#36001;&#25919;&#29366;&#27841;&#36039;&#26009;&#38598;&#12398;&#20316;&#25104;&#12395;&#12388;&#12356;&#12390;&#65288;2&#22238;&#30446;&#12539;&#22320;&#26041;&#20844;&#20250;&#35336;&#38306;&#20418;&#65289;\02%20&#22238;&#31572;\&#12304;&#36001;&#25919;&#29366;&#27841;&#36039;&#26009;&#38598;&#12305;_412091_&#23305;&#37326;&#24066;_2023(2&#22238;&#30446;)_&#32080;&#21512;&#21069;.xlsx" TargetMode="External"/><Relationship Id="rId1" Type="http://schemas.openxmlformats.org/officeDocument/2006/relationships/externalLinkPath" Target="&#12304;&#36001;&#25919;&#29366;&#27841;&#36039;&#26009;&#38598;&#12305;_412091_&#23305;&#37326;&#24066;_2023(2&#22238;&#30446;)_&#32080;&#21512;&#2106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58.9</v>
          </cell>
          <cell r="BX51">
            <v>26.8</v>
          </cell>
          <cell r="CF51">
            <v>8.6999999999999993</v>
          </cell>
        </row>
        <row r="53">
          <cell r="BP53">
            <v>57.7</v>
          </cell>
          <cell r="BX53">
            <v>58.8</v>
          </cell>
          <cell r="CF53">
            <v>60.2</v>
          </cell>
          <cell r="CN53">
            <v>60.3</v>
          </cell>
          <cell r="CV53">
            <v>61.2</v>
          </cell>
        </row>
        <row r="55">
          <cell r="AN55" t="str">
            <v>類似団体内平均値</v>
          </cell>
          <cell r="BP55">
            <v>49.1</v>
          </cell>
          <cell r="BX55">
            <v>41.5</v>
          </cell>
          <cell r="CF55">
            <v>23</v>
          </cell>
          <cell r="CN55">
            <v>15.5</v>
          </cell>
          <cell r="CV55">
            <v>13</v>
          </cell>
        </row>
        <row r="57">
          <cell r="BP57">
            <v>61</v>
          </cell>
          <cell r="BX57">
            <v>61.7</v>
          </cell>
          <cell r="CF57">
            <v>62.8</v>
          </cell>
          <cell r="CN57">
            <v>64</v>
          </cell>
          <cell r="CV57">
            <v>64.599999999999994</v>
          </cell>
        </row>
        <row r="72">
          <cell r="BP72" t="str">
            <v>R01</v>
          </cell>
          <cell r="BX72" t="str">
            <v>R02</v>
          </cell>
          <cell r="CF72" t="str">
            <v>R03</v>
          </cell>
          <cell r="CN72" t="str">
            <v>R04</v>
          </cell>
          <cell r="CV72" t="str">
            <v>R05</v>
          </cell>
        </row>
        <row r="73">
          <cell r="AN73" t="str">
            <v>当該団体値</v>
          </cell>
          <cell r="BP73">
            <v>58.9</v>
          </cell>
          <cell r="BX73">
            <v>26.8</v>
          </cell>
          <cell r="CF73">
            <v>8.6999999999999993</v>
          </cell>
        </row>
        <row r="75">
          <cell r="BP75">
            <v>9.6</v>
          </cell>
          <cell r="BX75">
            <v>9.8000000000000007</v>
          </cell>
          <cell r="CF75">
            <v>9.8000000000000007</v>
          </cell>
          <cell r="CN75">
            <v>9.1</v>
          </cell>
          <cell r="CV75">
            <v>8.6999999999999993</v>
          </cell>
        </row>
        <row r="77">
          <cell r="AN77" t="str">
            <v>類似団体内平均値</v>
          </cell>
          <cell r="BP77">
            <v>49.1</v>
          </cell>
          <cell r="BX77">
            <v>41.5</v>
          </cell>
          <cell r="CF77">
            <v>23</v>
          </cell>
          <cell r="CN77">
            <v>15.5</v>
          </cell>
          <cell r="CV77">
            <v>13</v>
          </cell>
        </row>
        <row r="79">
          <cell r="BP79">
            <v>9.5</v>
          </cell>
          <cell r="BX79">
            <v>9.1999999999999993</v>
          </cell>
          <cell r="CF79">
            <v>8.1999999999999993</v>
          </cell>
          <cell r="CN79">
            <v>8</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20545373</v>
      </c>
      <c r="BO4" s="436"/>
      <c r="BP4" s="436"/>
      <c r="BQ4" s="436"/>
      <c r="BR4" s="436"/>
      <c r="BS4" s="436"/>
      <c r="BT4" s="436"/>
      <c r="BU4" s="437"/>
      <c r="BV4" s="435">
        <v>21572074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7.5</v>
      </c>
      <c r="CU4" s="576"/>
      <c r="CV4" s="576"/>
      <c r="CW4" s="576"/>
      <c r="CX4" s="576"/>
      <c r="CY4" s="576"/>
      <c r="CZ4" s="576"/>
      <c r="DA4" s="577"/>
      <c r="DB4" s="575">
        <v>9.9</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19788475</v>
      </c>
      <c r="BO5" s="407"/>
      <c r="BP5" s="407"/>
      <c r="BQ5" s="407"/>
      <c r="BR5" s="407"/>
      <c r="BS5" s="407"/>
      <c r="BT5" s="407"/>
      <c r="BU5" s="408"/>
      <c r="BV5" s="406">
        <v>20603033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93.1</v>
      </c>
      <c r="CU5" s="404"/>
      <c r="CV5" s="404"/>
      <c r="CW5" s="404"/>
      <c r="CX5" s="404"/>
      <c r="CY5" s="404"/>
      <c r="CZ5" s="404"/>
      <c r="DA5" s="405"/>
      <c r="DB5" s="403">
        <v>85.2</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756898</v>
      </c>
      <c r="BO6" s="407"/>
      <c r="BP6" s="407"/>
      <c r="BQ6" s="407"/>
      <c r="BR6" s="407"/>
      <c r="BS6" s="407"/>
      <c r="BT6" s="407"/>
      <c r="BU6" s="408"/>
      <c r="BV6" s="406">
        <v>969041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93.6</v>
      </c>
      <c r="CU6" s="550"/>
      <c r="CV6" s="550"/>
      <c r="CW6" s="550"/>
      <c r="CX6" s="550"/>
      <c r="CY6" s="550"/>
      <c r="CZ6" s="550"/>
      <c r="DA6" s="551"/>
      <c r="DB6" s="549">
        <v>86.3</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159310</v>
      </c>
      <c r="BO7" s="407"/>
      <c r="BP7" s="407"/>
      <c r="BQ7" s="407"/>
      <c r="BR7" s="407"/>
      <c r="BS7" s="407"/>
      <c r="BT7" s="407"/>
      <c r="BU7" s="408"/>
      <c r="BV7" s="406">
        <v>172678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7984784</v>
      </c>
      <c r="CU7" s="407"/>
      <c r="CV7" s="407"/>
      <c r="CW7" s="407"/>
      <c r="CX7" s="407"/>
      <c r="CY7" s="407"/>
      <c r="CZ7" s="407"/>
      <c r="DA7" s="408"/>
      <c r="DB7" s="406">
        <v>8031048</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597588</v>
      </c>
      <c r="BO8" s="407"/>
      <c r="BP8" s="407"/>
      <c r="BQ8" s="407"/>
      <c r="BR8" s="407"/>
      <c r="BS8" s="407"/>
      <c r="BT8" s="407"/>
      <c r="BU8" s="408"/>
      <c r="BV8" s="406">
        <v>796363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0.38</v>
      </c>
      <c r="CU8" s="510"/>
      <c r="CV8" s="510"/>
      <c r="CW8" s="510"/>
      <c r="CX8" s="510"/>
      <c r="CY8" s="510"/>
      <c r="CZ8" s="510"/>
      <c r="DA8" s="511"/>
      <c r="DB8" s="509">
        <v>0.37</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25848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-198775</v>
      </c>
      <c r="BO9" s="407"/>
      <c r="BP9" s="407"/>
      <c r="BQ9" s="407"/>
      <c r="BR9" s="407"/>
      <c r="BS9" s="407"/>
      <c r="BT9" s="407"/>
      <c r="BU9" s="408"/>
      <c r="BV9" s="406">
        <v>-83703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12.8</v>
      </c>
      <c r="CU9" s="404"/>
      <c r="CV9" s="404"/>
      <c r="CW9" s="404"/>
      <c r="CX9" s="404"/>
      <c r="CY9" s="404"/>
      <c r="CZ9" s="404"/>
      <c r="DA9" s="405"/>
      <c r="DB9" s="403">
        <v>13.9</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27336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401688</v>
      </c>
      <c r="BO10" s="407"/>
      <c r="BP10" s="407"/>
      <c r="BQ10" s="407"/>
      <c r="BR10" s="407"/>
      <c r="BS10" s="407"/>
      <c r="BT10" s="407"/>
      <c r="BU10" s="408"/>
      <c r="BV10" s="406">
        <v>451823</v>
      </c>
      <c r="BW10" s="407"/>
      <c r="BX10" s="407"/>
      <c r="BY10" s="407"/>
      <c r="BZ10" s="407"/>
      <c r="CA10" s="407"/>
      <c r="CB10" s="407"/>
      <c r="CC10" s="408"/>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75"/>
      <c r="B12" s="512" t="s">
        <v>122</v>
      </c>
      <c r="C12" s="513"/>
      <c r="D12" s="513"/>
      <c r="E12" s="513"/>
      <c r="F12" s="513"/>
      <c r="G12" s="513"/>
      <c r="H12" s="513"/>
      <c r="I12" s="513"/>
      <c r="J12" s="513"/>
      <c r="K12" s="514"/>
      <c r="L12" s="521" t="s">
        <v>123</v>
      </c>
      <c r="M12" s="522"/>
      <c r="N12" s="522"/>
      <c r="O12" s="522"/>
      <c r="P12" s="522"/>
      <c r="Q12" s="523"/>
      <c r="R12" s="524">
        <v>24760</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215000</v>
      </c>
      <c r="BO12" s="407"/>
      <c r="BP12" s="407"/>
      <c r="BQ12" s="407"/>
      <c r="BR12" s="407"/>
      <c r="BS12" s="407"/>
      <c r="BT12" s="407"/>
      <c r="BU12" s="408"/>
      <c r="BV12" s="406">
        <v>63888</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90"/>
      <c r="M13" s="490" t="s">
        <v>130</v>
      </c>
      <c r="N13" s="491"/>
      <c r="O13" s="491"/>
      <c r="P13" s="491"/>
      <c r="Q13" s="492"/>
      <c r="R13" s="493">
        <v>24529</v>
      </c>
      <c r="S13" s="494"/>
      <c r="T13" s="494"/>
      <c r="U13" s="494"/>
      <c r="V13" s="495"/>
      <c r="W13" s="496" t="s">
        <v>131</v>
      </c>
      <c r="X13" s="392"/>
      <c r="Y13" s="392"/>
      <c r="Z13" s="392"/>
      <c r="AA13" s="392"/>
      <c r="AB13" s="393"/>
      <c r="AC13" s="359">
        <v>1031</v>
      </c>
      <c r="AD13" s="360"/>
      <c r="AE13" s="360"/>
      <c r="AF13" s="360"/>
      <c r="AG13" s="361"/>
      <c r="AH13" s="359">
        <v>1258</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-12087</v>
      </c>
      <c r="BO13" s="407"/>
      <c r="BP13" s="407"/>
      <c r="BQ13" s="407"/>
      <c r="BR13" s="407"/>
      <c r="BS13" s="407"/>
      <c r="BT13" s="407"/>
      <c r="BU13" s="408"/>
      <c r="BV13" s="406">
        <v>304232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8.6999999999999993</v>
      </c>
      <c r="CU13" s="404"/>
      <c r="CV13" s="404"/>
      <c r="CW13" s="404"/>
      <c r="CX13" s="404"/>
      <c r="CY13" s="404"/>
      <c r="CZ13" s="404"/>
      <c r="DA13" s="405"/>
      <c r="DB13" s="403">
        <v>9.1</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25090</v>
      </c>
      <c r="S14" s="494"/>
      <c r="T14" s="494"/>
      <c r="U14" s="494"/>
      <c r="V14" s="495"/>
      <c r="W14" s="497"/>
      <c r="X14" s="395"/>
      <c r="Y14" s="395"/>
      <c r="Z14" s="395"/>
      <c r="AA14" s="395"/>
      <c r="AB14" s="396"/>
      <c r="AC14" s="486">
        <v>7.8</v>
      </c>
      <c r="AD14" s="487"/>
      <c r="AE14" s="487"/>
      <c r="AF14" s="487"/>
      <c r="AG14" s="488"/>
      <c r="AH14" s="486">
        <v>9.1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90"/>
      <c r="M15" s="490" t="s">
        <v>130</v>
      </c>
      <c r="N15" s="491"/>
      <c r="O15" s="491"/>
      <c r="P15" s="491"/>
      <c r="Q15" s="492"/>
      <c r="R15" s="493">
        <v>24883</v>
      </c>
      <c r="S15" s="494"/>
      <c r="T15" s="494"/>
      <c r="U15" s="494"/>
      <c r="V15" s="495"/>
      <c r="W15" s="496" t="s">
        <v>137</v>
      </c>
      <c r="X15" s="392"/>
      <c r="Y15" s="392"/>
      <c r="Z15" s="392"/>
      <c r="AA15" s="392"/>
      <c r="AB15" s="393"/>
      <c r="AC15" s="359">
        <v>3160</v>
      </c>
      <c r="AD15" s="360"/>
      <c r="AE15" s="360"/>
      <c r="AF15" s="360"/>
      <c r="AG15" s="361"/>
      <c r="AH15" s="359">
        <v>3442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2918999</v>
      </c>
      <c r="BO15" s="436"/>
      <c r="BP15" s="436"/>
      <c r="BQ15" s="436"/>
      <c r="BR15" s="436"/>
      <c r="BS15" s="436"/>
      <c r="BT15" s="436"/>
      <c r="BU15" s="437"/>
      <c r="BV15" s="435">
        <v>2686817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24.1</v>
      </c>
      <c r="AD16" s="487"/>
      <c r="AE16" s="487"/>
      <c r="AF16" s="487"/>
      <c r="AG16" s="488"/>
      <c r="AH16" s="486">
        <v>25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7208886</v>
      </c>
      <c r="BO16" s="407"/>
      <c r="BP16" s="407"/>
      <c r="BQ16" s="407"/>
      <c r="BR16" s="407"/>
      <c r="BS16" s="407"/>
      <c r="BT16" s="407"/>
      <c r="BU16" s="408"/>
      <c r="BV16" s="406">
        <v>7261071</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8947</v>
      </c>
      <c r="AD17" s="360"/>
      <c r="AE17" s="360"/>
      <c r="AF17" s="360"/>
      <c r="AG17" s="361"/>
      <c r="AH17" s="359">
        <v>9078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3657617</v>
      </c>
      <c r="BO17" s="407"/>
      <c r="BP17" s="407"/>
      <c r="BQ17" s="407"/>
      <c r="BR17" s="407"/>
      <c r="BS17" s="407"/>
      <c r="BT17" s="407"/>
      <c r="BU17" s="408"/>
      <c r="BV17" s="406">
        <v>3357911</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126.41</v>
      </c>
      <c r="M18" s="459"/>
      <c r="N18" s="459"/>
      <c r="O18" s="459"/>
      <c r="P18" s="459"/>
      <c r="Q18" s="459"/>
      <c r="R18" s="460"/>
      <c r="S18" s="460"/>
      <c r="T18" s="460"/>
      <c r="U18" s="460"/>
      <c r="V18" s="461"/>
      <c r="W18" s="477"/>
      <c r="X18" s="478"/>
      <c r="Y18" s="478"/>
      <c r="Z18" s="478"/>
      <c r="AA18" s="478"/>
      <c r="AB18" s="502"/>
      <c r="AC18" s="376">
        <v>68.099999999999994</v>
      </c>
      <c r="AD18" s="377"/>
      <c r="AE18" s="377"/>
      <c r="AF18" s="377"/>
      <c r="AG18" s="462"/>
      <c r="AH18" s="376">
        <v>65.900000000000006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7556155</v>
      </c>
      <c r="BO18" s="407"/>
      <c r="BP18" s="407"/>
      <c r="BQ18" s="407"/>
      <c r="BR18" s="407"/>
      <c r="BS18" s="407"/>
      <c r="BT18" s="407"/>
      <c r="BU18" s="408"/>
      <c r="BV18" s="406">
        <v>6994649</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204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10363935</v>
      </c>
      <c r="BO19" s="407"/>
      <c r="BP19" s="407"/>
      <c r="BQ19" s="407"/>
      <c r="BR19" s="407"/>
      <c r="BS19" s="407"/>
      <c r="BT19" s="407"/>
      <c r="BU19" s="408"/>
      <c r="BV19" s="406">
        <v>10221042</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9157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9393498</v>
      </c>
      <c r="BO22" s="436"/>
      <c r="BP22" s="436"/>
      <c r="BQ22" s="436"/>
      <c r="BR22" s="436"/>
      <c r="BS22" s="436"/>
      <c r="BT22" s="436"/>
      <c r="BU22" s="437"/>
      <c r="BV22" s="435">
        <v>10227179</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7595327</v>
      </c>
      <c r="BO23" s="407"/>
      <c r="BP23" s="407"/>
      <c r="BQ23" s="407"/>
      <c r="BR23" s="407"/>
      <c r="BS23" s="407"/>
      <c r="BT23" s="407"/>
      <c r="BU23" s="408"/>
      <c r="BV23" s="406">
        <v>8237240</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7680</v>
      </c>
      <c r="R24" s="360"/>
      <c r="S24" s="360"/>
      <c r="T24" s="360"/>
      <c r="U24" s="360"/>
      <c r="V24" s="361"/>
      <c r="W24" s="449"/>
      <c r="X24" s="386"/>
      <c r="Y24" s="387"/>
      <c r="Z24" s="362" t="s">
        <v>162</v>
      </c>
      <c r="AA24" s="363"/>
      <c r="AB24" s="363"/>
      <c r="AC24" s="363"/>
      <c r="AD24" s="363"/>
      <c r="AE24" s="363"/>
      <c r="AF24" s="363"/>
      <c r="AG24" s="364"/>
      <c r="AH24" s="359">
        <v>202</v>
      </c>
      <c r="AI24" s="360"/>
      <c r="AJ24" s="360"/>
      <c r="AK24" s="360"/>
      <c r="AL24" s="361"/>
      <c r="AM24" s="359">
        <v>600748</v>
      </c>
      <c r="AN24" s="360"/>
      <c r="AO24" s="360"/>
      <c r="AP24" s="360"/>
      <c r="AQ24" s="360"/>
      <c r="AR24" s="361"/>
      <c r="AS24" s="359">
        <v>2974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5598020</v>
      </c>
      <c r="BO24" s="407"/>
      <c r="BP24" s="407"/>
      <c r="BQ24" s="407"/>
      <c r="BR24" s="407"/>
      <c r="BS24" s="407"/>
      <c r="BT24" s="407"/>
      <c r="BU24" s="408"/>
      <c r="BV24" s="406">
        <v>6009045</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6350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4151706</v>
      </c>
      <c r="BO25" s="436"/>
      <c r="BP25" s="436"/>
      <c r="BQ25" s="436"/>
      <c r="BR25" s="436"/>
      <c r="BS25" s="436"/>
      <c r="BT25" s="436"/>
      <c r="BU25" s="437"/>
      <c r="BV25" s="435">
        <v>4313873</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5620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171</v>
      </c>
      <c r="F27" s="363"/>
      <c r="G27" s="363"/>
      <c r="H27" s="363"/>
      <c r="I27" s="363"/>
      <c r="J27" s="363"/>
      <c r="K27" s="364"/>
      <c r="L27" s="359">
        <v>1</v>
      </c>
      <c r="M27" s="360"/>
      <c r="N27" s="360"/>
      <c r="O27" s="360"/>
      <c r="P27" s="361"/>
      <c r="Q27" s="359">
        <v>4000</v>
      </c>
      <c r="R27" s="360"/>
      <c r="S27" s="360"/>
      <c r="T27" s="360"/>
      <c r="U27" s="360"/>
      <c r="V27" s="361"/>
      <c r="W27" s="449"/>
      <c r="X27" s="386"/>
      <c r="Y27" s="387"/>
      <c r="Z27" s="362" t="s">
        <v>172</v>
      </c>
      <c r="AA27" s="363"/>
      <c r="AB27" s="363"/>
      <c r="AC27" s="363"/>
      <c r="AD27" s="363"/>
      <c r="AE27" s="363"/>
      <c r="AF27" s="363"/>
      <c r="AG27" s="364"/>
      <c r="AH27" s="359">
        <v>2</v>
      </c>
      <c r="AI27" s="360"/>
      <c r="AJ27" s="360"/>
      <c r="AK27" s="360"/>
      <c r="AL27" s="361"/>
      <c r="AM27" s="359" t="s">
        <v>169</v>
      </c>
      <c r="AN27" s="360"/>
      <c r="AO27" s="360"/>
      <c r="AP27" s="360"/>
      <c r="AQ27" s="360"/>
      <c r="AR27" s="361"/>
      <c r="AS27" s="359" t="s">
        <v>169</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101643</v>
      </c>
      <c r="BO27" s="441"/>
      <c r="BP27" s="441"/>
      <c r="BQ27" s="441"/>
      <c r="BR27" s="441"/>
      <c r="BS27" s="441"/>
      <c r="BT27" s="441"/>
      <c r="BU27" s="442"/>
      <c r="BV27" s="440">
        <v>101600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174</v>
      </c>
      <c r="F28" s="363"/>
      <c r="G28" s="363"/>
      <c r="H28" s="363"/>
      <c r="I28" s="363"/>
      <c r="J28" s="363"/>
      <c r="K28" s="364"/>
      <c r="L28" s="359">
        <v>1</v>
      </c>
      <c r="M28" s="360"/>
      <c r="N28" s="360"/>
      <c r="O28" s="360"/>
      <c r="P28" s="361"/>
      <c r="Q28" s="359">
        <v>3300</v>
      </c>
      <c r="R28" s="360"/>
      <c r="S28" s="360"/>
      <c r="T28" s="360"/>
      <c r="U28" s="360"/>
      <c r="V28" s="361"/>
      <c r="W28" s="449"/>
      <c r="X28" s="386"/>
      <c r="Y28" s="387"/>
      <c r="Z28" s="362" t="s">
        <v>175</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4174912</v>
      </c>
      <c r="BO28" s="436"/>
      <c r="BP28" s="436"/>
      <c r="BQ28" s="436"/>
      <c r="BR28" s="436"/>
      <c r="BS28" s="436"/>
      <c r="BT28" s="436"/>
      <c r="BU28" s="437"/>
      <c r="BV28" s="435">
        <v>3988224</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177</v>
      </c>
      <c r="F29" s="363"/>
      <c r="G29" s="363"/>
      <c r="H29" s="363"/>
      <c r="I29" s="363"/>
      <c r="J29" s="363"/>
      <c r="K29" s="364"/>
      <c r="L29" s="359">
        <v>14</v>
      </c>
      <c r="M29" s="360"/>
      <c r="N29" s="360"/>
      <c r="O29" s="360"/>
      <c r="P29" s="361"/>
      <c r="Q29" s="359">
        <v>3100</v>
      </c>
      <c r="R29" s="360"/>
      <c r="S29" s="360"/>
      <c r="T29" s="360"/>
      <c r="U29" s="360"/>
      <c r="V29" s="361"/>
      <c r="W29" s="450"/>
      <c r="X29" s="451"/>
      <c r="Y29" s="452"/>
      <c r="Z29" s="362" t="s">
        <v>178</v>
      </c>
      <c r="AA29" s="363"/>
      <c r="AB29" s="363"/>
      <c r="AC29" s="363"/>
      <c r="AD29" s="363"/>
      <c r="AE29" s="363"/>
      <c r="AF29" s="363"/>
      <c r="AG29" s="364"/>
      <c r="AH29" s="359">
        <v>204</v>
      </c>
      <c r="AI29" s="360"/>
      <c r="AJ29" s="360"/>
      <c r="AK29" s="360"/>
      <c r="AL29" s="361"/>
      <c r="AM29" s="359">
        <v>608716</v>
      </c>
      <c r="AN29" s="360"/>
      <c r="AO29" s="360"/>
      <c r="AP29" s="360"/>
      <c r="AQ29" s="360"/>
      <c r="AR29" s="361"/>
      <c r="AS29" s="359">
        <v>2984</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1097101</v>
      </c>
      <c r="BO29" s="407"/>
      <c r="BP29" s="407"/>
      <c r="BQ29" s="407"/>
      <c r="BR29" s="407"/>
      <c r="BS29" s="407"/>
      <c r="BT29" s="407"/>
      <c r="BU29" s="408"/>
      <c r="BV29" s="406">
        <v>1167766</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94.5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5255413</v>
      </c>
      <c r="BO30" s="441"/>
      <c r="BP30" s="441"/>
      <c r="BQ30" s="441"/>
      <c r="BR30" s="441"/>
      <c r="BS30" s="441"/>
      <c r="BT30" s="441"/>
      <c r="BU30" s="442"/>
      <c r="BV30" s="440">
        <v>5108786</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2">
      <c r="A33" s="175"/>
      <c r="B33" s="202"/>
      <c r="C33" s="358" t="s">
        <v>187</v>
      </c>
      <c r="D33" s="358"/>
      <c r="E33" s="357" t="s">
        <v>188</v>
      </c>
      <c r="F33" s="357"/>
      <c r="G33" s="357"/>
      <c r="H33" s="357"/>
      <c r="I33" s="357"/>
      <c r="J33" s="357"/>
      <c r="K33" s="357"/>
      <c r="L33" s="357"/>
      <c r="M33" s="357"/>
      <c r="N33" s="357"/>
      <c r="O33" s="357"/>
      <c r="P33" s="357"/>
      <c r="Q33" s="357"/>
      <c r="R33" s="357"/>
      <c r="S33" s="357"/>
      <c r="T33" s="179"/>
      <c r="U33" s="358" t="s">
        <v>187</v>
      </c>
      <c r="V33" s="358"/>
      <c r="W33" s="357" t="s">
        <v>188</v>
      </c>
      <c r="X33" s="357"/>
      <c r="Y33" s="357"/>
      <c r="Z33" s="357"/>
      <c r="AA33" s="357"/>
      <c r="AB33" s="357"/>
      <c r="AC33" s="357"/>
      <c r="AD33" s="357"/>
      <c r="AE33" s="357"/>
      <c r="AF33" s="357"/>
      <c r="AG33" s="357"/>
      <c r="AH33" s="357"/>
      <c r="AI33" s="357"/>
      <c r="AJ33" s="357"/>
      <c r="AK33" s="357"/>
      <c r="AL33" s="179"/>
      <c r="AM33" s="358" t="s">
        <v>187</v>
      </c>
      <c r="AN33" s="358"/>
      <c r="AO33" s="357" t="s">
        <v>188</v>
      </c>
      <c r="AP33" s="357"/>
      <c r="AQ33" s="357"/>
      <c r="AR33" s="357"/>
      <c r="AS33" s="357"/>
      <c r="AT33" s="357"/>
      <c r="AU33" s="357"/>
      <c r="AV33" s="357"/>
      <c r="AW33" s="357"/>
      <c r="AX33" s="357"/>
      <c r="AY33" s="357"/>
      <c r="AZ33" s="357"/>
      <c r="BA33" s="357"/>
      <c r="BB33" s="357"/>
      <c r="BC33" s="357"/>
      <c r="BD33" s="185"/>
      <c r="BE33" s="357" t="s">
        <v>189</v>
      </c>
      <c r="BF33" s="357"/>
      <c r="BG33" s="357" t="s">
        <v>190</v>
      </c>
      <c r="BH33" s="357"/>
      <c r="BI33" s="357"/>
      <c r="BJ33" s="357"/>
      <c r="BK33" s="357"/>
      <c r="BL33" s="357"/>
      <c r="BM33" s="357"/>
      <c r="BN33" s="357"/>
      <c r="BO33" s="357"/>
      <c r="BP33" s="357"/>
      <c r="BQ33" s="357"/>
      <c r="BR33" s="357"/>
      <c r="BS33" s="357"/>
      <c r="BT33" s="357"/>
      <c r="BU33" s="357"/>
      <c r="BV33" s="185"/>
      <c r="BW33" s="358" t="s">
        <v>189</v>
      </c>
      <c r="BX33" s="358"/>
      <c r="BY33" s="357" t="s">
        <v>191</v>
      </c>
      <c r="BZ33" s="357"/>
      <c r="CA33" s="357"/>
      <c r="CB33" s="357"/>
      <c r="CC33" s="357"/>
      <c r="CD33" s="357"/>
      <c r="CE33" s="357"/>
      <c r="CF33" s="357"/>
      <c r="CG33" s="357"/>
      <c r="CH33" s="357"/>
      <c r="CI33" s="357"/>
      <c r="CJ33" s="357"/>
      <c r="CK33" s="357"/>
      <c r="CL33" s="357"/>
      <c r="CM33" s="357"/>
      <c r="CN33" s="179"/>
      <c r="CO33" s="358" t="s">
        <v>187</v>
      </c>
      <c r="CP33" s="358"/>
      <c r="CQ33" s="357" t="s">
        <v>192</v>
      </c>
      <c r="CR33" s="357"/>
      <c r="CS33" s="357"/>
      <c r="CT33" s="357"/>
      <c r="CU33" s="357"/>
      <c r="CV33" s="357"/>
      <c r="CW33" s="357"/>
      <c r="CX33" s="357"/>
      <c r="CY33" s="357"/>
      <c r="CZ33" s="357"/>
      <c r="DA33" s="357"/>
      <c r="DB33" s="357"/>
      <c r="DC33" s="357"/>
      <c r="DD33" s="357"/>
      <c r="DE33" s="357"/>
      <c r="DF33" s="179"/>
      <c r="DG33" s="356" t="s">
        <v>193</v>
      </c>
      <c r="DH33" s="356"/>
      <c r="DI33" s="180"/>
    </row>
    <row r="34" spans="1:113" ht="32.25" customHeight="1" x14ac:dyDescent="0.2">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嬉野市国民健康保険特別会計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IF('各会計、関係団体の財政状況及び健全化判断比率'!B30="","",'各会計、関係団体の財政状況及び健全化判断比率'!B30)</f>
        <v>嬉野市下水道事業会計（公共下水道事業）</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鹿島・藤津地区衛生施設組合</v>
      </c>
      <c r="BZ34" s="355"/>
      <c r="CA34" s="355"/>
      <c r="CB34" s="355"/>
      <c r="CC34" s="355"/>
      <c r="CD34" s="355"/>
      <c r="CE34" s="355"/>
      <c r="CF34" s="355"/>
      <c r="CG34" s="355"/>
      <c r="CH34" s="355"/>
      <c r="CI34" s="355"/>
      <c r="CJ34" s="355"/>
      <c r="CK34" s="355"/>
      <c r="CL34" s="355"/>
      <c r="CM34" s="355"/>
      <c r="CN34" s="175"/>
      <c r="CO34" s="354">
        <f>IF(CQ34="","",MAX(C34:D43,U34:V43,AM34:AN43,BE34:BF43,BW34:BX43)+1)</f>
        <v>18</v>
      </c>
      <c r="CP34" s="354"/>
      <c r="CQ34" s="355" t="str">
        <f>IF('各会計、関係団体の財政状況及び健全化判断比率'!BS7="","",'各会計、関係団体の財政状況及び健全化判断比率'!BS7)</f>
        <v>嬉野市土地開発公社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80"/>
    </row>
    <row r="35" spans="1:113" ht="32.25" customHeight="1" x14ac:dyDescent="0.2">
      <c r="A35" s="175"/>
      <c r="B35" s="202"/>
      <c r="C35" s="354">
        <f>IF(E35="","",C34+1)</f>
        <v>2</v>
      </c>
      <c r="D35" s="354"/>
      <c r="E35" s="355" t="str">
        <f>IF('各会計、関係団体の財政状況及び健全化判断比率'!B8="","",'各会計、関係団体の財政状況及び健全化判断比率'!B8)</f>
        <v>嬉野市嬉野都市計画事業嬉野温泉駅周辺土地区画整理事業費特別会計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嬉野市後期高齢者医療特別会計</v>
      </c>
      <c r="X35" s="355"/>
      <c r="Y35" s="355"/>
      <c r="Z35" s="355"/>
      <c r="AA35" s="355"/>
      <c r="AB35" s="355"/>
      <c r="AC35" s="355"/>
      <c r="AD35" s="355"/>
      <c r="AE35" s="355"/>
      <c r="AF35" s="355"/>
      <c r="AG35" s="355"/>
      <c r="AH35" s="355"/>
      <c r="AI35" s="355"/>
      <c r="AJ35" s="355"/>
      <c r="AK35" s="355"/>
      <c r="AL35" s="175"/>
      <c r="AM35" s="354">
        <f t="shared" ref="AM35:AM43" si="0">IF(AO35="","",AM34+1)</f>
        <v>6</v>
      </c>
      <c r="AN35" s="354"/>
      <c r="AO35" s="355" t="str">
        <f>IF('各会計、関係団体の財政状況及び健全化判断比率'!B31="","",'各会計、関係団体の財政状況及び健全化判断比率'!B31)</f>
        <v>嬉野市下水道事業会計（農業集落排水事業）</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杵藤地区広域市町村圏組合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2">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t="str">
        <f t="shared" ref="U36:U43" si="4">IF(W36="","",U35+1)</f>
        <v/>
      </c>
      <c r="V36" s="354"/>
      <c r="W36" s="355"/>
      <c r="X36" s="355"/>
      <c r="Y36" s="355"/>
      <c r="Z36" s="355"/>
      <c r="AA36" s="355"/>
      <c r="AB36" s="355"/>
      <c r="AC36" s="355"/>
      <c r="AD36" s="355"/>
      <c r="AE36" s="355"/>
      <c r="AF36" s="355"/>
      <c r="AG36" s="355"/>
      <c r="AH36" s="355"/>
      <c r="AI36" s="355"/>
      <c r="AJ36" s="355"/>
      <c r="AK36" s="355"/>
      <c r="AL36" s="175"/>
      <c r="AM36" s="354">
        <f t="shared" si="0"/>
        <v>7</v>
      </c>
      <c r="AN36" s="354"/>
      <c r="AO36" s="355" t="str">
        <f>IF('各会計、関係団体の財政状況及び健全化判断比率'!B32="","",'各会計、関係団体の財政状況及び健全化判断比率'!B32)</f>
        <v>嬉野市下水道事業会計（特定地域生活排水処理事業）</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杵藤地区広域市町村圏組合(特別会計)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2">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佐賀県後期高齢者医療広域連合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2">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佐賀県後期高齢者医療広域連合(医療)</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2">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佐賀県市町総合事務組合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2">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14</v>
      </c>
      <c r="BX40" s="354"/>
      <c r="BY40" s="355" t="str">
        <f>IF('各会計、関係団体の財政状況及び健全化判断比率'!B74="","",'各会計、関係団体の財政状況及び健全化判断比率'!B74)</f>
        <v>佐賀県市町総合事務組合(交通災害)</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2">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15</v>
      </c>
      <c r="BX41" s="354"/>
      <c r="BY41" s="355" t="str">
        <f>IF('各会計、関係団体の財政状況及び健全化判断比率'!B75="","",'各会計、関係団体の財政状況及び健全化判断比率'!B75)</f>
        <v>佐賀県西部広域環境組合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2">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16</v>
      </c>
      <c r="BX42" s="354"/>
      <c r="BY42" s="355" t="str">
        <f>IF('各会計、関係団体の財政状況及び健全化判断比率'!B76="","",'各会計、関係団体の財政状況及び健全化判断比率'!B76)</f>
        <v>佐賀西部広域水道企業団(用水事業会計)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2">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17</v>
      </c>
      <c r="BX43" s="354"/>
      <c r="BY43" s="355" t="str">
        <f>IF('各会計、関係団体の財政状況及び健全化判断比率'!B77="","",'各会計、関係団体の財政状況及び健全化判断比率'!B77)</f>
        <v>佐賀西部広域水道企業団(水道事業会計)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f6fYROl6YnN9KahQsuO0uXxXUY3DpGypsnx5vXFxTzE0Zit1JSxetx50oLfczVcZf+xy4ctJDPaEK584HKUfog==" saltValue="uZ1gOw4Dwu9pF/NsK+mTC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532</v>
      </c>
      <c r="D34" s="1136"/>
      <c r="E34" s="1137"/>
      <c r="F34" s="32">
        <v>7.03</v>
      </c>
      <c r="G34" s="33">
        <v>7.96</v>
      </c>
      <c r="H34" s="33">
        <v>9.66</v>
      </c>
      <c r="I34" s="33">
        <v>9.69</v>
      </c>
      <c r="J34" s="34">
        <v>7.43</v>
      </c>
      <c r="K34" s="22"/>
      <c r="L34" s="22"/>
      <c r="M34" s="22"/>
      <c r="N34" s="22"/>
      <c r="O34" s="22"/>
      <c r="P34" s="22"/>
    </row>
    <row r="35" spans="1:16" ht="39" customHeight="1" x14ac:dyDescent="0.2">
      <c r="A35" s="22"/>
      <c r="B35" s="35"/>
      <c r="C35" s="1132" t="s">
        <v>533</v>
      </c>
      <c r="D35" s="1132"/>
      <c r="E35" s="1133"/>
      <c r="F35" s="36">
        <v>0.37</v>
      </c>
      <c r="G35" s="37">
        <v>1.22</v>
      </c>
      <c r="H35" s="37">
        <v>1.48</v>
      </c>
      <c r="I35" s="37">
        <v>1.75</v>
      </c>
      <c r="J35" s="38">
        <v>2.56</v>
      </c>
      <c r="K35" s="22"/>
      <c r="L35" s="22"/>
      <c r="M35" s="22"/>
      <c r="N35" s="22"/>
      <c r="O35" s="22"/>
      <c r="P35" s="22"/>
    </row>
    <row r="36" spans="1:16" ht="39" customHeight="1" x14ac:dyDescent="0.2">
      <c r="A36" s="22"/>
      <c r="B36" s="35"/>
      <c r="C36" s="1132" t="s">
        <v>534</v>
      </c>
      <c r="D36" s="1132"/>
      <c r="E36" s="1133"/>
      <c r="F36" s="36">
        <v>0.09</v>
      </c>
      <c r="G36" s="37">
        <v>0.15</v>
      </c>
      <c r="H36" s="37">
        <v>0.17</v>
      </c>
      <c r="I36" s="37">
        <v>0.33</v>
      </c>
      <c r="J36" s="38">
        <v>0.83</v>
      </c>
      <c r="K36" s="22"/>
      <c r="L36" s="22"/>
      <c r="M36" s="22"/>
      <c r="N36" s="22"/>
      <c r="O36" s="22"/>
      <c r="P36" s="22"/>
    </row>
    <row r="37" spans="1:16" ht="39" customHeight="1" x14ac:dyDescent="0.2">
      <c r="A37" s="22"/>
      <c r="B37" s="35"/>
      <c r="C37" s="1132" t="s">
        <v>535</v>
      </c>
      <c r="D37" s="1132"/>
      <c r="E37" s="1133"/>
      <c r="F37" s="36">
        <v>0.15</v>
      </c>
      <c r="G37" s="37">
        <v>0.21</v>
      </c>
      <c r="H37" s="37">
        <v>0.08</v>
      </c>
      <c r="I37" s="37">
        <v>0.49</v>
      </c>
      <c r="J37" s="38">
        <v>0.77</v>
      </c>
      <c r="K37" s="22"/>
      <c r="L37" s="22"/>
      <c r="M37" s="22"/>
      <c r="N37" s="22"/>
      <c r="O37" s="22"/>
      <c r="P37" s="22"/>
    </row>
    <row r="38" spans="1:16" ht="39" customHeight="1" x14ac:dyDescent="0.2">
      <c r="A38" s="22"/>
      <c r="B38" s="35"/>
      <c r="C38" s="1132" t="s">
        <v>536</v>
      </c>
      <c r="D38" s="1132"/>
      <c r="E38" s="1133"/>
      <c r="F38" s="36">
        <v>0.08</v>
      </c>
      <c r="G38" s="37">
        <v>0.08</v>
      </c>
      <c r="H38" s="37">
        <v>0.14000000000000001</v>
      </c>
      <c r="I38" s="37">
        <v>0.2</v>
      </c>
      <c r="J38" s="38">
        <v>0.42</v>
      </c>
      <c r="K38" s="22"/>
      <c r="L38" s="22"/>
      <c r="M38" s="22"/>
      <c r="N38" s="22"/>
      <c r="O38" s="22"/>
      <c r="P38" s="22"/>
    </row>
    <row r="39" spans="1:16" ht="39" customHeight="1" x14ac:dyDescent="0.2">
      <c r="A39" s="22"/>
      <c r="B39" s="35"/>
      <c r="C39" s="1132" t="s">
        <v>537</v>
      </c>
      <c r="D39" s="1132"/>
      <c r="E39" s="1133"/>
      <c r="F39" s="36">
        <v>7.0000000000000007E-2</v>
      </c>
      <c r="G39" s="37">
        <v>0.2</v>
      </c>
      <c r="H39" s="37">
        <v>0.04</v>
      </c>
      <c r="I39" s="37">
        <v>0.21</v>
      </c>
      <c r="J39" s="38">
        <v>0.05</v>
      </c>
      <c r="K39" s="22"/>
      <c r="L39" s="22"/>
      <c r="M39" s="22"/>
      <c r="N39" s="22"/>
      <c r="O39" s="22"/>
      <c r="P39" s="22"/>
    </row>
    <row r="40" spans="1:16" ht="39" customHeight="1" x14ac:dyDescent="0.2">
      <c r="A40" s="22"/>
      <c r="B40" s="35"/>
      <c r="C40" s="1132" t="s">
        <v>538</v>
      </c>
      <c r="D40" s="1132"/>
      <c r="E40" s="1133"/>
      <c r="F40" s="36">
        <v>0.03</v>
      </c>
      <c r="G40" s="37" t="s">
        <v>539</v>
      </c>
      <c r="H40" s="37">
        <v>0.02</v>
      </c>
      <c r="I40" s="37">
        <v>0.02</v>
      </c>
      <c r="J40" s="38">
        <v>0.02</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540</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541</v>
      </c>
      <c r="D43" s="1134"/>
      <c r="E43" s="1135"/>
      <c r="F43" s="41">
        <v>15.25</v>
      </c>
      <c r="G43" s="42">
        <v>0.53</v>
      </c>
      <c r="H43" s="42">
        <v>0.14000000000000001</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w3aErzyFH7duFOKkH3clF0nYXN0YHl3W6tH/Ao9LCw5MNRRP+NUQ/2cU965qTut3Rsf8YJzLmKOuNPDCpssyg==" saltValue="lAJUoxd35NGX8e+CVuml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6"/>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1431</v>
      </c>
      <c r="L45" s="58">
        <v>1444</v>
      </c>
      <c r="M45" s="58">
        <v>1426</v>
      </c>
      <c r="N45" s="58">
        <v>1437</v>
      </c>
      <c r="O45" s="59">
        <v>1345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448</v>
      </c>
      <c r="L48" s="62">
        <v>426</v>
      </c>
      <c r="M48" s="62">
        <v>441</v>
      </c>
      <c r="N48" s="62">
        <v>269</v>
      </c>
      <c r="O48" s="63">
        <v>266</v>
      </c>
      <c r="P48" s="46"/>
      <c r="Q48" s="46"/>
      <c r="R48" s="46"/>
      <c r="S48" s="46"/>
      <c r="T48" s="46"/>
      <c r="U48" s="46"/>
    </row>
    <row r="49" spans="1:21" ht="30.75" customHeight="1" x14ac:dyDescent="0.2">
      <c r="A49" s="46"/>
      <c r="B49" s="1163"/>
      <c r="C49" s="1164"/>
      <c r="D49" s="60"/>
      <c r="E49" s="1140" t="s">
        <v>14</v>
      </c>
      <c r="F49" s="1140"/>
      <c r="G49" s="1140"/>
      <c r="H49" s="1140"/>
      <c r="I49" s="1140"/>
      <c r="J49" s="1141"/>
      <c r="K49" s="61">
        <v>115</v>
      </c>
      <c r="L49" s="62">
        <v>139</v>
      </c>
      <c r="M49" s="62">
        <v>128</v>
      </c>
      <c r="N49" s="62">
        <v>132</v>
      </c>
      <c r="O49" s="63">
        <v>138</v>
      </c>
      <c r="P49" s="46"/>
      <c r="Q49" s="46"/>
      <c r="R49" s="46"/>
      <c r="S49" s="46"/>
      <c r="T49" s="46"/>
      <c r="U49" s="46"/>
    </row>
    <row r="50" spans="1:21" ht="30.75" customHeight="1" x14ac:dyDescent="0.2">
      <c r="A50" s="46"/>
      <c r="B50" s="1163"/>
      <c r="C50" s="1164"/>
      <c r="D50" s="60"/>
      <c r="E50" s="1140" t="s">
        <v>15</v>
      </c>
      <c r="F50" s="1140"/>
      <c r="G50" s="1140"/>
      <c r="H50" s="1140"/>
      <c r="I50" s="1140"/>
      <c r="J50" s="1141"/>
      <c r="K50" s="61">
        <v>0</v>
      </c>
      <c r="L50" s="62">
        <v>0</v>
      </c>
      <c r="M50" s="62">
        <v>0</v>
      </c>
      <c r="N50" s="62">
        <v>0</v>
      </c>
      <c r="O50" s="63">
        <v>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1361</v>
      </c>
      <c r="L52" s="62">
        <v>1342</v>
      </c>
      <c r="M52" s="62">
        <v>1335</v>
      </c>
      <c r="N52" s="62">
        <v>1318</v>
      </c>
      <c r="O52" s="63">
        <v>1140</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633</v>
      </c>
      <c r="L53" s="67">
        <v>667</v>
      </c>
      <c r="M53" s="67">
        <v>660</v>
      </c>
      <c r="N53" s="67">
        <v>520</v>
      </c>
      <c r="O53" s="68">
        <v>609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46" t="s">
        <v>24</v>
      </c>
      <c r="C58" s="1147"/>
      <c r="D58" s="1152" t="s">
        <v>25</v>
      </c>
      <c r="E58" s="1153"/>
      <c r="F58" s="1153"/>
      <c r="G58" s="1153"/>
      <c r="H58" s="1153"/>
      <c r="I58" s="1153"/>
      <c r="J58" s="1154"/>
      <c r="K58" s="81">
        <v>0</v>
      </c>
      <c r="L58" s="82">
        <v>0</v>
      </c>
      <c r="M58" s="82">
        <v>0</v>
      </c>
      <c r="N58" s="82">
        <v>0</v>
      </c>
      <c r="O58" s="83">
        <v>0</v>
      </c>
    </row>
    <row r="59" spans="1:21" ht="31.5" customHeight="1" x14ac:dyDescent="0.2">
      <c r="B59" s="1148"/>
      <c r="C59" s="1149"/>
      <c r="D59" s="1155" t="s">
        <v>26</v>
      </c>
      <c r="E59" s="1156"/>
      <c r="F59" s="1156"/>
      <c r="G59" s="1156"/>
      <c r="H59" s="1156"/>
      <c r="I59" s="1156"/>
      <c r="J59" s="1157"/>
      <c r="K59" s="84">
        <v>0</v>
      </c>
      <c r="L59" s="85">
        <v>0</v>
      </c>
      <c r="M59" s="85">
        <v>0</v>
      </c>
      <c r="N59" s="85">
        <v>0</v>
      </c>
      <c r="O59" s="86">
        <v>0</v>
      </c>
    </row>
    <row r="60" spans="1:21" ht="31.5" customHeight="1" thickBot="1" x14ac:dyDescent="0.25">
      <c r="B60" s="1150"/>
      <c r="C60" s="1151"/>
      <c r="D60" s="1158" t="s">
        <v>27</v>
      </c>
      <c r="E60" s="1159"/>
      <c r="F60" s="1159"/>
      <c r="G60" s="1159"/>
      <c r="H60" s="1159"/>
      <c r="I60" s="1159"/>
      <c r="J60" s="1160"/>
      <c r="K60" s="87">
        <v>0</v>
      </c>
      <c r="L60" s="88">
        <v>0</v>
      </c>
      <c r="M60" s="88">
        <v>0</v>
      </c>
      <c r="N60" s="88">
        <v>0</v>
      </c>
      <c r="O60" s="89">
        <v>0</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sheetData>
  <sheetProtection algorithmName="SHA-512" hashValue="hq8fS4ROMGQNGc3wQUaiR2FW1B70/ZlgO+GK36QmZfb8SOdl4nhjJfvGgoGo/mNii9GOeT64ZNSbFiPV2LY5aQ==" saltValue="TB5/VNNA+2DU7sBHfIV6C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42">
        <v>12046</v>
      </c>
      <c r="J41" s="343">
        <v>11528</v>
      </c>
      <c r="K41" s="343">
        <v>10777</v>
      </c>
      <c r="L41" s="343">
        <v>10227</v>
      </c>
      <c r="M41" s="344">
        <v>9393</v>
      </c>
    </row>
    <row r="42" spans="2:13" ht="27.75" customHeight="1" x14ac:dyDescent="0.2">
      <c r="B42" s="1171"/>
      <c r="C42" s="1172"/>
      <c r="D42" s="104"/>
      <c r="E42" s="1175" t="s">
        <v>32</v>
      </c>
      <c r="F42" s="1175"/>
      <c r="G42" s="1175"/>
      <c r="H42" s="1176"/>
      <c r="I42" s="345">
        <v>1767</v>
      </c>
      <c r="J42" s="346">
        <v>1387</v>
      </c>
      <c r="K42" s="346">
        <v>1388</v>
      </c>
      <c r="L42" s="346">
        <v>1390</v>
      </c>
      <c r="M42" s="347">
        <v>1394</v>
      </c>
    </row>
    <row r="43" spans="2:13" ht="27.75" customHeight="1" x14ac:dyDescent="0.2">
      <c r="B43" s="1171"/>
      <c r="C43" s="1172"/>
      <c r="D43" s="104"/>
      <c r="E43" s="1175" t="s">
        <v>33</v>
      </c>
      <c r="F43" s="1175"/>
      <c r="G43" s="1175"/>
      <c r="H43" s="1176"/>
      <c r="I43" s="345">
        <v>5646</v>
      </c>
      <c r="J43" s="346">
        <v>5232</v>
      </c>
      <c r="K43" s="346">
        <v>5242</v>
      </c>
      <c r="L43" s="346">
        <v>4187</v>
      </c>
      <c r="M43" s="347">
        <v>4299</v>
      </c>
    </row>
    <row r="44" spans="2:13" ht="27.75" customHeight="1" x14ac:dyDescent="0.2">
      <c r="B44" s="1171"/>
      <c r="C44" s="1172"/>
      <c r="D44" s="104"/>
      <c r="E44" s="1175" t="s">
        <v>34</v>
      </c>
      <c r="F44" s="1175"/>
      <c r="G44" s="1175"/>
      <c r="H44" s="1176"/>
      <c r="I44" s="345">
        <v>1366</v>
      </c>
      <c r="J44" s="346">
        <v>1407</v>
      </c>
      <c r="K44" s="346">
        <v>1325</v>
      </c>
      <c r="L44" s="346">
        <v>1296</v>
      </c>
      <c r="M44" s="347">
        <v>1144</v>
      </c>
    </row>
    <row r="45" spans="2:13" ht="27.75" customHeight="1" x14ac:dyDescent="0.2">
      <c r="B45" s="1171"/>
      <c r="C45" s="1172"/>
      <c r="D45" s="104"/>
      <c r="E45" s="1175" t="s">
        <v>35</v>
      </c>
      <c r="F45" s="1175"/>
      <c r="G45" s="1175"/>
      <c r="H45" s="1176"/>
      <c r="I45" s="345">
        <v>1770</v>
      </c>
      <c r="J45" s="346">
        <v>1882</v>
      </c>
      <c r="K45" s="346">
        <v>1828</v>
      </c>
      <c r="L45" s="346">
        <v>1710</v>
      </c>
      <c r="M45" s="347">
        <v>1578</v>
      </c>
    </row>
    <row r="46" spans="2:13" ht="27.75" customHeight="1" x14ac:dyDescent="0.2">
      <c r="B46" s="1171"/>
      <c r="C46" s="1172"/>
      <c r="D46" s="105"/>
      <c r="E46" s="1175" t="s">
        <v>36</v>
      </c>
      <c r="F46" s="1175"/>
      <c r="G46" s="1175"/>
      <c r="H46" s="1176"/>
      <c r="I46" s="345" t="s">
        <v>487</v>
      </c>
      <c r="J46" s="346" t="s">
        <v>487</v>
      </c>
      <c r="K46" s="346" t="s">
        <v>487</v>
      </c>
      <c r="L46" s="346" t="s">
        <v>487</v>
      </c>
      <c r="M46" s="347" t="s">
        <v>487</v>
      </c>
    </row>
    <row r="47" spans="2:13" ht="27.75" customHeight="1" x14ac:dyDescent="0.2">
      <c r="B47" s="1171"/>
      <c r="C47" s="1172"/>
      <c r="D47" s="106"/>
      <c r="E47" s="1185" t="s">
        <v>37</v>
      </c>
      <c r="F47" s="1186"/>
      <c r="G47" s="1186"/>
      <c r="H47" s="1187"/>
      <c r="I47" s="345" t="s">
        <v>487</v>
      </c>
      <c r="J47" s="346" t="s">
        <v>487</v>
      </c>
      <c r="K47" s="346" t="s">
        <v>487</v>
      </c>
      <c r="L47" s="346" t="s">
        <v>487</v>
      </c>
      <c r="M47" s="347" t="s">
        <v>487</v>
      </c>
    </row>
    <row r="48" spans="2:13" ht="27.75" customHeight="1" x14ac:dyDescent="0.2">
      <c r="B48" s="1171"/>
      <c r="C48" s="1172"/>
      <c r="D48" s="104"/>
      <c r="E48" s="1175" t="s">
        <v>38</v>
      </c>
      <c r="F48" s="1175"/>
      <c r="G48" s="1175"/>
      <c r="H48" s="1176"/>
      <c r="I48" s="345" t="s">
        <v>487</v>
      </c>
      <c r="J48" s="346" t="s">
        <v>487</v>
      </c>
      <c r="K48" s="346" t="s">
        <v>487</v>
      </c>
      <c r="L48" s="346" t="s">
        <v>487</v>
      </c>
      <c r="M48" s="347" t="s">
        <v>487</v>
      </c>
    </row>
    <row r="49" spans="2:13" ht="27.75" customHeight="1" x14ac:dyDescent="0.2">
      <c r="B49" s="1173"/>
      <c r="C49" s="1174"/>
      <c r="D49" s="104"/>
      <c r="E49" s="1175" t="s">
        <v>39</v>
      </c>
      <c r="F49" s="1175"/>
      <c r="G49" s="1175"/>
      <c r="H49" s="1176"/>
      <c r="I49" s="345" t="s">
        <v>487</v>
      </c>
      <c r="J49" s="346" t="s">
        <v>487</v>
      </c>
      <c r="K49" s="346" t="s">
        <v>487</v>
      </c>
      <c r="L49" s="346" t="s">
        <v>487</v>
      </c>
      <c r="M49" s="347" t="s">
        <v>487</v>
      </c>
    </row>
    <row r="50" spans="2:13" ht="27.75" customHeight="1" x14ac:dyDescent="0.2">
      <c r="B50" s="1169" t="s">
        <v>40</v>
      </c>
      <c r="C50" s="1170"/>
      <c r="D50" s="107"/>
      <c r="E50" s="1175" t="s">
        <v>41</v>
      </c>
      <c r="F50" s="1175"/>
      <c r="G50" s="1175"/>
      <c r="H50" s="1176"/>
      <c r="I50" s="345">
        <v>7195</v>
      </c>
      <c r="J50" s="346">
        <v>7708</v>
      </c>
      <c r="K50" s="346">
        <v>8626</v>
      </c>
      <c r="L50" s="346">
        <v>9055</v>
      </c>
      <c r="M50" s="347">
        <v>9443</v>
      </c>
    </row>
    <row r="51" spans="2:13" ht="27.75" customHeight="1" x14ac:dyDescent="0.2">
      <c r="B51" s="1171"/>
      <c r="C51" s="1172"/>
      <c r="D51" s="104"/>
      <c r="E51" s="1175" t="s">
        <v>42</v>
      </c>
      <c r="F51" s="1175"/>
      <c r="G51" s="1175"/>
      <c r="H51" s="1176"/>
      <c r="I51" s="345">
        <v>101</v>
      </c>
      <c r="J51" s="346">
        <v>88</v>
      </c>
      <c r="K51" s="346">
        <v>64</v>
      </c>
      <c r="L51" s="346">
        <v>50</v>
      </c>
      <c r="M51" s="347">
        <v>36</v>
      </c>
    </row>
    <row r="52" spans="2:13" ht="27.75" customHeight="1" x14ac:dyDescent="0.2">
      <c r="B52" s="1173"/>
      <c r="C52" s="1174"/>
      <c r="D52" s="104"/>
      <c r="E52" s="1175" t="s">
        <v>43</v>
      </c>
      <c r="F52" s="1175"/>
      <c r="G52" s="1175"/>
      <c r="H52" s="1176"/>
      <c r="I52" s="345">
        <v>11546</v>
      </c>
      <c r="J52" s="346">
        <v>11859</v>
      </c>
      <c r="K52" s="346">
        <v>11263</v>
      </c>
      <c r="L52" s="346">
        <v>10589</v>
      </c>
      <c r="M52" s="347">
        <v>9868</v>
      </c>
    </row>
    <row r="53" spans="2:13" ht="27.75" customHeight="1" thickBot="1" x14ac:dyDescent="0.25">
      <c r="B53" s="1177" t="s">
        <v>19</v>
      </c>
      <c r="C53" s="1178"/>
      <c r="D53" s="108"/>
      <c r="E53" s="1179" t="s">
        <v>44</v>
      </c>
      <c r="F53" s="1179"/>
      <c r="G53" s="1179"/>
      <c r="H53" s="1180"/>
      <c r="I53" s="348">
        <v>3752</v>
      </c>
      <c r="J53" s="349">
        <v>1781</v>
      </c>
      <c r="K53" s="349">
        <v>607</v>
      </c>
      <c r="L53" s="349">
        <v>-883</v>
      </c>
      <c r="M53" s="350">
        <v>-1539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WxcDJGQW64n1pd6ZPjeNOJBoNpaAJJVJfiAfPKQPm6hz6g22C6klc/JKM0fgjzBtWey3POdZ7EZk1cEMS9pW0w==" saltValue="8J3cRpeye/b+n868YrMf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90" zoomScaleNormal="9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120">
        <v>3600</v>
      </c>
      <c r="G55" s="120">
        <v>3988</v>
      </c>
      <c r="H55" s="121">
        <v>4175</v>
      </c>
    </row>
    <row r="56" spans="2:8" ht="52.5" customHeight="1" x14ac:dyDescent="0.2">
      <c r="B56" s="122"/>
      <c r="C56" s="1198" t="s">
        <v>47</v>
      </c>
      <c r="D56" s="1198"/>
      <c r="E56" s="1199"/>
      <c r="F56" s="123">
        <v>1162</v>
      </c>
      <c r="G56" s="123">
        <v>1168</v>
      </c>
      <c r="H56" s="124">
        <v>1097</v>
      </c>
    </row>
    <row r="57" spans="2:8" ht="53.25" customHeight="1" x14ac:dyDescent="0.2">
      <c r="B57" s="122"/>
      <c r="C57" s="1200" t="s">
        <v>48</v>
      </c>
      <c r="D57" s="1200"/>
      <c r="E57" s="1201"/>
      <c r="F57" s="125">
        <v>5103</v>
      </c>
      <c r="G57" s="125">
        <v>5109</v>
      </c>
      <c r="H57" s="126">
        <v>5255</v>
      </c>
    </row>
    <row r="58" spans="2:8" ht="45.75" customHeight="1" x14ac:dyDescent="0.2">
      <c r="B58" s="127"/>
      <c r="C58" s="1188" t="s">
        <v>560</v>
      </c>
      <c r="D58" s="1189"/>
      <c r="E58" s="1190"/>
      <c r="F58" s="128">
        <v>1092</v>
      </c>
      <c r="G58" s="128">
        <v>1493</v>
      </c>
      <c r="H58" s="129">
        <v>1894</v>
      </c>
    </row>
    <row r="59" spans="2:8" ht="45.75" customHeight="1" x14ac:dyDescent="0.2">
      <c r="B59" s="127"/>
      <c r="C59" s="1188" t="s">
        <v>562</v>
      </c>
      <c r="D59" s="1189"/>
      <c r="E59" s="1190"/>
      <c r="F59" s="128">
        <v>1374</v>
      </c>
      <c r="G59" s="128">
        <v>1344</v>
      </c>
      <c r="H59" s="129">
        <v>1219</v>
      </c>
    </row>
    <row r="60" spans="2:8" ht="45.75" customHeight="1" x14ac:dyDescent="0.2">
      <c r="B60" s="127"/>
      <c r="C60" s="1188" t="s">
        <v>561</v>
      </c>
      <c r="D60" s="1189"/>
      <c r="E60" s="1190"/>
      <c r="F60" s="128">
        <v>1452</v>
      </c>
      <c r="G60" s="128">
        <v>1089</v>
      </c>
      <c r="H60" s="129">
        <v>1030</v>
      </c>
    </row>
    <row r="61" spans="2:8" ht="45.75" customHeight="1" x14ac:dyDescent="0.2">
      <c r="B61" s="127"/>
      <c r="C61" s="1188" t="s">
        <v>563</v>
      </c>
      <c r="D61" s="1189"/>
      <c r="E61" s="1190"/>
      <c r="F61" s="128">
        <v>418</v>
      </c>
      <c r="G61" s="128">
        <v>388</v>
      </c>
      <c r="H61" s="129">
        <v>359</v>
      </c>
    </row>
    <row r="62" spans="2:8" ht="45.75" customHeight="1" thickBot="1" x14ac:dyDescent="0.25">
      <c r="B62" s="130"/>
      <c r="C62" s="1191" t="s">
        <v>564</v>
      </c>
      <c r="D62" s="1192"/>
      <c r="E62" s="1193"/>
      <c r="F62" s="131">
        <v>214</v>
      </c>
      <c r="G62" s="131">
        <v>214</v>
      </c>
      <c r="H62" s="132">
        <v>214</v>
      </c>
    </row>
    <row r="63" spans="2:8" ht="52.5" customHeight="1" thickBot="1" x14ac:dyDescent="0.25">
      <c r="B63" s="133"/>
      <c r="C63" s="1194" t="s">
        <v>49</v>
      </c>
      <c r="D63" s="1194"/>
      <c r="E63" s="1195"/>
      <c r="F63" s="134">
        <v>9866</v>
      </c>
      <c r="G63" s="134">
        <v>10265</v>
      </c>
      <c r="H63" s="135">
        <v>10527</v>
      </c>
    </row>
    <row r="64" spans="2:8" ht="13.2" x14ac:dyDescent="0.2"/>
  </sheetData>
  <sheetProtection algorithmName="SHA-512" hashValue="lGhRQDjnbsEPlzcCubExvLoIyQFL5KBYTfSE6YecZ8Pyuo2qftPjdIK1cnIOSnVoCL15kv6WGpfJoREwVz8z6A==" saltValue="0LQ4tPDXNaeMJo4MNMCZ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9CAE3-BE3D-4AC9-B70F-AEDFAB95B9F0}">
  <sheetPr>
    <pageSetUpPr fitToPage="1"/>
  </sheetPr>
  <dimension ref="A1:DE85"/>
  <sheetViews>
    <sheetView showGridLines="0" tabSelected="1" zoomScale="90" zoomScaleNormal="90" zoomScaleSheetLayoutView="55" workbookViewId="0">
      <selection activeCell="AN65" sqref="AN65:DC69"/>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567</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568</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569</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526</v>
      </c>
      <c r="BQ50" s="1226"/>
      <c r="BR50" s="1226"/>
      <c r="BS50" s="1226"/>
      <c r="BT50" s="1226"/>
      <c r="BU50" s="1226"/>
      <c r="BV50" s="1226"/>
      <c r="BW50" s="1226"/>
      <c r="BX50" s="1226" t="s">
        <v>527</v>
      </c>
      <c r="BY50" s="1226"/>
      <c r="BZ50" s="1226"/>
      <c r="CA50" s="1226"/>
      <c r="CB50" s="1226"/>
      <c r="CC50" s="1226"/>
      <c r="CD50" s="1226"/>
      <c r="CE50" s="1226"/>
      <c r="CF50" s="1226" t="s">
        <v>528</v>
      </c>
      <c r="CG50" s="1226"/>
      <c r="CH50" s="1226"/>
      <c r="CI50" s="1226"/>
      <c r="CJ50" s="1226"/>
      <c r="CK50" s="1226"/>
      <c r="CL50" s="1226"/>
      <c r="CM50" s="1226"/>
      <c r="CN50" s="1226" t="s">
        <v>529</v>
      </c>
      <c r="CO50" s="1226"/>
      <c r="CP50" s="1226"/>
      <c r="CQ50" s="1226"/>
      <c r="CR50" s="1226"/>
      <c r="CS50" s="1226"/>
      <c r="CT50" s="1226"/>
      <c r="CU50" s="1226"/>
      <c r="CV50" s="1226" t="s">
        <v>530</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570</v>
      </c>
      <c r="AO51" s="1230"/>
      <c r="AP51" s="1230"/>
      <c r="AQ51" s="1230"/>
      <c r="AR51" s="1230"/>
      <c r="AS51" s="1230"/>
      <c r="AT51" s="1230"/>
      <c r="AU51" s="1230"/>
      <c r="AV51" s="1230"/>
      <c r="AW51" s="1230"/>
      <c r="AX51" s="1230"/>
      <c r="AY51" s="1230"/>
      <c r="AZ51" s="1230"/>
      <c r="BA51" s="1230"/>
      <c r="BB51" s="1230" t="s">
        <v>571</v>
      </c>
      <c r="BC51" s="1230"/>
      <c r="BD51" s="1230"/>
      <c r="BE51" s="1230"/>
      <c r="BF51" s="1230"/>
      <c r="BG51" s="1230"/>
      <c r="BH51" s="1230"/>
      <c r="BI51" s="1230"/>
      <c r="BJ51" s="1230"/>
      <c r="BK51" s="1230"/>
      <c r="BL51" s="1230"/>
      <c r="BM51" s="1230"/>
      <c r="BN51" s="1230"/>
      <c r="BO51" s="1230"/>
      <c r="BP51" s="1231">
        <v>58.9</v>
      </c>
      <c r="BQ51" s="1231"/>
      <c r="BR51" s="1231"/>
      <c r="BS51" s="1231"/>
      <c r="BT51" s="1231"/>
      <c r="BU51" s="1231"/>
      <c r="BV51" s="1231"/>
      <c r="BW51" s="1231"/>
      <c r="BX51" s="1231">
        <v>26.8</v>
      </c>
      <c r="BY51" s="1231"/>
      <c r="BZ51" s="1231"/>
      <c r="CA51" s="1231"/>
      <c r="CB51" s="1231"/>
      <c r="CC51" s="1231"/>
      <c r="CD51" s="1231"/>
      <c r="CE51" s="1231"/>
      <c r="CF51" s="1231">
        <v>8.6999999999999993</v>
      </c>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572</v>
      </c>
      <c r="BC53" s="1230"/>
      <c r="BD53" s="1230"/>
      <c r="BE53" s="1230"/>
      <c r="BF53" s="1230"/>
      <c r="BG53" s="1230"/>
      <c r="BH53" s="1230"/>
      <c r="BI53" s="1230"/>
      <c r="BJ53" s="1230"/>
      <c r="BK53" s="1230"/>
      <c r="BL53" s="1230"/>
      <c r="BM53" s="1230"/>
      <c r="BN53" s="1230"/>
      <c r="BO53" s="1230"/>
      <c r="BP53" s="1231">
        <v>57.7</v>
      </c>
      <c r="BQ53" s="1231"/>
      <c r="BR53" s="1231"/>
      <c r="BS53" s="1231"/>
      <c r="BT53" s="1231"/>
      <c r="BU53" s="1231"/>
      <c r="BV53" s="1231"/>
      <c r="BW53" s="1231"/>
      <c r="BX53" s="1231">
        <v>58.8</v>
      </c>
      <c r="BY53" s="1231"/>
      <c r="BZ53" s="1231"/>
      <c r="CA53" s="1231"/>
      <c r="CB53" s="1231"/>
      <c r="CC53" s="1231"/>
      <c r="CD53" s="1231"/>
      <c r="CE53" s="1231"/>
      <c r="CF53" s="1231">
        <v>60.2</v>
      </c>
      <c r="CG53" s="1231"/>
      <c r="CH53" s="1231"/>
      <c r="CI53" s="1231"/>
      <c r="CJ53" s="1231"/>
      <c r="CK53" s="1231"/>
      <c r="CL53" s="1231"/>
      <c r="CM53" s="1231"/>
      <c r="CN53" s="1231">
        <v>60.3</v>
      </c>
      <c r="CO53" s="1231"/>
      <c r="CP53" s="1231"/>
      <c r="CQ53" s="1231"/>
      <c r="CR53" s="1231"/>
      <c r="CS53" s="1231"/>
      <c r="CT53" s="1231"/>
      <c r="CU53" s="1231"/>
      <c r="CV53" s="1231">
        <v>61.2</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573</v>
      </c>
      <c r="AO55" s="1226"/>
      <c r="AP55" s="1226"/>
      <c r="AQ55" s="1226"/>
      <c r="AR55" s="1226"/>
      <c r="AS55" s="1226"/>
      <c r="AT55" s="1226"/>
      <c r="AU55" s="1226"/>
      <c r="AV55" s="1226"/>
      <c r="AW55" s="1226"/>
      <c r="AX55" s="1226"/>
      <c r="AY55" s="1226"/>
      <c r="AZ55" s="1226"/>
      <c r="BA55" s="1226"/>
      <c r="BB55" s="1230" t="s">
        <v>571</v>
      </c>
      <c r="BC55" s="1230"/>
      <c r="BD55" s="1230"/>
      <c r="BE55" s="1230"/>
      <c r="BF55" s="1230"/>
      <c r="BG55" s="1230"/>
      <c r="BH55" s="1230"/>
      <c r="BI55" s="1230"/>
      <c r="BJ55" s="1230"/>
      <c r="BK55" s="1230"/>
      <c r="BL55" s="1230"/>
      <c r="BM55" s="1230"/>
      <c r="BN55" s="1230"/>
      <c r="BO55" s="1230"/>
      <c r="BP55" s="1231">
        <v>49.1</v>
      </c>
      <c r="BQ55" s="1231"/>
      <c r="BR55" s="1231"/>
      <c r="BS55" s="1231"/>
      <c r="BT55" s="1231"/>
      <c r="BU55" s="1231"/>
      <c r="BV55" s="1231"/>
      <c r="BW55" s="1231"/>
      <c r="BX55" s="1231">
        <v>41.5</v>
      </c>
      <c r="BY55" s="1231"/>
      <c r="BZ55" s="1231"/>
      <c r="CA55" s="1231"/>
      <c r="CB55" s="1231"/>
      <c r="CC55" s="1231"/>
      <c r="CD55" s="1231"/>
      <c r="CE55" s="1231"/>
      <c r="CF55" s="1231">
        <v>23</v>
      </c>
      <c r="CG55" s="1231"/>
      <c r="CH55" s="1231"/>
      <c r="CI55" s="1231"/>
      <c r="CJ55" s="1231"/>
      <c r="CK55" s="1231"/>
      <c r="CL55" s="1231"/>
      <c r="CM55" s="1231"/>
      <c r="CN55" s="1231">
        <v>15.5</v>
      </c>
      <c r="CO55" s="1231"/>
      <c r="CP55" s="1231"/>
      <c r="CQ55" s="1231"/>
      <c r="CR55" s="1231"/>
      <c r="CS55" s="1231"/>
      <c r="CT55" s="1231"/>
      <c r="CU55" s="1231"/>
      <c r="CV55" s="1231">
        <v>13</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572</v>
      </c>
      <c r="BC57" s="1230"/>
      <c r="BD57" s="1230"/>
      <c r="BE57" s="1230"/>
      <c r="BF57" s="1230"/>
      <c r="BG57" s="1230"/>
      <c r="BH57" s="1230"/>
      <c r="BI57" s="1230"/>
      <c r="BJ57" s="1230"/>
      <c r="BK57" s="1230"/>
      <c r="BL57" s="1230"/>
      <c r="BM57" s="1230"/>
      <c r="BN57" s="1230"/>
      <c r="BO57" s="1230"/>
      <c r="BP57" s="1231">
        <v>61</v>
      </c>
      <c r="BQ57" s="1231"/>
      <c r="BR57" s="1231"/>
      <c r="BS57" s="1231"/>
      <c r="BT57" s="1231"/>
      <c r="BU57" s="1231"/>
      <c r="BV57" s="1231"/>
      <c r="BW57" s="1231"/>
      <c r="BX57" s="1231">
        <v>61.7</v>
      </c>
      <c r="BY57" s="1231"/>
      <c r="BZ57" s="1231"/>
      <c r="CA57" s="1231"/>
      <c r="CB57" s="1231"/>
      <c r="CC57" s="1231"/>
      <c r="CD57" s="1231"/>
      <c r="CE57" s="1231"/>
      <c r="CF57" s="1231">
        <v>62.8</v>
      </c>
      <c r="CG57" s="1231"/>
      <c r="CH57" s="1231"/>
      <c r="CI57" s="1231"/>
      <c r="CJ57" s="1231"/>
      <c r="CK57" s="1231"/>
      <c r="CL57" s="1231"/>
      <c r="CM57" s="1231"/>
      <c r="CN57" s="1231">
        <v>64</v>
      </c>
      <c r="CO57" s="1231"/>
      <c r="CP57" s="1231"/>
      <c r="CQ57" s="1231"/>
      <c r="CR57" s="1231"/>
      <c r="CS57" s="1231"/>
      <c r="CT57" s="1231"/>
      <c r="CU57" s="1231"/>
      <c r="CV57" s="1231">
        <v>64.599999999999994</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574</v>
      </c>
    </row>
    <row r="64" spans="1:109" ht="13.2" x14ac:dyDescent="0.2">
      <c r="B64" s="259"/>
      <c r="G64" s="1208"/>
      <c r="I64" s="1240"/>
      <c r="J64" s="1240"/>
      <c r="K64" s="1240"/>
      <c r="L64" s="1240"/>
      <c r="M64" s="1240"/>
      <c r="N64" s="1241"/>
      <c r="AM64" s="1208"/>
      <c r="AN64" s="1208" t="s">
        <v>567</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575</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569</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526</v>
      </c>
      <c r="BQ72" s="1226"/>
      <c r="BR72" s="1226"/>
      <c r="BS72" s="1226"/>
      <c r="BT72" s="1226"/>
      <c r="BU72" s="1226"/>
      <c r="BV72" s="1226"/>
      <c r="BW72" s="1226"/>
      <c r="BX72" s="1226" t="s">
        <v>527</v>
      </c>
      <c r="BY72" s="1226"/>
      <c r="BZ72" s="1226"/>
      <c r="CA72" s="1226"/>
      <c r="CB72" s="1226"/>
      <c r="CC72" s="1226"/>
      <c r="CD72" s="1226"/>
      <c r="CE72" s="1226"/>
      <c r="CF72" s="1226" t="s">
        <v>528</v>
      </c>
      <c r="CG72" s="1226"/>
      <c r="CH72" s="1226"/>
      <c r="CI72" s="1226"/>
      <c r="CJ72" s="1226"/>
      <c r="CK72" s="1226"/>
      <c r="CL72" s="1226"/>
      <c r="CM72" s="1226"/>
      <c r="CN72" s="1226" t="s">
        <v>529</v>
      </c>
      <c r="CO72" s="1226"/>
      <c r="CP72" s="1226"/>
      <c r="CQ72" s="1226"/>
      <c r="CR72" s="1226"/>
      <c r="CS72" s="1226"/>
      <c r="CT72" s="1226"/>
      <c r="CU72" s="1226"/>
      <c r="CV72" s="1226" t="s">
        <v>530</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570</v>
      </c>
      <c r="AO73" s="1230"/>
      <c r="AP73" s="1230"/>
      <c r="AQ73" s="1230"/>
      <c r="AR73" s="1230"/>
      <c r="AS73" s="1230"/>
      <c r="AT73" s="1230"/>
      <c r="AU73" s="1230"/>
      <c r="AV73" s="1230"/>
      <c r="AW73" s="1230"/>
      <c r="AX73" s="1230"/>
      <c r="AY73" s="1230"/>
      <c r="AZ73" s="1230"/>
      <c r="BA73" s="1230"/>
      <c r="BB73" s="1230" t="s">
        <v>571</v>
      </c>
      <c r="BC73" s="1230"/>
      <c r="BD73" s="1230"/>
      <c r="BE73" s="1230"/>
      <c r="BF73" s="1230"/>
      <c r="BG73" s="1230"/>
      <c r="BH73" s="1230"/>
      <c r="BI73" s="1230"/>
      <c r="BJ73" s="1230"/>
      <c r="BK73" s="1230"/>
      <c r="BL73" s="1230"/>
      <c r="BM73" s="1230"/>
      <c r="BN73" s="1230"/>
      <c r="BO73" s="1230"/>
      <c r="BP73" s="1231">
        <v>58.9</v>
      </c>
      <c r="BQ73" s="1231"/>
      <c r="BR73" s="1231"/>
      <c r="BS73" s="1231"/>
      <c r="BT73" s="1231"/>
      <c r="BU73" s="1231"/>
      <c r="BV73" s="1231"/>
      <c r="BW73" s="1231"/>
      <c r="BX73" s="1231">
        <v>26.8</v>
      </c>
      <c r="BY73" s="1231"/>
      <c r="BZ73" s="1231"/>
      <c r="CA73" s="1231"/>
      <c r="CB73" s="1231"/>
      <c r="CC73" s="1231"/>
      <c r="CD73" s="1231"/>
      <c r="CE73" s="1231"/>
      <c r="CF73" s="1231">
        <v>8.6999999999999993</v>
      </c>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576</v>
      </c>
      <c r="BC75" s="1230"/>
      <c r="BD75" s="1230"/>
      <c r="BE75" s="1230"/>
      <c r="BF75" s="1230"/>
      <c r="BG75" s="1230"/>
      <c r="BH75" s="1230"/>
      <c r="BI75" s="1230"/>
      <c r="BJ75" s="1230"/>
      <c r="BK75" s="1230"/>
      <c r="BL75" s="1230"/>
      <c r="BM75" s="1230"/>
      <c r="BN75" s="1230"/>
      <c r="BO75" s="1230"/>
      <c r="BP75" s="1231">
        <v>9.6</v>
      </c>
      <c r="BQ75" s="1231"/>
      <c r="BR75" s="1231"/>
      <c r="BS75" s="1231"/>
      <c r="BT75" s="1231"/>
      <c r="BU75" s="1231"/>
      <c r="BV75" s="1231"/>
      <c r="BW75" s="1231"/>
      <c r="BX75" s="1231">
        <v>9.8000000000000007</v>
      </c>
      <c r="BY75" s="1231"/>
      <c r="BZ75" s="1231"/>
      <c r="CA75" s="1231"/>
      <c r="CB75" s="1231"/>
      <c r="CC75" s="1231"/>
      <c r="CD75" s="1231"/>
      <c r="CE75" s="1231"/>
      <c r="CF75" s="1231">
        <v>9.8000000000000007</v>
      </c>
      <c r="CG75" s="1231"/>
      <c r="CH75" s="1231"/>
      <c r="CI75" s="1231"/>
      <c r="CJ75" s="1231"/>
      <c r="CK75" s="1231"/>
      <c r="CL75" s="1231"/>
      <c r="CM75" s="1231"/>
      <c r="CN75" s="1231">
        <v>9.1</v>
      </c>
      <c r="CO75" s="1231"/>
      <c r="CP75" s="1231"/>
      <c r="CQ75" s="1231"/>
      <c r="CR75" s="1231"/>
      <c r="CS75" s="1231"/>
      <c r="CT75" s="1231"/>
      <c r="CU75" s="1231"/>
      <c r="CV75" s="1231">
        <v>8.6999999999999993</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573</v>
      </c>
      <c r="AO77" s="1226"/>
      <c r="AP77" s="1226"/>
      <c r="AQ77" s="1226"/>
      <c r="AR77" s="1226"/>
      <c r="AS77" s="1226"/>
      <c r="AT77" s="1226"/>
      <c r="AU77" s="1226"/>
      <c r="AV77" s="1226"/>
      <c r="AW77" s="1226"/>
      <c r="AX77" s="1226"/>
      <c r="AY77" s="1226"/>
      <c r="AZ77" s="1226"/>
      <c r="BA77" s="1226"/>
      <c r="BB77" s="1230" t="s">
        <v>571</v>
      </c>
      <c r="BC77" s="1230"/>
      <c r="BD77" s="1230"/>
      <c r="BE77" s="1230"/>
      <c r="BF77" s="1230"/>
      <c r="BG77" s="1230"/>
      <c r="BH77" s="1230"/>
      <c r="BI77" s="1230"/>
      <c r="BJ77" s="1230"/>
      <c r="BK77" s="1230"/>
      <c r="BL77" s="1230"/>
      <c r="BM77" s="1230"/>
      <c r="BN77" s="1230"/>
      <c r="BO77" s="1230"/>
      <c r="BP77" s="1231">
        <v>49.1</v>
      </c>
      <c r="BQ77" s="1231"/>
      <c r="BR77" s="1231"/>
      <c r="BS77" s="1231"/>
      <c r="BT77" s="1231"/>
      <c r="BU77" s="1231"/>
      <c r="BV77" s="1231"/>
      <c r="BW77" s="1231"/>
      <c r="BX77" s="1231">
        <v>41.5</v>
      </c>
      <c r="BY77" s="1231"/>
      <c r="BZ77" s="1231"/>
      <c r="CA77" s="1231"/>
      <c r="CB77" s="1231"/>
      <c r="CC77" s="1231"/>
      <c r="CD77" s="1231"/>
      <c r="CE77" s="1231"/>
      <c r="CF77" s="1231">
        <v>23</v>
      </c>
      <c r="CG77" s="1231"/>
      <c r="CH77" s="1231"/>
      <c r="CI77" s="1231"/>
      <c r="CJ77" s="1231"/>
      <c r="CK77" s="1231"/>
      <c r="CL77" s="1231"/>
      <c r="CM77" s="1231"/>
      <c r="CN77" s="1231">
        <v>15.5</v>
      </c>
      <c r="CO77" s="1231"/>
      <c r="CP77" s="1231"/>
      <c r="CQ77" s="1231"/>
      <c r="CR77" s="1231"/>
      <c r="CS77" s="1231"/>
      <c r="CT77" s="1231"/>
      <c r="CU77" s="1231"/>
      <c r="CV77" s="1231">
        <v>13</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576</v>
      </c>
      <c r="BC79" s="1230"/>
      <c r="BD79" s="1230"/>
      <c r="BE79" s="1230"/>
      <c r="BF79" s="1230"/>
      <c r="BG79" s="1230"/>
      <c r="BH79" s="1230"/>
      <c r="BI79" s="1230"/>
      <c r="BJ79" s="1230"/>
      <c r="BK79" s="1230"/>
      <c r="BL79" s="1230"/>
      <c r="BM79" s="1230"/>
      <c r="BN79" s="1230"/>
      <c r="BO79" s="1230"/>
      <c r="BP79" s="1231">
        <v>9.5</v>
      </c>
      <c r="BQ79" s="1231"/>
      <c r="BR79" s="1231"/>
      <c r="BS79" s="1231"/>
      <c r="BT79" s="1231"/>
      <c r="BU79" s="1231"/>
      <c r="BV79" s="1231"/>
      <c r="BW79" s="1231"/>
      <c r="BX79" s="1231">
        <v>9.1999999999999993</v>
      </c>
      <c r="BY79" s="1231"/>
      <c r="BZ79" s="1231"/>
      <c r="CA79" s="1231"/>
      <c r="CB79" s="1231"/>
      <c r="CC79" s="1231"/>
      <c r="CD79" s="1231"/>
      <c r="CE79" s="1231"/>
      <c r="CF79" s="1231">
        <v>8.1999999999999993</v>
      </c>
      <c r="CG79" s="1231"/>
      <c r="CH79" s="1231"/>
      <c r="CI79" s="1231"/>
      <c r="CJ79" s="1231"/>
      <c r="CK79" s="1231"/>
      <c r="CL79" s="1231"/>
      <c r="CM79" s="1231"/>
      <c r="CN79" s="1231">
        <v>8</v>
      </c>
      <c r="CO79" s="1231"/>
      <c r="CP79" s="1231"/>
      <c r="CQ79" s="1231"/>
      <c r="CR79" s="1231"/>
      <c r="CS79" s="1231"/>
      <c r="CT79" s="1231"/>
      <c r="CU79" s="1231"/>
      <c r="CV79" s="1231">
        <v>8.1999999999999993</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Jq8E+WugcwHXdthMrECxTP1kV9wyuSrLWSnC8b/XtWxTvwIYyKSiYoKO/f1bzKuhG7Ri+m1Y9lGdLhkuVde+uw==" saltValue="oKvIa1P2TQfa/kM7W0/tu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35E2F-9314-4344-8C4E-6FA542F101E4}">
  <sheetPr>
    <pageSetUpPr fitToPage="1"/>
  </sheetPr>
  <dimension ref="A1:DR125"/>
  <sheetViews>
    <sheetView showGridLines="0" tabSelected="1" topLeftCell="A37" zoomScale="85" zoomScaleNormal="85" zoomScaleSheetLayoutView="70"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DA6lTymp+nO5ftJrdbUJOSJI8e9P+sO6knElE1WvU47vqfPW++j1CiMg4rYtWXbfST/31JAfhkK0ureETmyyMA==" saltValue="EC+QSpHjrJU6hjACibLzZ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D08B4-5650-4A56-B6AA-1874A3A92A8B}">
  <sheetPr>
    <pageSetUpPr fitToPage="1"/>
  </sheetPr>
  <dimension ref="A1:DR125"/>
  <sheetViews>
    <sheetView showGridLines="0" tabSelected="1" zoomScale="85" zoomScaleNormal="85" zoomScaleSheetLayoutView="55"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ACUUzsgZAk3QFrBl2kUaBOgYGQLsuxrfaPQLlaA1t2op4Voc6JiFtP3aCWIL+rJzXAS1XeoH2Ws6C56SJ8Q9wQ==" saltValue="C65B6rVNTtDXNBpujA6SG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59597</v>
      </c>
      <c r="E3" s="154"/>
      <c r="F3" s="155">
        <v>94081</v>
      </c>
      <c r="G3" s="156"/>
      <c r="H3" s="157"/>
    </row>
    <row r="4" spans="1:8" x14ac:dyDescent="0.2">
      <c r="A4" s="158"/>
      <c r="B4" s="159"/>
      <c r="C4" s="160"/>
      <c r="D4" s="161">
        <v>21485</v>
      </c>
      <c r="E4" s="162"/>
      <c r="F4" s="163">
        <v>48949</v>
      </c>
      <c r="G4" s="164"/>
      <c r="H4" s="165"/>
    </row>
    <row r="5" spans="1:8" x14ac:dyDescent="0.2">
      <c r="A5" s="146" t="s">
        <v>520</v>
      </c>
      <c r="B5" s="151"/>
      <c r="C5" s="152"/>
      <c r="D5" s="153">
        <v>84998</v>
      </c>
      <c r="E5" s="154"/>
      <c r="F5" s="155">
        <v>92632</v>
      </c>
      <c r="G5" s="156"/>
      <c r="H5" s="157"/>
    </row>
    <row r="6" spans="1:8" x14ac:dyDescent="0.2">
      <c r="A6" s="158"/>
      <c r="B6" s="159"/>
      <c r="C6" s="160"/>
      <c r="D6" s="161">
        <v>41607</v>
      </c>
      <c r="E6" s="162"/>
      <c r="F6" s="163">
        <v>47978</v>
      </c>
      <c r="G6" s="164"/>
      <c r="H6" s="165"/>
    </row>
    <row r="7" spans="1:8" x14ac:dyDescent="0.2">
      <c r="A7" s="146" t="s">
        <v>521</v>
      </c>
      <c r="B7" s="151"/>
      <c r="C7" s="152"/>
      <c r="D7" s="153">
        <v>64104</v>
      </c>
      <c r="E7" s="154"/>
      <c r="F7" s="155">
        <v>71279</v>
      </c>
      <c r="G7" s="156"/>
      <c r="H7" s="157"/>
    </row>
    <row r="8" spans="1:8" x14ac:dyDescent="0.2">
      <c r="A8" s="158"/>
      <c r="B8" s="159"/>
      <c r="C8" s="160"/>
      <c r="D8" s="161">
        <v>21769</v>
      </c>
      <c r="E8" s="162"/>
      <c r="F8" s="163">
        <v>36731</v>
      </c>
      <c r="G8" s="164"/>
      <c r="H8" s="165"/>
    </row>
    <row r="9" spans="1:8" x14ac:dyDescent="0.2">
      <c r="A9" s="146" t="s">
        <v>522</v>
      </c>
      <c r="B9" s="151"/>
      <c r="C9" s="152"/>
      <c r="D9" s="153">
        <v>109361</v>
      </c>
      <c r="E9" s="154"/>
      <c r="F9" s="155">
        <v>74994</v>
      </c>
      <c r="G9" s="156"/>
      <c r="H9" s="157"/>
    </row>
    <row r="10" spans="1:8" x14ac:dyDescent="0.2">
      <c r="A10" s="158"/>
      <c r="B10" s="159"/>
      <c r="C10" s="160"/>
      <c r="D10" s="161">
        <v>36102</v>
      </c>
      <c r="E10" s="162"/>
      <c r="F10" s="163">
        <v>36188</v>
      </c>
      <c r="G10" s="164"/>
      <c r="H10" s="165"/>
    </row>
    <row r="11" spans="1:8" x14ac:dyDescent="0.2">
      <c r="A11" s="146" t="s">
        <v>523</v>
      </c>
      <c r="B11" s="151"/>
      <c r="C11" s="152"/>
      <c r="D11" s="153">
        <v>81334</v>
      </c>
      <c r="E11" s="154"/>
      <c r="F11" s="155">
        <v>71849</v>
      </c>
      <c r="G11" s="156"/>
      <c r="H11" s="157"/>
    </row>
    <row r="12" spans="1:8" x14ac:dyDescent="0.2">
      <c r="A12" s="158"/>
      <c r="B12" s="159"/>
      <c r="C12" s="166"/>
      <c r="D12" s="161">
        <v>31041</v>
      </c>
      <c r="E12" s="162"/>
      <c r="F12" s="163">
        <v>36144</v>
      </c>
      <c r="G12" s="164"/>
      <c r="H12" s="165"/>
    </row>
    <row r="13" spans="1:8" x14ac:dyDescent="0.2">
      <c r="A13" s="146"/>
      <c r="B13" s="151"/>
      <c r="C13" s="152"/>
      <c r="D13" s="153">
        <v>79879</v>
      </c>
      <c r="E13" s="154"/>
      <c r="F13" s="155">
        <v>80967</v>
      </c>
      <c r="G13" s="167"/>
      <c r="H13" s="157"/>
    </row>
    <row r="14" spans="1:8" x14ac:dyDescent="0.2">
      <c r="A14" s="158"/>
      <c r="B14" s="159"/>
      <c r="C14" s="160"/>
      <c r="D14" s="161">
        <v>30401</v>
      </c>
      <c r="E14" s="162"/>
      <c r="F14" s="163">
        <v>41198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7.13</v>
      </c>
      <c r="C19" s="168">
        <f>ROUND(VALUE(SUBSTITUTE(実質収支比率等に係る経年分析!G$48,"▲","-")),2)</f>
        <v>8.1999999999999993</v>
      </c>
      <c r="D19" s="168">
        <f>ROUND(VALUE(SUBSTITUTE(実質収支比率等に係る経年分析!H$48,"▲","-")),2)</f>
        <v>10.68</v>
      </c>
      <c r="E19" s="168">
        <f>ROUND(VALUE(SUBSTITUTE(実質収支比率等に係る経年分析!I$48,"▲","-")),2)</f>
        <v>9.92</v>
      </c>
      <c r="F19" s="168">
        <f>ROUND(VALUE(SUBSTITUTE(実質収支比率等に係る経年分析!J$48,"▲","-")),2)</f>
        <v>7.48</v>
      </c>
    </row>
    <row r="20" spans="1:11" x14ac:dyDescent="0.2">
      <c r="A20" s="168" t="s">
        <v>53</v>
      </c>
      <c r="B20" s="168">
        <f>ROUND(VALUE(SUBSTITUTE(実質収支比率等に係る経年分析!F$47,"▲","-")),2)</f>
        <v>41.14</v>
      </c>
      <c r="C20" s="168">
        <f>ROUND(VALUE(SUBSTITUTE(実質収支比率等に係る経年分析!G$47,"▲","-")),2)</f>
        <v>41.06</v>
      </c>
      <c r="D20" s="168">
        <f>ROUND(VALUE(SUBSTITUTE(実質収支比率等に係る経年分析!H$47,"▲","-")),2)</f>
        <v>43.69</v>
      </c>
      <c r="E20" s="168">
        <f>ROUND(VALUE(SUBSTITUTE(実質収支比率等に係る経年分析!I$47,"▲","-")),2)</f>
        <v>49.66</v>
      </c>
      <c r="F20" s="168">
        <f>ROUND(VALUE(SUBSTITUTE(実質収支比率等に係る経年分析!J$47,"▲","-")),2)</f>
        <v>52.29</v>
      </c>
    </row>
    <row r="21" spans="1:11" x14ac:dyDescent="0.2">
      <c r="A21" s="168" t="s">
        <v>54</v>
      </c>
      <c r="B21" s="168">
        <f>IF(ISNUMBER(VALUE(SUBSTITUTE(実質収支比率等に係る経年分析!F$49,"▲","-"))),ROUND(VALUE(SUBSTITUTE(実質収支比率等に係る経年分析!F$49,"▲","-")),2),NA())</f>
        <v>2.31</v>
      </c>
      <c r="C21" s="168">
        <f>IF(ISNUMBER(VALUE(SUBSTITUTE(実質収支比率等に係る経年分析!G$49,"▲","-"))),ROUND(VALUE(SUBSTITUTE(実質収支比率等に係る経年分析!G$49,"▲","-")),2),NA())</f>
        <v>2.4900000000000002</v>
      </c>
      <c r="D21" s="168">
        <f>IF(ISNUMBER(VALUE(SUBSTITUTE(実質収支比率等に係る経年分析!H$49,"▲","-"))),ROUND(VALUE(SUBSTITUTE(実質収支比率等に係る経年分析!H$49,"▲","-")),2),NA())</f>
        <v>6.79</v>
      </c>
      <c r="E21" s="168">
        <f>IF(ISNUMBER(VALUE(SUBSTITUTE(実質収支比率等に係る経年分析!I$49,"▲","-"))),ROUND(VALUE(SUBSTITUTE(実質収支比率等に係る経年分析!I$49,"▲","-")),2),NA())</f>
        <v>3.79</v>
      </c>
      <c r="F21" s="168">
        <f>IF(ISNUMBER(VALUE(SUBSTITUTE(実質収支比率等に係る経年分析!J$49,"▲","-"))),ROUND(VALUE(SUBSTITUTE(実質収支比率等に係る経年分析!J$49,"▲","-")),2),NA())</f>
        <v>-0.15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15.25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0.53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0.14000000000000001</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嬉野市後期高齢者医療特別会計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2">
      <c r="A31" s="169" t="str">
        <f>IF(連結実質赤字比率に係る赤字・黒字の構成分析!C$39="",NA(),連結実質赤字比率に係る赤字・黒字の構成分析!C$39)</f>
        <v>嬉野市嬉野都市計画事業嬉野温泉駅周辺土地区画整理事業費特別会計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7.0000000000000007E-2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0.05</v>
      </c>
    </row>
    <row r="32" spans="1:11" x14ac:dyDescent="0.2">
      <c r="A32" s="169" t="str">
        <f>IF(連結実質赤字比率に係る赤字・黒字の構成分析!C$38="",NA(),連結実質赤字比率に係る赤字・黒字の構成分析!C$38)</f>
        <v>嬉野市下水道事業会計（特定地域生活排水処理事業）</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0.14000000000000001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0.42</v>
      </c>
    </row>
    <row r="33" spans="1:16" x14ac:dyDescent="0.2">
      <c r="A33" s="169" t="str">
        <f>IF(連結実質赤字比率に係る赤字・黒字の構成分析!C$37="",NA(),連結実質赤字比率に係る赤字・黒字の構成分析!C$37)</f>
        <v>嬉野市下水道事業会計（公共下水道事業）</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0.49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0.77</v>
      </c>
    </row>
    <row r="34" spans="1:16" x14ac:dyDescent="0.2">
      <c r="A34" s="169" t="str">
        <f>IF(連結実質赤字比率に係る赤字・黒字の構成分析!C$36="",NA(),連結実質赤字比率に係る赤字・黒字の構成分析!C$36)</f>
        <v>嬉野市下水道事業会計（農業集落排水事業）</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0.15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0.17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0.83</v>
      </c>
    </row>
    <row r="35" spans="1:16" x14ac:dyDescent="0.2">
      <c r="A35" s="169" t="str">
        <f>IF(連結実質赤字比率に係る赤字・黒字の構成分析!C$35="",NA(),連結実質赤字比率に係る赤字・黒字の構成分析!C$35)</f>
        <v>嬉野市国民健康保険特別会計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0.37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1.22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1.48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1.75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2.56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7.03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7.96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9.66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9.69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7.43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1361</v>
      </c>
      <c r="E42" s="170"/>
      <c r="F42" s="170"/>
      <c r="G42" s="170">
        <f>'実質公債費比率（分子）の構造'!L$52</f>
        <v>1342</v>
      </c>
      <c r="H42" s="170"/>
      <c r="I42" s="170"/>
      <c r="J42" s="170">
        <f>'実質公債費比率（分子）の構造'!M$52</f>
        <v>1335</v>
      </c>
      <c r="K42" s="170"/>
      <c r="L42" s="170"/>
      <c r="M42" s="170">
        <f>'実質公債費比率（分子）の構造'!N$52</f>
        <v>1318</v>
      </c>
      <c r="N42" s="170"/>
      <c r="O42" s="170"/>
      <c r="P42" s="170">
        <f>'実質公債費比率（分子）の構造'!O$52</f>
        <v>1140</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2">
      <c r="A45" s="170" t="s">
        <v>63</v>
      </c>
      <c r="B45" s="170">
        <f>'実質公債費比率（分子）の構造'!K$49</f>
        <v>115</v>
      </c>
      <c r="C45" s="170"/>
      <c r="D45" s="170"/>
      <c r="E45" s="170">
        <f>'実質公債費比率（分子）の構造'!L$49</f>
        <v>139</v>
      </c>
      <c r="F45" s="170"/>
      <c r="G45" s="170"/>
      <c r="H45" s="170">
        <f>'実質公債費比率（分子）の構造'!M$49</f>
        <v>128</v>
      </c>
      <c r="I45" s="170"/>
      <c r="J45" s="170"/>
      <c r="K45" s="170">
        <f>'実質公債費比率（分子）の構造'!N$49</f>
        <v>132</v>
      </c>
      <c r="L45" s="170"/>
      <c r="M45" s="170"/>
      <c r="N45" s="170">
        <f>'実質公債費比率（分子）の構造'!O$49</f>
        <v>138</v>
      </c>
      <c r="O45" s="170"/>
      <c r="P45" s="170"/>
    </row>
    <row r="46" spans="1:16" x14ac:dyDescent="0.2">
      <c r="A46" s="170" t="s">
        <v>64</v>
      </c>
      <c r="B46" s="170">
        <f>'実質公債費比率（分子）の構造'!K$48</f>
        <v>448</v>
      </c>
      <c r="C46" s="170"/>
      <c r="D46" s="170"/>
      <c r="E46" s="170">
        <f>'実質公債費比率（分子）の構造'!L$48</f>
        <v>426</v>
      </c>
      <c r="F46" s="170"/>
      <c r="G46" s="170"/>
      <c r="H46" s="170">
        <f>'実質公債費比率（分子）の構造'!M$48</f>
        <v>441</v>
      </c>
      <c r="I46" s="170"/>
      <c r="J46" s="170"/>
      <c r="K46" s="170">
        <f>'実質公債費比率（分子）の構造'!N$48</f>
        <v>269</v>
      </c>
      <c r="L46" s="170"/>
      <c r="M46" s="170"/>
      <c r="N46" s="170">
        <f>'実質公債費比率（分子）の構造'!O$48</f>
        <v>266</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1431</v>
      </c>
      <c r="C49" s="170"/>
      <c r="D49" s="170"/>
      <c r="E49" s="170">
        <f>'実質公債費比率（分子）の構造'!L$45</f>
        <v>1444</v>
      </c>
      <c r="F49" s="170"/>
      <c r="G49" s="170"/>
      <c r="H49" s="170">
        <f>'実質公債費比率（分子）の構造'!M$45</f>
        <v>1426</v>
      </c>
      <c r="I49" s="170"/>
      <c r="J49" s="170"/>
      <c r="K49" s="170">
        <f>'実質公債費比率（分子）の構造'!N$45</f>
        <v>1437</v>
      </c>
      <c r="L49" s="170"/>
      <c r="M49" s="170"/>
      <c r="N49" s="170">
        <f>'実質公債費比率（分子）の構造'!O$45</f>
        <v>1345</v>
      </c>
      <c r="O49" s="170"/>
      <c r="P49" s="170"/>
    </row>
    <row r="50" spans="1:16" x14ac:dyDescent="0.2">
      <c r="A50" s="170" t="s">
        <v>67</v>
      </c>
      <c r="B50" s="170" t="e">
        <f>NA()</f>
        <v>#N/A</v>
      </c>
      <c r="C50" s="170">
        <f>IF(ISNUMBER('実質公債費比率（分子）の構造'!K$53),'実質公債費比率（分子）の構造'!K$53,NA())</f>
        <v>633</v>
      </c>
      <c r="D50" s="170" t="e">
        <f>NA()</f>
        <v>#N/A</v>
      </c>
      <c r="E50" s="170" t="e">
        <f>NA()</f>
        <v>#N/A</v>
      </c>
      <c r="F50" s="170">
        <f>IF(ISNUMBER('実質公債費比率（分子）の構造'!L$53),'実質公債費比率（分子）の構造'!L$53,NA())</f>
        <v>667</v>
      </c>
      <c r="G50" s="170" t="e">
        <f>NA()</f>
        <v>#N/A</v>
      </c>
      <c r="H50" s="170" t="e">
        <f>NA()</f>
        <v>#N/A</v>
      </c>
      <c r="I50" s="170">
        <f>IF(ISNUMBER('実質公債費比率（分子）の構造'!M$53),'実質公債費比率（分子）の構造'!M$53,NA())</f>
        <v>660</v>
      </c>
      <c r="J50" s="170" t="e">
        <f>NA()</f>
        <v>#N/A</v>
      </c>
      <c r="K50" s="170" t="e">
        <f>NA()</f>
        <v>#N/A</v>
      </c>
      <c r="L50" s="170">
        <f>IF(ISNUMBER('実質公債費比率（分子）の構造'!N$53),'実質公債費比率（分子）の構造'!N$53,NA())</f>
        <v>520</v>
      </c>
      <c r="M50" s="170" t="e">
        <f>NA()</f>
        <v>#N/A</v>
      </c>
      <c r="N50" s="170" t="e">
        <f>NA()</f>
        <v>#N/A</v>
      </c>
      <c r="O50" s="170">
        <f>IF(ISNUMBER('実質公債費比率（分子）の構造'!O$53),'実質公債費比率（分子）の構造'!O$53,NA())</f>
        <v>609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11546</v>
      </c>
      <c r="E56" s="169"/>
      <c r="F56" s="169"/>
      <c r="G56" s="169">
        <f>'将来負担比率（分子）の構造'!J$52</f>
        <v>11859</v>
      </c>
      <c r="H56" s="169"/>
      <c r="I56" s="169"/>
      <c r="J56" s="169">
        <f>'将来負担比率（分子）の構造'!K$52</f>
        <v>11263</v>
      </c>
      <c r="K56" s="169"/>
      <c r="L56" s="169"/>
      <c r="M56" s="169">
        <f>'将来負担比率（分子）の構造'!L$52</f>
        <v>10589</v>
      </c>
      <c r="N56" s="169"/>
      <c r="O56" s="169"/>
      <c r="P56" s="169">
        <f>'将来負担比率（分子）の構造'!M$52</f>
        <v>9868</v>
      </c>
    </row>
    <row r="57" spans="1:16" x14ac:dyDescent="0.2">
      <c r="A57" s="169" t="s">
        <v>42</v>
      </c>
      <c r="B57" s="169"/>
      <c r="C57" s="169"/>
      <c r="D57" s="169">
        <f>'将来負担比率（分子）の構造'!I$51</f>
        <v>101</v>
      </c>
      <c r="E57" s="169"/>
      <c r="F57" s="169"/>
      <c r="G57" s="169">
        <f>'将来負担比率（分子）の構造'!J$51</f>
        <v>88</v>
      </c>
      <c r="H57" s="169"/>
      <c r="I57" s="169"/>
      <c r="J57" s="169">
        <f>'将来負担比率（分子）の構造'!K$51</f>
        <v>64</v>
      </c>
      <c r="K57" s="169"/>
      <c r="L57" s="169"/>
      <c r="M57" s="169">
        <f>'将来負担比率（分子）の構造'!L$51</f>
        <v>50</v>
      </c>
      <c r="N57" s="169"/>
      <c r="O57" s="169"/>
      <c r="P57" s="169">
        <f>'将来負担比率（分子）の構造'!M$51</f>
        <v>36</v>
      </c>
    </row>
    <row r="58" spans="1:16" x14ac:dyDescent="0.2">
      <c r="A58" s="169" t="s">
        <v>41</v>
      </c>
      <c r="B58" s="169"/>
      <c r="C58" s="169"/>
      <c r="D58" s="169">
        <f>'将来負担比率（分子）の構造'!I$50</f>
        <v>7195</v>
      </c>
      <c r="E58" s="169"/>
      <c r="F58" s="169"/>
      <c r="G58" s="169">
        <f>'将来負担比率（分子）の構造'!J$50</f>
        <v>7708</v>
      </c>
      <c r="H58" s="169"/>
      <c r="I58" s="169"/>
      <c r="J58" s="169">
        <f>'将来負担比率（分子）の構造'!K$50</f>
        <v>8626</v>
      </c>
      <c r="K58" s="169"/>
      <c r="L58" s="169"/>
      <c r="M58" s="169">
        <f>'将来負担比率（分子）の構造'!L$50</f>
        <v>9055</v>
      </c>
      <c r="N58" s="169"/>
      <c r="O58" s="169"/>
      <c r="P58" s="169">
        <f>'将来負担比率（分子）の構造'!M$50</f>
        <v>9443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1770</v>
      </c>
      <c r="C62" s="169"/>
      <c r="D62" s="169"/>
      <c r="E62" s="169">
        <f>'将来負担比率（分子）の構造'!J$45</f>
        <v>1882</v>
      </c>
      <c r="F62" s="169"/>
      <c r="G62" s="169"/>
      <c r="H62" s="169">
        <f>'将来負担比率（分子）の構造'!K$45</f>
        <v>1828</v>
      </c>
      <c r="I62" s="169"/>
      <c r="J62" s="169"/>
      <c r="K62" s="169">
        <f>'将来負担比率（分子）の構造'!L$45</f>
        <v>1710</v>
      </c>
      <c r="L62" s="169"/>
      <c r="M62" s="169"/>
      <c r="N62" s="169">
        <f>'将来負担比率（分子）の構造'!M$45</f>
        <v>1578</v>
      </c>
      <c r="O62" s="169"/>
      <c r="P62" s="169"/>
    </row>
    <row r="63" spans="1:16" x14ac:dyDescent="0.2">
      <c r="A63" s="169" t="s">
        <v>34</v>
      </c>
      <c r="B63" s="169">
        <f>'将来負担比率（分子）の構造'!I$44</f>
        <v>1366</v>
      </c>
      <c r="C63" s="169"/>
      <c r="D63" s="169"/>
      <c r="E63" s="169">
        <f>'将来負担比率（分子）の構造'!J$44</f>
        <v>1407</v>
      </c>
      <c r="F63" s="169"/>
      <c r="G63" s="169"/>
      <c r="H63" s="169">
        <f>'将来負担比率（分子）の構造'!K$44</f>
        <v>1325</v>
      </c>
      <c r="I63" s="169"/>
      <c r="J63" s="169"/>
      <c r="K63" s="169">
        <f>'将来負担比率（分子）の構造'!L$44</f>
        <v>1296</v>
      </c>
      <c r="L63" s="169"/>
      <c r="M63" s="169"/>
      <c r="N63" s="169">
        <f>'将来負担比率（分子）の構造'!M$44</f>
        <v>1144</v>
      </c>
      <c r="O63" s="169"/>
      <c r="P63" s="169"/>
    </row>
    <row r="64" spans="1:16" x14ac:dyDescent="0.2">
      <c r="A64" s="169" t="s">
        <v>33</v>
      </c>
      <c r="B64" s="169">
        <f>'将来負担比率（分子）の構造'!I$43</f>
        <v>5646</v>
      </c>
      <c r="C64" s="169"/>
      <c r="D64" s="169"/>
      <c r="E64" s="169">
        <f>'将来負担比率（分子）の構造'!J$43</f>
        <v>5232</v>
      </c>
      <c r="F64" s="169"/>
      <c r="G64" s="169"/>
      <c r="H64" s="169">
        <f>'将来負担比率（分子）の構造'!K$43</f>
        <v>5242</v>
      </c>
      <c r="I64" s="169"/>
      <c r="J64" s="169"/>
      <c r="K64" s="169">
        <f>'将来負担比率（分子）の構造'!L$43</f>
        <v>4187</v>
      </c>
      <c r="L64" s="169"/>
      <c r="M64" s="169"/>
      <c r="N64" s="169">
        <f>'将来負担比率（分子）の構造'!M$43</f>
        <v>4299</v>
      </c>
      <c r="O64" s="169"/>
      <c r="P64" s="169"/>
    </row>
    <row r="65" spans="1:16" x14ac:dyDescent="0.2">
      <c r="A65" s="169" t="s">
        <v>32</v>
      </c>
      <c r="B65" s="169">
        <f>'将来負担比率（分子）の構造'!I$42</f>
        <v>1767</v>
      </c>
      <c r="C65" s="169"/>
      <c r="D65" s="169"/>
      <c r="E65" s="169">
        <f>'将来負担比率（分子）の構造'!J$42</f>
        <v>1387</v>
      </c>
      <c r="F65" s="169"/>
      <c r="G65" s="169"/>
      <c r="H65" s="169">
        <f>'将来負担比率（分子）の構造'!K$42</f>
        <v>1388</v>
      </c>
      <c r="I65" s="169"/>
      <c r="J65" s="169"/>
      <c r="K65" s="169">
        <f>'将来負担比率（分子）の構造'!L$42</f>
        <v>1390</v>
      </c>
      <c r="L65" s="169"/>
      <c r="M65" s="169"/>
      <c r="N65" s="169">
        <f>'将来負担比率（分子）の構造'!M$42</f>
        <v>1394</v>
      </c>
      <c r="O65" s="169"/>
      <c r="P65" s="169"/>
    </row>
    <row r="66" spans="1:16" x14ac:dyDescent="0.2">
      <c r="A66" s="169" t="s">
        <v>31</v>
      </c>
      <c r="B66" s="169">
        <f>'将来負担比率（分子）の構造'!I$41</f>
        <v>12046</v>
      </c>
      <c r="C66" s="169"/>
      <c r="D66" s="169"/>
      <c r="E66" s="169">
        <f>'将来負担比率（分子）の構造'!J$41</f>
        <v>11528</v>
      </c>
      <c r="F66" s="169"/>
      <c r="G66" s="169"/>
      <c r="H66" s="169">
        <f>'将来負担比率（分子）の構造'!K$41</f>
        <v>10777</v>
      </c>
      <c r="I66" s="169"/>
      <c r="J66" s="169"/>
      <c r="K66" s="169">
        <f>'将来負担比率（分子）の構造'!L$41</f>
        <v>10227</v>
      </c>
      <c r="L66" s="169"/>
      <c r="M66" s="169"/>
      <c r="N66" s="169">
        <f>'将来負担比率（分子）の構造'!M$41</f>
        <v>9393</v>
      </c>
      <c r="O66" s="169"/>
      <c r="P66" s="169"/>
    </row>
    <row r="67" spans="1:16" x14ac:dyDescent="0.2">
      <c r="A67" s="169" t="s">
        <v>71</v>
      </c>
      <c r="B67" s="169" t="e">
        <f>NA()</f>
        <v>#N/A</v>
      </c>
      <c r="C67" s="169">
        <f>IF(ISNUMBER('将来負担比率（分子）の構造'!I$53), IF('将来負担比率（分子）の構造'!I$53 &lt; 0, 0, '将来負担比率（分子）の構造'!I$53), NA())</f>
        <v>3752</v>
      </c>
      <c r="D67" s="169" t="e">
        <f>NA()</f>
        <v>#N/A</v>
      </c>
      <c r="E67" s="169" t="e">
        <f>NA()</f>
        <v>#N/A</v>
      </c>
      <c r="F67" s="169">
        <f>IF(ISNUMBER('将来負担比率（分子）の構造'!J$53), IF('将来負担比率（分子）の構造'!J$53 &lt; 0, 0, '将来負担比率（分子）の構造'!J$53), NA())</f>
        <v>1781</v>
      </c>
      <c r="G67" s="169" t="e">
        <f>NA()</f>
        <v>#N/A</v>
      </c>
      <c r="H67" s="169" t="e">
        <f>NA()</f>
        <v>#N/A</v>
      </c>
      <c r="I67" s="169">
        <f>IF(ISNUMBER('将来負担比率（分子）の構造'!K$53), IF('将来負担比率（分子）の構造'!K$53 &lt; 0, 0, '将来負担比率（分子）の構造'!K$53), NA())</f>
        <v>607</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3600</v>
      </c>
      <c r="C72" s="173">
        <f>基金残高に係る経年分析!G55</f>
        <v>3988</v>
      </c>
      <c r="D72" s="173">
        <f>基金残高に係る経年分析!H55</f>
        <v>4175</v>
      </c>
    </row>
    <row r="73" spans="1:16" x14ac:dyDescent="0.2">
      <c r="A73" s="172" t="s">
        <v>74</v>
      </c>
      <c r="B73" s="173">
        <f>基金残高に係る経年分析!F56</f>
        <v>1162</v>
      </c>
      <c r="C73" s="173">
        <f>基金残高に係る経年分析!G56</f>
        <v>1168</v>
      </c>
      <c r="D73" s="173">
        <f>基金残高に係る経年分析!H56</f>
        <v>1097</v>
      </c>
    </row>
    <row r="74" spans="1:16" x14ac:dyDescent="0.2">
      <c r="A74" s="172" t="s">
        <v>75</v>
      </c>
      <c r="B74" s="173">
        <f>基金残高に係る経年分析!F57</f>
        <v>5103</v>
      </c>
      <c r="C74" s="173">
        <f>基金残高に係る経年分析!G57</f>
        <v>5109</v>
      </c>
      <c r="D74" s="173">
        <f>基金残高に係る経年分析!H57</f>
        <v>5255</v>
      </c>
    </row>
  </sheetData>
  <sheetProtection algorithmName="SHA-512" hashValue="UFzA+OzVicYcaf/43eeHJjEd13k4hy4ylvipc/h+t/6F+Sfa3C2Rd8cMhNEbPN9Fqcc18wrUjlFKGRIWjjV10Q==" saltValue="OvzrUMTW5ZuLqovROzctI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203</v>
      </c>
      <c r="DI1" s="705"/>
      <c r="DJ1" s="705"/>
      <c r="DK1" s="705"/>
      <c r="DL1" s="705"/>
      <c r="DM1" s="705"/>
      <c r="DN1" s="706"/>
      <c r="DO1" s="208"/>
      <c r="DP1" s="704" t="s">
        <v>204</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2913176</v>
      </c>
      <c r="S5" s="664"/>
      <c r="T5" s="664"/>
      <c r="U5" s="664"/>
      <c r="V5" s="664"/>
      <c r="W5" s="664"/>
      <c r="X5" s="664"/>
      <c r="Y5" s="689"/>
      <c r="Z5" s="702">
        <v>14.2</v>
      </c>
      <c r="AA5" s="702"/>
      <c r="AB5" s="702"/>
      <c r="AC5" s="702"/>
      <c r="AD5" s="703">
        <v>2913176</v>
      </c>
      <c r="AE5" s="703"/>
      <c r="AF5" s="703"/>
      <c r="AG5" s="703"/>
      <c r="AH5" s="703"/>
      <c r="AI5" s="703"/>
      <c r="AJ5" s="703"/>
      <c r="AK5" s="703"/>
      <c r="AL5" s="690">
        <v>36.1</v>
      </c>
      <c r="AM5" s="672"/>
      <c r="AN5" s="672"/>
      <c r="AO5" s="691"/>
      <c r="AP5" s="666" t="s">
        <v>217</v>
      </c>
      <c r="AQ5" s="667"/>
      <c r="AR5" s="667"/>
      <c r="AS5" s="667"/>
      <c r="AT5" s="667"/>
      <c r="AU5" s="667"/>
      <c r="AV5" s="667"/>
      <c r="AW5" s="667"/>
      <c r="AX5" s="667"/>
      <c r="AY5" s="667"/>
      <c r="AZ5" s="667"/>
      <c r="BA5" s="667"/>
      <c r="BB5" s="667"/>
      <c r="BC5" s="667"/>
      <c r="BD5" s="667"/>
      <c r="BE5" s="667"/>
      <c r="BF5" s="668"/>
      <c r="BG5" s="608">
        <v>2845464</v>
      </c>
      <c r="BH5" s="609"/>
      <c r="BI5" s="609"/>
      <c r="BJ5" s="609"/>
      <c r="BK5" s="609"/>
      <c r="BL5" s="609"/>
      <c r="BM5" s="609"/>
      <c r="BN5" s="610"/>
      <c r="BO5" s="646">
        <v>97.7</v>
      </c>
      <c r="BP5" s="646"/>
      <c r="BQ5" s="646"/>
      <c r="BR5" s="646"/>
      <c r="BS5" s="647">
        <v>12945</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123770</v>
      </c>
      <c r="S6" s="609"/>
      <c r="T6" s="609"/>
      <c r="U6" s="609"/>
      <c r="V6" s="609"/>
      <c r="W6" s="609"/>
      <c r="X6" s="609"/>
      <c r="Y6" s="610"/>
      <c r="Z6" s="646">
        <v>0.6</v>
      </c>
      <c r="AA6" s="646"/>
      <c r="AB6" s="646"/>
      <c r="AC6" s="646"/>
      <c r="AD6" s="647">
        <v>123770</v>
      </c>
      <c r="AE6" s="647"/>
      <c r="AF6" s="647"/>
      <c r="AG6" s="647"/>
      <c r="AH6" s="647"/>
      <c r="AI6" s="647"/>
      <c r="AJ6" s="647"/>
      <c r="AK6" s="647"/>
      <c r="AL6" s="611">
        <v>1.5</v>
      </c>
      <c r="AM6" s="612"/>
      <c r="AN6" s="612"/>
      <c r="AO6" s="648"/>
      <c r="AP6" s="605" t="s">
        <v>222</v>
      </c>
      <c r="AQ6" s="606"/>
      <c r="AR6" s="606"/>
      <c r="AS6" s="606"/>
      <c r="AT6" s="606"/>
      <c r="AU6" s="606"/>
      <c r="AV6" s="606"/>
      <c r="AW6" s="606"/>
      <c r="AX6" s="606"/>
      <c r="AY6" s="606"/>
      <c r="AZ6" s="606"/>
      <c r="BA6" s="606"/>
      <c r="BB6" s="606"/>
      <c r="BC6" s="606"/>
      <c r="BD6" s="606"/>
      <c r="BE6" s="606"/>
      <c r="BF6" s="607"/>
      <c r="BG6" s="608">
        <v>2845464</v>
      </c>
      <c r="BH6" s="609"/>
      <c r="BI6" s="609"/>
      <c r="BJ6" s="609"/>
      <c r="BK6" s="609"/>
      <c r="BL6" s="609"/>
      <c r="BM6" s="609"/>
      <c r="BN6" s="610"/>
      <c r="BO6" s="646">
        <v>97.7</v>
      </c>
      <c r="BP6" s="646"/>
      <c r="BQ6" s="646"/>
      <c r="BR6" s="646"/>
      <c r="BS6" s="647">
        <v>12945</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142882</v>
      </c>
      <c r="CS6" s="609"/>
      <c r="CT6" s="609"/>
      <c r="CU6" s="609"/>
      <c r="CV6" s="609"/>
      <c r="CW6" s="609"/>
      <c r="CX6" s="609"/>
      <c r="CY6" s="610"/>
      <c r="CZ6" s="690">
        <v>0.7</v>
      </c>
      <c r="DA6" s="672"/>
      <c r="DB6" s="672"/>
      <c r="DC6" s="692"/>
      <c r="DD6" s="614" t="s">
        <v>121</v>
      </c>
      <c r="DE6" s="609"/>
      <c r="DF6" s="609"/>
      <c r="DG6" s="609"/>
      <c r="DH6" s="609"/>
      <c r="DI6" s="609"/>
      <c r="DJ6" s="609"/>
      <c r="DK6" s="609"/>
      <c r="DL6" s="609"/>
      <c r="DM6" s="609"/>
      <c r="DN6" s="609"/>
      <c r="DO6" s="609"/>
      <c r="DP6" s="610"/>
      <c r="DQ6" s="614">
        <v>142882</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871</v>
      </c>
      <c r="S7" s="609"/>
      <c r="T7" s="609"/>
      <c r="U7" s="609"/>
      <c r="V7" s="609"/>
      <c r="W7" s="609"/>
      <c r="X7" s="609"/>
      <c r="Y7" s="610"/>
      <c r="Z7" s="646">
        <v>0</v>
      </c>
      <c r="AA7" s="646"/>
      <c r="AB7" s="646"/>
      <c r="AC7" s="646"/>
      <c r="AD7" s="647">
        <v>871</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1100612</v>
      </c>
      <c r="BH7" s="609"/>
      <c r="BI7" s="609"/>
      <c r="BJ7" s="609"/>
      <c r="BK7" s="609"/>
      <c r="BL7" s="609"/>
      <c r="BM7" s="609"/>
      <c r="BN7" s="610"/>
      <c r="BO7" s="646">
        <v>37.799999999999997</v>
      </c>
      <c r="BP7" s="646"/>
      <c r="BQ7" s="646"/>
      <c r="BR7" s="646"/>
      <c r="BS7" s="647">
        <v>12945</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5377052</v>
      </c>
      <c r="CS7" s="609"/>
      <c r="CT7" s="609"/>
      <c r="CU7" s="609"/>
      <c r="CV7" s="609"/>
      <c r="CW7" s="609"/>
      <c r="CX7" s="609"/>
      <c r="CY7" s="610"/>
      <c r="CZ7" s="646">
        <v>27.2</v>
      </c>
      <c r="DA7" s="646"/>
      <c r="DB7" s="646"/>
      <c r="DC7" s="646"/>
      <c r="DD7" s="614">
        <v>127068</v>
      </c>
      <c r="DE7" s="609"/>
      <c r="DF7" s="609"/>
      <c r="DG7" s="609"/>
      <c r="DH7" s="609"/>
      <c r="DI7" s="609"/>
      <c r="DJ7" s="609"/>
      <c r="DK7" s="609"/>
      <c r="DL7" s="609"/>
      <c r="DM7" s="609"/>
      <c r="DN7" s="609"/>
      <c r="DO7" s="609"/>
      <c r="DP7" s="610"/>
      <c r="DQ7" s="614">
        <v>1841629</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10087</v>
      </c>
      <c r="S8" s="609"/>
      <c r="T8" s="609"/>
      <c r="U8" s="609"/>
      <c r="V8" s="609"/>
      <c r="W8" s="609"/>
      <c r="X8" s="609"/>
      <c r="Y8" s="610"/>
      <c r="Z8" s="646">
        <v>0</v>
      </c>
      <c r="AA8" s="646"/>
      <c r="AB8" s="646"/>
      <c r="AC8" s="646"/>
      <c r="AD8" s="647">
        <v>10087</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43927</v>
      </c>
      <c r="BH8" s="609"/>
      <c r="BI8" s="609"/>
      <c r="BJ8" s="609"/>
      <c r="BK8" s="609"/>
      <c r="BL8" s="609"/>
      <c r="BM8" s="609"/>
      <c r="BN8" s="610"/>
      <c r="BO8" s="646">
        <v>1.5</v>
      </c>
      <c r="BP8" s="646"/>
      <c r="BQ8" s="646"/>
      <c r="BR8" s="646"/>
      <c r="BS8" s="647" t="s">
        <v>121</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6125913</v>
      </c>
      <c r="CS8" s="609"/>
      <c r="CT8" s="609"/>
      <c r="CU8" s="609"/>
      <c r="CV8" s="609"/>
      <c r="CW8" s="609"/>
      <c r="CX8" s="609"/>
      <c r="CY8" s="610"/>
      <c r="CZ8" s="646">
        <v>31</v>
      </c>
      <c r="DA8" s="646"/>
      <c r="DB8" s="646"/>
      <c r="DC8" s="646"/>
      <c r="DD8" s="614">
        <v>230103</v>
      </c>
      <c r="DE8" s="609"/>
      <c r="DF8" s="609"/>
      <c r="DG8" s="609"/>
      <c r="DH8" s="609"/>
      <c r="DI8" s="609"/>
      <c r="DJ8" s="609"/>
      <c r="DK8" s="609"/>
      <c r="DL8" s="609"/>
      <c r="DM8" s="609"/>
      <c r="DN8" s="609"/>
      <c r="DO8" s="609"/>
      <c r="DP8" s="610"/>
      <c r="DQ8" s="614">
        <v>2594307</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11374</v>
      </c>
      <c r="S9" s="609"/>
      <c r="T9" s="609"/>
      <c r="U9" s="609"/>
      <c r="V9" s="609"/>
      <c r="W9" s="609"/>
      <c r="X9" s="609"/>
      <c r="Y9" s="610"/>
      <c r="Z9" s="646">
        <v>0.1</v>
      </c>
      <c r="AA9" s="646"/>
      <c r="AB9" s="646"/>
      <c r="AC9" s="646"/>
      <c r="AD9" s="647">
        <v>11374</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961390</v>
      </c>
      <c r="BH9" s="609"/>
      <c r="BI9" s="609"/>
      <c r="BJ9" s="609"/>
      <c r="BK9" s="609"/>
      <c r="BL9" s="609"/>
      <c r="BM9" s="609"/>
      <c r="BN9" s="610"/>
      <c r="BO9" s="646">
        <v>33</v>
      </c>
      <c r="BP9" s="646"/>
      <c r="BQ9" s="646"/>
      <c r="BR9" s="646"/>
      <c r="BS9" s="647" t="s">
        <v>121</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1469018</v>
      </c>
      <c r="CS9" s="609"/>
      <c r="CT9" s="609"/>
      <c r="CU9" s="609"/>
      <c r="CV9" s="609"/>
      <c r="CW9" s="609"/>
      <c r="CX9" s="609"/>
      <c r="CY9" s="610"/>
      <c r="CZ9" s="646">
        <v>7.4</v>
      </c>
      <c r="DA9" s="646"/>
      <c r="DB9" s="646"/>
      <c r="DC9" s="646"/>
      <c r="DD9" s="614">
        <v>12880</v>
      </c>
      <c r="DE9" s="609"/>
      <c r="DF9" s="609"/>
      <c r="DG9" s="609"/>
      <c r="DH9" s="609"/>
      <c r="DI9" s="609"/>
      <c r="DJ9" s="609"/>
      <c r="DK9" s="609"/>
      <c r="DL9" s="609"/>
      <c r="DM9" s="609"/>
      <c r="DN9" s="609"/>
      <c r="DO9" s="609"/>
      <c r="DP9" s="610"/>
      <c r="DQ9" s="614">
        <v>930683</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49846</v>
      </c>
      <c r="BH10" s="609"/>
      <c r="BI10" s="609"/>
      <c r="BJ10" s="609"/>
      <c r="BK10" s="609"/>
      <c r="BL10" s="609"/>
      <c r="BM10" s="609"/>
      <c r="BN10" s="610"/>
      <c r="BO10" s="646">
        <v>1.7</v>
      </c>
      <c r="BP10" s="646"/>
      <c r="BQ10" s="646"/>
      <c r="BR10" s="646"/>
      <c r="BS10" s="647" t="s">
        <v>121</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18159</v>
      </c>
      <c r="CS10" s="609"/>
      <c r="CT10" s="609"/>
      <c r="CU10" s="609"/>
      <c r="CV10" s="609"/>
      <c r="CW10" s="609"/>
      <c r="CX10" s="609"/>
      <c r="CY10" s="610"/>
      <c r="CZ10" s="646">
        <v>0.1</v>
      </c>
      <c r="DA10" s="646"/>
      <c r="DB10" s="646"/>
      <c r="DC10" s="646"/>
      <c r="DD10" s="614" t="s">
        <v>121</v>
      </c>
      <c r="DE10" s="609"/>
      <c r="DF10" s="609"/>
      <c r="DG10" s="609"/>
      <c r="DH10" s="609"/>
      <c r="DI10" s="609"/>
      <c r="DJ10" s="609"/>
      <c r="DK10" s="609"/>
      <c r="DL10" s="609"/>
      <c r="DM10" s="609"/>
      <c r="DN10" s="609"/>
      <c r="DO10" s="609"/>
      <c r="DP10" s="610"/>
      <c r="DQ10" s="614">
        <v>1159</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621189</v>
      </c>
      <c r="S11" s="609"/>
      <c r="T11" s="609"/>
      <c r="U11" s="609"/>
      <c r="V11" s="609"/>
      <c r="W11" s="609"/>
      <c r="X11" s="609"/>
      <c r="Y11" s="610"/>
      <c r="Z11" s="611">
        <v>3</v>
      </c>
      <c r="AA11" s="612"/>
      <c r="AB11" s="612"/>
      <c r="AC11" s="613"/>
      <c r="AD11" s="614">
        <v>621189</v>
      </c>
      <c r="AE11" s="609"/>
      <c r="AF11" s="609"/>
      <c r="AG11" s="609"/>
      <c r="AH11" s="609"/>
      <c r="AI11" s="609"/>
      <c r="AJ11" s="609"/>
      <c r="AK11" s="610"/>
      <c r="AL11" s="611">
        <v>7.7</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45449</v>
      </c>
      <c r="BH11" s="609"/>
      <c r="BI11" s="609"/>
      <c r="BJ11" s="609"/>
      <c r="BK11" s="609"/>
      <c r="BL11" s="609"/>
      <c r="BM11" s="609"/>
      <c r="BN11" s="610"/>
      <c r="BO11" s="646">
        <v>1.6</v>
      </c>
      <c r="BP11" s="646"/>
      <c r="BQ11" s="646"/>
      <c r="BR11" s="646"/>
      <c r="BS11" s="647">
        <v>12945</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1575143</v>
      </c>
      <c r="CS11" s="609"/>
      <c r="CT11" s="609"/>
      <c r="CU11" s="609"/>
      <c r="CV11" s="609"/>
      <c r="CW11" s="609"/>
      <c r="CX11" s="609"/>
      <c r="CY11" s="610"/>
      <c r="CZ11" s="646">
        <v>8</v>
      </c>
      <c r="DA11" s="646"/>
      <c r="DB11" s="646"/>
      <c r="DC11" s="646"/>
      <c r="DD11" s="614">
        <v>928987</v>
      </c>
      <c r="DE11" s="609"/>
      <c r="DF11" s="609"/>
      <c r="DG11" s="609"/>
      <c r="DH11" s="609"/>
      <c r="DI11" s="609"/>
      <c r="DJ11" s="609"/>
      <c r="DK11" s="609"/>
      <c r="DL11" s="609"/>
      <c r="DM11" s="609"/>
      <c r="DN11" s="609"/>
      <c r="DO11" s="609"/>
      <c r="DP11" s="610"/>
      <c r="DQ11" s="614">
        <v>605683</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1438472</v>
      </c>
      <c r="BH12" s="609"/>
      <c r="BI12" s="609"/>
      <c r="BJ12" s="609"/>
      <c r="BK12" s="609"/>
      <c r="BL12" s="609"/>
      <c r="BM12" s="609"/>
      <c r="BN12" s="610"/>
      <c r="BO12" s="646">
        <v>49.4</v>
      </c>
      <c r="BP12" s="646"/>
      <c r="BQ12" s="646"/>
      <c r="BR12" s="646"/>
      <c r="BS12" s="647" t="s">
        <v>121</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779305</v>
      </c>
      <c r="CS12" s="609"/>
      <c r="CT12" s="609"/>
      <c r="CU12" s="609"/>
      <c r="CV12" s="609"/>
      <c r="CW12" s="609"/>
      <c r="CX12" s="609"/>
      <c r="CY12" s="610"/>
      <c r="CZ12" s="646">
        <v>3.9</v>
      </c>
      <c r="DA12" s="646"/>
      <c r="DB12" s="646"/>
      <c r="DC12" s="646"/>
      <c r="DD12" s="614">
        <v>75655</v>
      </c>
      <c r="DE12" s="609"/>
      <c r="DF12" s="609"/>
      <c r="DG12" s="609"/>
      <c r="DH12" s="609"/>
      <c r="DI12" s="609"/>
      <c r="DJ12" s="609"/>
      <c r="DK12" s="609"/>
      <c r="DL12" s="609"/>
      <c r="DM12" s="609"/>
      <c r="DN12" s="609"/>
      <c r="DO12" s="609"/>
      <c r="DP12" s="610"/>
      <c r="DQ12" s="614">
        <v>215821</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1435273</v>
      </c>
      <c r="BH13" s="609"/>
      <c r="BI13" s="609"/>
      <c r="BJ13" s="609"/>
      <c r="BK13" s="609"/>
      <c r="BL13" s="609"/>
      <c r="BM13" s="609"/>
      <c r="BN13" s="610"/>
      <c r="BO13" s="646">
        <v>49.3</v>
      </c>
      <c r="BP13" s="646"/>
      <c r="BQ13" s="646"/>
      <c r="BR13" s="646"/>
      <c r="BS13" s="647" t="s">
        <v>121</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990049</v>
      </c>
      <c r="CS13" s="609"/>
      <c r="CT13" s="609"/>
      <c r="CU13" s="609"/>
      <c r="CV13" s="609"/>
      <c r="CW13" s="609"/>
      <c r="CX13" s="609"/>
      <c r="CY13" s="610"/>
      <c r="CZ13" s="646">
        <v>5</v>
      </c>
      <c r="DA13" s="646"/>
      <c r="DB13" s="646"/>
      <c r="DC13" s="646"/>
      <c r="DD13" s="614">
        <v>467868</v>
      </c>
      <c r="DE13" s="609"/>
      <c r="DF13" s="609"/>
      <c r="DG13" s="609"/>
      <c r="DH13" s="609"/>
      <c r="DI13" s="609"/>
      <c r="DJ13" s="609"/>
      <c r="DK13" s="609"/>
      <c r="DL13" s="609"/>
      <c r="DM13" s="609"/>
      <c r="DN13" s="609"/>
      <c r="DO13" s="609"/>
      <c r="DP13" s="610"/>
      <c r="DQ13" s="614">
        <v>574124</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v>659</v>
      </c>
      <c r="S14" s="609"/>
      <c r="T14" s="609"/>
      <c r="U14" s="609"/>
      <c r="V14" s="609"/>
      <c r="W14" s="609"/>
      <c r="X14" s="609"/>
      <c r="Y14" s="610"/>
      <c r="Z14" s="646">
        <v>0</v>
      </c>
      <c r="AA14" s="646"/>
      <c r="AB14" s="646"/>
      <c r="AC14" s="646"/>
      <c r="AD14" s="647">
        <v>659</v>
      </c>
      <c r="AE14" s="647"/>
      <c r="AF14" s="647"/>
      <c r="AG14" s="647"/>
      <c r="AH14" s="647"/>
      <c r="AI14" s="647"/>
      <c r="AJ14" s="647"/>
      <c r="AK14" s="647"/>
      <c r="AL14" s="611">
        <v>0</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115629</v>
      </c>
      <c r="BH14" s="609"/>
      <c r="BI14" s="609"/>
      <c r="BJ14" s="609"/>
      <c r="BK14" s="609"/>
      <c r="BL14" s="609"/>
      <c r="BM14" s="609"/>
      <c r="BN14" s="610"/>
      <c r="BO14" s="646">
        <v>4</v>
      </c>
      <c r="BP14" s="646"/>
      <c r="BQ14" s="646"/>
      <c r="BR14" s="646"/>
      <c r="BS14" s="647" t="s">
        <v>121</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516315</v>
      </c>
      <c r="CS14" s="609"/>
      <c r="CT14" s="609"/>
      <c r="CU14" s="609"/>
      <c r="CV14" s="609"/>
      <c r="CW14" s="609"/>
      <c r="CX14" s="609"/>
      <c r="CY14" s="610"/>
      <c r="CZ14" s="646">
        <v>2.6</v>
      </c>
      <c r="DA14" s="646"/>
      <c r="DB14" s="646"/>
      <c r="DC14" s="646"/>
      <c r="DD14" s="614">
        <v>34533</v>
      </c>
      <c r="DE14" s="609"/>
      <c r="DF14" s="609"/>
      <c r="DG14" s="609"/>
      <c r="DH14" s="609"/>
      <c r="DI14" s="609"/>
      <c r="DJ14" s="609"/>
      <c r="DK14" s="609"/>
      <c r="DL14" s="609"/>
      <c r="DM14" s="609"/>
      <c r="DN14" s="609"/>
      <c r="DO14" s="609"/>
      <c r="DP14" s="610"/>
      <c r="DQ14" s="614">
        <v>453914</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t="s">
        <v>121</v>
      </c>
      <c r="S15" s="609"/>
      <c r="T15" s="609"/>
      <c r="U15" s="609"/>
      <c r="V15" s="609"/>
      <c r="W15" s="609"/>
      <c r="X15" s="609"/>
      <c r="Y15" s="610"/>
      <c r="Z15" s="646" t="s">
        <v>121</v>
      </c>
      <c r="AA15" s="646"/>
      <c r="AB15" s="646"/>
      <c r="AC15" s="646"/>
      <c r="AD15" s="647" t="s">
        <v>121</v>
      </c>
      <c r="AE15" s="647"/>
      <c r="AF15" s="647"/>
      <c r="AG15" s="647"/>
      <c r="AH15" s="647"/>
      <c r="AI15" s="647"/>
      <c r="AJ15" s="647"/>
      <c r="AK15" s="647"/>
      <c r="AL15" s="611" t="s">
        <v>121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190751</v>
      </c>
      <c r="BH15" s="609"/>
      <c r="BI15" s="609"/>
      <c r="BJ15" s="609"/>
      <c r="BK15" s="609"/>
      <c r="BL15" s="609"/>
      <c r="BM15" s="609"/>
      <c r="BN15" s="610"/>
      <c r="BO15" s="646">
        <v>6.5</v>
      </c>
      <c r="BP15" s="646"/>
      <c r="BQ15" s="646"/>
      <c r="BR15" s="646"/>
      <c r="BS15" s="647" t="s">
        <v>121</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1121169</v>
      </c>
      <c r="CS15" s="609"/>
      <c r="CT15" s="609"/>
      <c r="CU15" s="609"/>
      <c r="CV15" s="609"/>
      <c r="CW15" s="609"/>
      <c r="CX15" s="609"/>
      <c r="CY15" s="610"/>
      <c r="CZ15" s="646">
        <v>5.7</v>
      </c>
      <c r="DA15" s="646"/>
      <c r="DB15" s="646"/>
      <c r="DC15" s="646"/>
      <c r="DD15" s="614">
        <v>136740</v>
      </c>
      <c r="DE15" s="609"/>
      <c r="DF15" s="609"/>
      <c r="DG15" s="609"/>
      <c r="DH15" s="609"/>
      <c r="DI15" s="609"/>
      <c r="DJ15" s="609"/>
      <c r="DK15" s="609"/>
      <c r="DL15" s="609"/>
      <c r="DM15" s="609"/>
      <c r="DN15" s="609"/>
      <c r="DO15" s="609"/>
      <c r="DP15" s="610"/>
      <c r="DQ15" s="614">
        <v>840290</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9102</v>
      </c>
      <c r="S16" s="609"/>
      <c r="T16" s="609"/>
      <c r="U16" s="609"/>
      <c r="V16" s="609"/>
      <c r="W16" s="609"/>
      <c r="X16" s="609"/>
      <c r="Y16" s="610"/>
      <c r="Z16" s="646">
        <v>0</v>
      </c>
      <c r="AA16" s="646"/>
      <c r="AB16" s="646"/>
      <c r="AC16" s="646"/>
      <c r="AD16" s="647">
        <v>9102</v>
      </c>
      <c r="AE16" s="647"/>
      <c r="AF16" s="647"/>
      <c r="AG16" s="647"/>
      <c r="AH16" s="647"/>
      <c r="AI16" s="647"/>
      <c r="AJ16" s="647"/>
      <c r="AK16" s="647"/>
      <c r="AL16" s="611">
        <v>0.1</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328049</v>
      </c>
      <c r="CS16" s="609"/>
      <c r="CT16" s="609"/>
      <c r="CU16" s="609"/>
      <c r="CV16" s="609"/>
      <c r="CW16" s="609"/>
      <c r="CX16" s="609"/>
      <c r="CY16" s="610"/>
      <c r="CZ16" s="646">
        <v>1.7</v>
      </c>
      <c r="DA16" s="646"/>
      <c r="DB16" s="646"/>
      <c r="DC16" s="646"/>
      <c r="DD16" s="614" t="s">
        <v>121</v>
      </c>
      <c r="DE16" s="609"/>
      <c r="DF16" s="609"/>
      <c r="DG16" s="609"/>
      <c r="DH16" s="609"/>
      <c r="DI16" s="609"/>
      <c r="DJ16" s="609"/>
      <c r="DK16" s="609"/>
      <c r="DL16" s="609"/>
      <c r="DM16" s="609"/>
      <c r="DN16" s="609"/>
      <c r="DO16" s="609"/>
      <c r="DP16" s="610"/>
      <c r="DQ16" s="614">
        <v>75381</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52150</v>
      </c>
      <c r="S17" s="609"/>
      <c r="T17" s="609"/>
      <c r="U17" s="609"/>
      <c r="V17" s="609"/>
      <c r="W17" s="609"/>
      <c r="X17" s="609"/>
      <c r="Y17" s="610"/>
      <c r="Z17" s="646">
        <v>0.3</v>
      </c>
      <c r="AA17" s="646"/>
      <c r="AB17" s="646"/>
      <c r="AC17" s="646"/>
      <c r="AD17" s="647">
        <v>52150</v>
      </c>
      <c r="AE17" s="647"/>
      <c r="AF17" s="647"/>
      <c r="AG17" s="647"/>
      <c r="AH17" s="647"/>
      <c r="AI17" s="647"/>
      <c r="AJ17" s="647"/>
      <c r="AK17" s="647"/>
      <c r="AL17" s="611">
        <v>0.6</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1345421</v>
      </c>
      <c r="CS17" s="609"/>
      <c r="CT17" s="609"/>
      <c r="CU17" s="609"/>
      <c r="CV17" s="609"/>
      <c r="CW17" s="609"/>
      <c r="CX17" s="609"/>
      <c r="CY17" s="610"/>
      <c r="CZ17" s="646">
        <v>6.8</v>
      </c>
      <c r="DA17" s="646"/>
      <c r="DB17" s="646"/>
      <c r="DC17" s="646"/>
      <c r="DD17" s="614" t="s">
        <v>121</v>
      </c>
      <c r="DE17" s="609"/>
      <c r="DF17" s="609"/>
      <c r="DG17" s="609"/>
      <c r="DH17" s="609"/>
      <c r="DI17" s="609"/>
      <c r="DJ17" s="609"/>
      <c r="DK17" s="609"/>
      <c r="DL17" s="609"/>
      <c r="DM17" s="609"/>
      <c r="DN17" s="609"/>
      <c r="DO17" s="609"/>
      <c r="DP17" s="610"/>
      <c r="DQ17" s="614">
        <v>1331164</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19980</v>
      </c>
      <c r="S18" s="609"/>
      <c r="T18" s="609"/>
      <c r="U18" s="609"/>
      <c r="V18" s="609"/>
      <c r="W18" s="609"/>
      <c r="X18" s="609"/>
      <c r="Y18" s="610"/>
      <c r="Z18" s="646">
        <v>0.1</v>
      </c>
      <c r="AA18" s="646"/>
      <c r="AB18" s="646"/>
      <c r="AC18" s="646"/>
      <c r="AD18" s="647">
        <v>19980</v>
      </c>
      <c r="AE18" s="647"/>
      <c r="AF18" s="647"/>
      <c r="AG18" s="647"/>
      <c r="AH18" s="647"/>
      <c r="AI18" s="647"/>
      <c r="AJ18" s="647"/>
      <c r="AK18" s="647"/>
      <c r="AL18" s="611">
        <v>0.2</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19843</v>
      </c>
      <c r="S19" s="609"/>
      <c r="T19" s="609"/>
      <c r="U19" s="609"/>
      <c r="V19" s="609"/>
      <c r="W19" s="609"/>
      <c r="X19" s="609"/>
      <c r="Y19" s="610"/>
      <c r="Z19" s="646">
        <v>0.1</v>
      </c>
      <c r="AA19" s="646"/>
      <c r="AB19" s="646"/>
      <c r="AC19" s="646"/>
      <c r="AD19" s="647">
        <v>19843</v>
      </c>
      <c r="AE19" s="647"/>
      <c r="AF19" s="647"/>
      <c r="AG19" s="647"/>
      <c r="AH19" s="647"/>
      <c r="AI19" s="647"/>
      <c r="AJ19" s="647"/>
      <c r="AK19" s="647"/>
      <c r="AL19" s="611">
        <v>0.2</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67712</v>
      </c>
      <c r="BH19" s="609"/>
      <c r="BI19" s="609"/>
      <c r="BJ19" s="609"/>
      <c r="BK19" s="609"/>
      <c r="BL19" s="609"/>
      <c r="BM19" s="609"/>
      <c r="BN19" s="610"/>
      <c r="BO19" s="646">
        <v>2.2999999999999998</v>
      </c>
      <c r="BP19" s="646"/>
      <c r="BQ19" s="646"/>
      <c r="BR19" s="646"/>
      <c r="BS19" s="647" t="s">
        <v>121</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137</v>
      </c>
      <c r="S20" s="609"/>
      <c r="T20" s="609"/>
      <c r="U20" s="609"/>
      <c r="V20" s="609"/>
      <c r="W20" s="609"/>
      <c r="X20" s="609"/>
      <c r="Y20" s="610"/>
      <c r="Z20" s="646">
        <v>0</v>
      </c>
      <c r="AA20" s="646"/>
      <c r="AB20" s="646"/>
      <c r="AC20" s="646"/>
      <c r="AD20" s="647">
        <v>137</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67712</v>
      </c>
      <c r="BH20" s="609"/>
      <c r="BI20" s="609"/>
      <c r="BJ20" s="609"/>
      <c r="BK20" s="609"/>
      <c r="BL20" s="609"/>
      <c r="BM20" s="609"/>
      <c r="BN20" s="610"/>
      <c r="BO20" s="646">
        <v>2.2999999999999998</v>
      </c>
      <c r="BP20" s="646"/>
      <c r="BQ20" s="646"/>
      <c r="BR20" s="646"/>
      <c r="BS20" s="647" t="s">
        <v>121</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19788475</v>
      </c>
      <c r="CS20" s="609"/>
      <c r="CT20" s="609"/>
      <c r="CU20" s="609"/>
      <c r="CV20" s="609"/>
      <c r="CW20" s="609"/>
      <c r="CX20" s="609"/>
      <c r="CY20" s="610"/>
      <c r="CZ20" s="646">
        <v>100</v>
      </c>
      <c r="DA20" s="646"/>
      <c r="DB20" s="646"/>
      <c r="DC20" s="646"/>
      <c r="DD20" s="614">
        <v>2013834</v>
      </c>
      <c r="DE20" s="609"/>
      <c r="DF20" s="609"/>
      <c r="DG20" s="609"/>
      <c r="DH20" s="609"/>
      <c r="DI20" s="609"/>
      <c r="DJ20" s="609"/>
      <c r="DK20" s="609"/>
      <c r="DL20" s="609"/>
      <c r="DM20" s="609"/>
      <c r="DN20" s="609"/>
      <c r="DO20" s="609"/>
      <c r="DP20" s="610"/>
      <c r="DQ20" s="614">
        <v>9607037</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4848058</v>
      </c>
      <c r="S21" s="609"/>
      <c r="T21" s="609"/>
      <c r="U21" s="609"/>
      <c r="V21" s="609"/>
      <c r="W21" s="609"/>
      <c r="X21" s="609"/>
      <c r="Y21" s="610"/>
      <c r="Z21" s="646">
        <v>23.6</v>
      </c>
      <c r="AA21" s="646"/>
      <c r="AB21" s="646"/>
      <c r="AC21" s="646"/>
      <c r="AD21" s="647">
        <v>4285456</v>
      </c>
      <c r="AE21" s="647"/>
      <c r="AF21" s="647"/>
      <c r="AG21" s="647"/>
      <c r="AH21" s="647"/>
      <c r="AI21" s="647"/>
      <c r="AJ21" s="647"/>
      <c r="AK21" s="647"/>
      <c r="AL21" s="611">
        <v>53.1</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67712</v>
      </c>
      <c r="BH21" s="609"/>
      <c r="BI21" s="609"/>
      <c r="BJ21" s="609"/>
      <c r="BK21" s="609"/>
      <c r="BL21" s="609"/>
      <c r="BM21" s="609"/>
      <c r="BN21" s="610"/>
      <c r="BO21" s="646">
        <v>2.2999999999999998</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4285456</v>
      </c>
      <c r="S22" s="609"/>
      <c r="T22" s="609"/>
      <c r="U22" s="609"/>
      <c r="V22" s="609"/>
      <c r="W22" s="609"/>
      <c r="X22" s="609"/>
      <c r="Y22" s="610"/>
      <c r="Z22" s="646">
        <v>20.9</v>
      </c>
      <c r="AA22" s="646"/>
      <c r="AB22" s="646"/>
      <c r="AC22" s="646"/>
      <c r="AD22" s="647">
        <v>4285456</v>
      </c>
      <c r="AE22" s="647"/>
      <c r="AF22" s="647"/>
      <c r="AG22" s="647"/>
      <c r="AH22" s="647"/>
      <c r="AI22" s="647"/>
      <c r="AJ22" s="647"/>
      <c r="AK22" s="647"/>
      <c r="AL22" s="611">
        <v>53.1</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562602</v>
      </c>
      <c r="S23" s="609"/>
      <c r="T23" s="609"/>
      <c r="U23" s="609"/>
      <c r="V23" s="609"/>
      <c r="W23" s="609"/>
      <c r="X23" s="609"/>
      <c r="Y23" s="610"/>
      <c r="Z23" s="646">
        <v>2.7</v>
      </c>
      <c r="AA23" s="646"/>
      <c r="AB23" s="646"/>
      <c r="AC23" s="646"/>
      <c r="AD23" s="647" t="s">
        <v>121</v>
      </c>
      <c r="AE23" s="647"/>
      <c r="AF23" s="647"/>
      <c r="AG23" s="647"/>
      <c r="AH23" s="647"/>
      <c r="AI23" s="647"/>
      <c r="AJ23" s="647"/>
      <c r="AK23" s="647"/>
      <c r="AL23" s="611" t="s">
        <v>121</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7355004</v>
      </c>
      <c r="CS24" s="664"/>
      <c r="CT24" s="664"/>
      <c r="CU24" s="664"/>
      <c r="CV24" s="664"/>
      <c r="CW24" s="664"/>
      <c r="CX24" s="664"/>
      <c r="CY24" s="689"/>
      <c r="CZ24" s="690">
        <v>37.200000000000003</v>
      </c>
      <c r="DA24" s="672"/>
      <c r="DB24" s="672"/>
      <c r="DC24" s="692"/>
      <c r="DD24" s="688">
        <v>4394792</v>
      </c>
      <c r="DE24" s="664"/>
      <c r="DF24" s="664"/>
      <c r="DG24" s="664"/>
      <c r="DH24" s="664"/>
      <c r="DI24" s="664"/>
      <c r="DJ24" s="664"/>
      <c r="DK24" s="689"/>
      <c r="DL24" s="688">
        <v>4197952</v>
      </c>
      <c r="DM24" s="664"/>
      <c r="DN24" s="664"/>
      <c r="DO24" s="664"/>
      <c r="DP24" s="664"/>
      <c r="DQ24" s="664"/>
      <c r="DR24" s="664"/>
      <c r="DS24" s="664"/>
      <c r="DT24" s="664"/>
      <c r="DU24" s="664"/>
      <c r="DV24" s="689"/>
      <c r="DW24" s="690">
        <v>51.7</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8610416</v>
      </c>
      <c r="S25" s="609"/>
      <c r="T25" s="609"/>
      <c r="U25" s="609"/>
      <c r="V25" s="609"/>
      <c r="W25" s="609"/>
      <c r="X25" s="609"/>
      <c r="Y25" s="610"/>
      <c r="Z25" s="646">
        <v>41.9</v>
      </c>
      <c r="AA25" s="646"/>
      <c r="AB25" s="646"/>
      <c r="AC25" s="646"/>
      <c r="AD25" s="647">
        <v>8047814</v>
      </c>
      <c r="AE25" s="647"/>
      <c r="AF25" s="647"/>
      <c r="AG25" s="647"/>
      <c r="AH25" s="647"/>
      <c r="AI25" s="647"/>
      <c r="AJ25" s="647"/>
      <c r="AK25" s="647"/>
      <c r="AL25" s="611">
        <v>99.7</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2193970</v>
      </c>
      <c r="CS25" s="621"/>
      <c r="CT25" s="621"/>
      <c r="CU25" s="621"/>
      <c r="CV25" s="621"/>
      <c r="CW25" s="621"/>
      <c r="CX25" s="621"/>
      <c r="CY25" s="622"/>
      <c r="CZ25" s="611">
        <v>11.1</v>
      </c>
      <c r="DA25" s="623"/>
      <c r="DB25" s="623"/>
      <c r="DC25" s="624"/>
      <c r="DD25" s="614">
        <v>2013040</v>
      </c>
      <c r="DE25" s="621"/>
      <c r="DF25" s="621"/>
      <c r="DG25" s="621"/>
      <c r="DH25" s="621"/>
      <c r="DI25" s="621"/>
      <c r="DJ25" s="621"/>
      <c r="DK25" s="622"/>
      <c r="DL25" s="614">
        <v>1985861</v>
      </c>
      <c r="DM25" s="621"/>
      <c r="DN25" s="621"/>
      <c r="DO25" s="621"/>
      <c r="DP25" s="621"/>
      <c r="DQ25" s="621"/>
      <c r="DR25" s="621"/>
      <c r="DS25" s="621"/>
      <c r="DT25" s="621"/>
      <c r="DU25" s="621"/>
      <c r="DV25" s="622"/>
      <c r="DW25" s="611">
        <v>24.5</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2126</v>
      </c>
      <c r="S26" s="609"/>
      <c r="T26" s="609"/>
      <c r="U26" s="609"/>
      <c r="V26" s="609"/>
      <c r="W26" s="609"/>
      <c r="X26" s="609"/>
      <c r="Y26" s="610"/>
      <c r="Z26" s="646">
        <v>0</v>
      </c>
      <c r="AA26" s="646"/>
      <c r="AB26" s="646"/>
      <c r="AC26" s="646"/>
      <c r="AD26" s="647">
        <v>2126</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1116557</v>
      </c>
      <c r="CS26" s="609"/>
      <c r="CT26" s="609"/>
      <c r="CU26" s="609"/>
      <c r="CV26" s="609"/>
      <c r="CW26" s="609"/>
      <c r="CX26" s="609"/>
      <c r="CY26" s="610"/>
      <c r="CZ26" s="611">
        <v>5.6</v>
      </c>
      <c r="DA26" s="623"/>
      <c r="DB26" s="623"/>
      <c r="DC26" s="624"/>
      <c r="DD26" s="614">
        <v>1052398</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182554</v>
      </c>
      <c r="S27" s="609"/>
      <c r="T27" s="609"/>
      <c r="U27" s="609"/>
      <c r="V27" s="609"/>
      <c r="W27" s="609"/>
      <c r="X27" s="609"/>
      <c r="Y27" s="610"/>
      <c r="Z27" s="646">
        <v>0.9</v>
      </c>
      <c r="AA27" s="646"/>
      <c r="AB27" s="646"/>
      <c r="AC27" s="646"/>
      <c r="AD27" s="647" t="s">
        <v>121</v>
      </c>
      <c r="AE27" s="647"/>
      <c r="AF27" s="647"/>
      <c r="AG27" s="647"/>
      <c r="AH27" s="647"/>
      <c r="AI27" s="647"/>
      <c r="AJ27" s="647"/>
      <c r="AK27" s="647"/>
      <c r="AL27" s="611" t="s">
        <v>121</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2913176</v>
      </c>
      <c r="BH27" s="609"/>
      <c r="BI27" s="609"/>
      <c r="BJ27" s="609"/>
      <c r="BK27" s="609"/>
      <c r="BL27" s="609"/>
      <c r="BM27" s="609"/>
      <c r="BN27" s="610"/>
      <c r="BO27" s="646">
        <v>100</v>
      </c>
      <c r="BP27" s="646"/>
      <c r="BQ27" s="646"/>
      <c r="BR27" s="646"/>
      <c r="BS27" s="647">
        <v>12945</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3815613</v>
      </c>
      <c r="CS27" s="621"/>
      <c r="CT27" s="621"/>
      <c r="CU27" s="621"/>
      <c r="CV27" s="621"/>
      <c r="CW27" s="621"/>
      <c r="CX27" s="621"/>
      <c r="CY27" s="622"/>
      <c r="CZ27" s="611">
        <v>19.3</v>
      </c>
      <c r="DA27" s="623"/>
      <c r="DB27" s="623"/>
      <c r="DC27" s="624"/>
      <c r="DD27" s="614">
        <v>1050588</v>
      </c>
      <c r="DE27" s="621"/>
      <c r="DF27" s="621"/>
      <c r="DG27" s="621"/>
      <c r="DH27" s="621"/>
      <c r="DI27" s="621"/>
      <c r="DJ27" s="621"/>
      <c r="DK27" s="622"/>
      <c r="DL27" s="614">
        <v>880927</v>
      </c>
      <c r="DM27" s="621"/>
      <c r="DN27" s="621"/>
      <c r="DO27" s="621"/>
      <c r="DP27" s="621"/>
      <c r="DQ27" s="621"/>
      <c r="DR27" s="621"/>
      <c r="DS27" s="621"/>
      <c r="DT27" s="621"/>
      <c r="DU27" s="621"/>
      <c r="DV27" s="622"/>
      <c r="DW27" s="611">
        <v>10.9</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48123</v>
      </c>
      <c r="S28" s="609"/>
      <c r="T28" s="609"/>
      <c r="U28" s="609"/>
      <c r="V28" s="609"/>
      <c r="W28" s="609"/>
      <c r="X28" s="609"/>
      <c r="Y28" s="610"/>
      <c r="Z28" s="646">
        <v>0.2</v>
      </c>
      <c r="AA28" s="646"/>
      <c r="AB28" s="646"/>
      <c r="AC28" s="646"/>
      <c r="AD28" s="647">
        <v>4070</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1345421</v>
      </c>
      <c r="CS28" s="609"/>
      <c r="CT28" s="609"/>
      <c r="CU28" s="609"/>
      <c r="CV28" s="609"/>
      <c r="CW28" s="609"/>
      <c r="CX28" s="609"/>
      <c r="CY28" s="610"/>
      <c r="CZ28" s="611">
        <v>6.8</v>
      </c>
      <c r="DA28" s="623"/>
      <c r="DB28" s="623"/>
      <c r="DC28" s="624"/>
      <c r="DD28" s="614">
        <v>1331164</v>
      </c>
      <c r="DE28" s="609"/>
      <c r="DF28" s="609"/>
      <c r="DG28" s="609"/>
      <c r="DH28" s="609"/>
      <c r="DI28" s="609"/>
      <c r="DJ28" s="609"/>
      <c r="DK28" s="610"/>
      <c r="DL28" s="614">
        <v>1331164</v>
      </c>
      <c r="DM28" s="609"/>
      <c r="DN28" s="609"/>
      <c r="DO28" s="609"/>
      <c r="DP28" s="609"/>
      <c r="DQ28" s="609"/>
      <c r="DR28" s="609"/>
      <c r="DS28" s="609"/>
      <c r="DT28" s="609"/>
      <c r="DU28" s="609"/>
      <c r="DV28" s="610"/>
      <c r="DW28" s="611">
        <v>16.399999999999999</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205386</v>
      </c>
      <c r="S29" s="609"/>
      <c r="T29" s="609"/>
      <c r="U29" s="609"/>
      <c r="V29" s="609"/>
      <c r="W29" s="609"/>
      <c r="X29" s="609"/>
      <c r="Y29" s="610"/>
      <c r="Z29" s="646">
        <v>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1345421</v>
      </c>
      <c r="CS29" s="621"/>
      <c r="CT29" s="621"/>
      <c r="CU29" s="621"/>
      <c r="CV29" s="621"/>
      <c r="CW29" s="621"/>
      <c r="CX29" s="621"/>
      <c r="CY29" s="622"/>
      <c r="CZ29" s="611">
        <v>6.8</v>
      </c>
      <c r="DA29" s="623"/>
      <c r="DB29" s="623"/>
      <c r="DC29" s="624"/>
      <c r="DD29" s="614">
        <v>1331164</v>
      </c>
      <c r="DE29" s="621"/>
      <c r="DF29" s="621"/>
      <c r="DG29" s="621"/>
      <c r="DH29" s="621"/>
      <c r="DI29" s="621"/>
      <c r="DJ29" s="621"/>
      <c r="DK29" s="622"/>
      <c r="DL29" s="614">
        <v>1331164</v>
      </c>
      <c r="DM29" s="621"/>
      <c r="DN29" s="621"/>
      <c r="DO29" s="621"/>
      <c r="DP29" s="621"/>
      <c r="DQ29" s="621"/>
      <c r="DR29" s="621"/>
      <c r="DS29" s="621"/>
      <c r="DT29" s="621"/>
      <c r="DU29" s="621"/>
      <c r="DV29" s="622"/>
      <c r="DW29" s="611">
        <v>16.399999999999999</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3095361</v>
      </c>
      <c r="S30" s="609"/>
      <c r="T30" s="609"/>
      <c r="U30" s="609"/>
      <c r="V30" s="609"/>
      <c r="W30" s="609"/>
      <c r="X30" s="609"/>
      <c r="Y30" s="610"/>
      <c r="Z30" s="646">
        <v>15.1</v>
      </c>
      <c r="AA30" s="646"/>
      <c r="AB30" s="646"/>
      <c r="AC30" s="646"/>
      <c r="AD30" s="647" t="s">
        <v>121</v>
      </c>
      <c r="AE30" s="647"/>
      <c r="AF30" s="647"/>
      <c r="AG30" s="647"/>
      <c r="AH30" s="647"/>
      <c r="AI30" s="647"/>
      <c r="AJ30" s="647"/>
      <c r="AK30" s="647"/>
      <c r="AL30" s="611" t="s">
        <v>121</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1307293</v>
      </c>
      <c r="CS30" s="609"/>
      <c r="CT30" s="609"/>
      <c r="CU30" s="609"/>
      <c r="CV30" s="609"/>
      <c r="CW30" s="609"/>
      <c r="CX30" s="609"/>
      <c r="CY30" s="610"/>
      <c r="CZ30" s="611">
        <v>6.6</v>
      </c>
      <c r="DA30" s="623"/>
      <c r="DB30" s="623"/>
      <c r="DC30" s="624"/>
      <c r="DD30" s="614">
        <v>1293036</v>
      </c>
      <c r="DE30" s="609"/>
      <c r="DF30" s="609"/>
      <c r="DG30" s="609"/>
      <c r="DH30" s="609"/>
      <c r="DI30" s="609"/>
      <c r="DJ30" s="609"/>
      <c r="DK30" s="610"/>
      <c r="DL30" s="614">
        <v>1293036</v>
      </c>
      <c r="DM30" s="609"/>
      <c r="DN30" s="609"/>
      <c r="DO30" s="609"/>
      <c r="DP30" s="609"/>
      <c r="DQ30" s="609"/>
      <c r="DR30" s="609"/>
      <c r="DS30" s="609"/>
      <c r="DT30" s="609"/>
      <c r="DU30" s="609"/>
      <c r="DV30" s="610"/>
      <c r="DW30" s="611">
        <v>15.9</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v>300</v>
      </c>
      <c r="S31" s="609"/>
      <c r="T31" s="609"/>
      <c r="U31" s="609"/>
      <c r="V31" s="609"/>
      <c r="W31" s="609"/>
      <c r="X31" s="609"/>
      <c r="Y31" s="610"/>
      <c r="Z31" s="646">
        <v>0</v>
      </c>
      <c r="AA31" s="646"/>
      <c r="AB31" s="646"/>
      <c r="AC31" s="646"/>
      <c r="AD31" s="647">
        <v>300</v>
      </c>
      <c r="AE31" s="647"/>
      <c r="AF31" s="647"/>
      <c r="AG31" s="647"/>
      <c r="AH31" s="647"/>
      <c r="AI31" s="647"/>
      <c r="AJ31" s="647"/>
      <c r="AK31" s="647"/>
      <c r="AL31" s="611">
        <v>0</v>
      </c>
      <c r="AM31" s="612"/>
      <c r="AN31" s="612"/>
      <c r="AO31" s="648"/>
      <c r="AP31" s="680" t="s">
        <v>299</v>
      </c>
      <c r="AQ31" s="681"/>
      <c r="AR31" s="681"/>
      <c r="AS31" s="681"/>
      <c r="AT31" s="682" t="s">
        <v>300</v>
      </c>
      <c r="AU31" s="212"/>
      <c r="AV31" s="212"/>
      <c r="AW31" s="212"/>
      <c r="AX31" s="666" t="s">
        <v>178</v>
      </c>
      <c r="AY31" s="667"/>
      <c r="AZ31" s="667"/>
      <c r="BA31" s="667"/>
      <c r="BB31" s="667"/>
      <c r="BC31" s="667"/>
      <c r="BD31" s="667"/>
      <c r="BE31" s="667"/>
      <c r="BF31" s="668"/>
      <c r="BG31" s="670">
        <v>99.2</v>
      </c>
      <c r="BH31" s="671"/>
      <c r="BI31" s="671"/>
      <c r="BJ31" s="671"/>
      <c r="BK31" s="671"/>
      <c r="BL31" s="671"/>
      <c r="BM31" s="672">
        <v>94.4</v>
      </c>
      <c r="BN31" s="671"/>
      <c r="BO31" s="671"/>
      <c r="BP31" s="671"/>
      <c r="BQ31" s="673"/>
      <c r="BR31" s="670">
        <v>99</v>
      </c>
      <c r="BS31" s="671"/>
      <c r="BT31" s="671"/>
      <c r="BU31" s="671"/>
      <c r="BV31" s="671"/>
      <c r="BW31" s="671"/>
      <c r="BX31" s="672">
        <v>93.5</v>
      </c>
      <c r="BY31" s="671"/>
      <c r="BZ31" s="671"/>
      <c r="CA31" s="671"/>
      <c r="CB31" s="673"/>
      <c r="CD31" s="629"/>
      <c r="CE31" s="630"/>
      <c r="CF31" s="605" t="s">
        <v>301</v>
      </c>
      <c r="CG31" s="606"/>
      <c r="CH31" s="606"/>
      <c r="CI31" s="606"/>
      <c r="CJ31" s="606"/>
      <c r="CK31" s="606"/>
      <c r="CL31" s="606"/>
      <c r="CM31" s="606"/>
      <c r="CN31" s="606"/>
      <c r="CO31" s="606"/>
      <c r="CP31" s="606"/>
      <c r="CQ31" s="607"/>
      <c r="CR31" s="608">
        <v>38128</v>
      </c>
      <c r="CS31" s="621"/>
      <c r="CT31" s="621"/>
      <c r="CU31" s="621"/>
      <c r="CV31" s="621"/>
      <c r="CW31" s="621"/>
      <c r="CX31" s="621"/>
      <c r="CY31" s="622"/>
      <c r="CZ31" s="611">
        <v>0.2</v>
      </c>
      <c r="DA31" s="623"/>
      <c r="DB31" s="623"/>
      <c r="DC31" s="624"/>
      <c r="DD31" s="614">
        <v>38128</v>
      </c>
      <c r="DE31" s="621"/>
      <c r="DF31" s="621"/>
      <c r="DG31" s="621"/>
      <c r="DH31" s="621"/>
      <c r="DI31" s="621"/>
      <c r="DJ31" s="621"/>
      <c r="DK31" s="622"/>
      <c r="DL31" s="614">
        <v>38128</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2159300</v>
      </c>
      <c r="S32" s="609"/>
      <c r="T32" s="609"/>
      <c r="U32" s="609"/>
      <c r="V32" s="609"/>
      <c r="W32" s="609"/>
      <c r="X32" s="609"/>
      <c r="Y32" s="610"/>
      <c r="Z32" s="646">
        <v>10.5</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208" t="s">
        <v>303</v>
      </c>
      <c r="AX32" s="605" t="s">
        <v>304</v>
      </c>
      <c r="AY32" s="606"/>
      <c r="AZ32" s="606"/>
      <c r="BA32" s="606"/>
      <c r="BB32" s="606"/>
      <c r="BC32" s="606"/>
      <c r="BD32" s="606"/>
      <c r="BE32" s="606"/>
      <c r="BF32" s="607"/>
      <c r="BG32" s="674">
        <v>99.1</v>
      </c>
      <c r="BH32" s="621"/>
      <c r="BI32" s="621"/>
      <c r="BJ32" s="621"/>
      <c r="BK32" s="621"/>
      <c r="BL32" s="621"/>
      <c r="BM32" s="612">
        <v>97.2</v>
      </c>
      <c r="BN32" s="621"/>
      <c r="BO32" s="621"/>
      <c r="BP32" s="621"/>
      <c r="BQ32" s="644"/>
      <c r="BR32" s="674">
        <v>99.1</v>
      </c>
      <c r="BS32" s="621"/>
      <c r="BT32" s="621"/>
      <c r="BU32" s="621"/>
      <c r="BV32" s="621"/>
      <c r="BW32" s="621"/>
      <c r="BX32" s="612">
        <v>96.8</v>
      </c>
      <c r="BY32" s="621"/>
      <c r="BZ32" s="621"/>
      <c r="CA32" s="621"/>
      <c r="CB32" s="644"/>
      <c r="CD32" s="631"/>
      <c r="CE32" s="632"/>
      <c r="CF32" s="605" t="s">
        <v>305</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65115</v>
      </c>
      <c r="S33" s="609"/>
      <c r="T33" s="609"/>
      <c r="U33" s="609"/>
      <c r="V33" s="609"/>
      <c r="W33" s="609"/>
      <c r="X33" s="609"/>
      <c r="Y33" s="610"/>
      <c r="Z33" s="646">
        <v>0.3</v>
      </c>
      <c r="AA33" s="646"/>
      <c r="AB33" s="646"/>
      <c r="AC33" s="646"/>
      <c r="AD33" s="647">
        <v>17162</v>
      </c>
      <c r="AE33" s="647"/>
      <c r="AF33" s="647"/>
      <c r="AG33" s="647"/>
      <c r="AH33" s="647"/>
      <c r="AI33" s="647"/>
      <c r="AJ33" s="647"/>
      <c r="AK33" s="647"/>
      <c r="AL33" s="611">
        <v>0.2</v>
      </c>
      <c r="AM33" s="612"/>
      <c r="AN33" s="612"/>
      <c r="AO33" s="648"/>
      <c r="AP33" s="651"/>
      <c r="AQ33" s="652"/>
      <c r="AR33" s="652"/>
      <c r="AS33" s="652"/>
      <c r="AT33" s="684"/>
      <c r="AU33" s="213"/>
      <c r="AV33" s="213"/>
      <c r="AW33" s="213"/>
      <c r="AX33" s="589" t="s">
        <v>307</v>
      </c>
      <c r="AY33" s="590"/>
      <c r="AZ33" s="590"/>
      <c r="BA33" s="590"/>
      <c r="BB33" s="590"/>
      <c r="BC33" s="590"/>
      <c r="BD33" s="590"/>
      <c r="BE33" s="590"/>
      <c r="BF33" s="591"/>
      <c r="BG33" s="669">
        <v>99.1</v>
      </c>
      <c r="BH33" s="593"/>
      <c r="BI33" s="593"/>
      <c r="BJ33" s="593"/>
      <c r="BK33" s="593"/>
      <c r="BL33" s="593"/>
      <c r="BM33" s="639">
        <v>91.3</v>
      </c>
      <c r="BN33" s="593"/>
      <c r="BO33" s="593"/>
      <c r="BP33" s="593"/>
      <c r="BQ33" s="656"/>
      <c r="BR33" s="669">
        <v>98.7</v>
      </c>
      <c r="BS33" s="593"/>
      <c r="BT33" s="593"/>
      <c r="BU33" s="593"/>
      <c r="BV33" s="593"/>
      <c r="BW33" s="593"/>
      <c r="BX33" s="639">
        <v>89.4</v>
      </c>
      <c r="BY33" s="593"/>
      <c r="BZ33" s="593"/>
      <c r="CA33" s="593"/>
      <c r="CB33" s="656"/>
      <c r="CD33" s="605" t="s">
        <v>308</v>
      </c>
      <c r="CE33" s="606"/>
      <c r="CF33" s="606"/>
      <c r="CG33" s="606"/>
      <c r="CH33" s="606"/>
      <c r="CI33" s="606"/>
      <c r="CJ33" s="606"/>
      <c r="CK33" s="606"/>
      <c r="CL33" s="606"/>
      <c r="CM33" s="606"/>
      <c r="CN33" s="606"/>
      <c r="CO33" s="606"/>
      <c r="CP33" s="606"/>
      <c r="CQ33" s="607"/>
      <c r="CR33" s="608">
        <v>10091588</v>
      </c>
      <c r="CS33" s="621"/>
      <c r="CT33" s="621"/>
      <c r="CU33" s="621"/>
      <c r="CV33" s="621"/>
      <c r="CW33" s="621"/>
      <c r="CX33" s="621"/>
      <c r="CY33" s="622"/>
      <c r="CZ33" s="611">
        <v>51</v>
      </c>
      <c r="DA33" s="623"/>
      <c r="DB33" s="623"/>
      <c r="DC33" s="624"/>
      <c r="DD33" s="614">
        <v>4686834</v>
      </c>
      <c r="DE33" s="621"/>
      <c r="DF33" s="621"/>
      <c r="DG33" s="621"/>
      <c r="DH33" s="621"/>
      <c r="DI33" s="621"/>
      <c r="DJ33" s="621"/>
      <c r="DK33" s="622"/>
      <c r="DL33" s="614">
        <v>3358203</v>
      </c>
      <c r="DM33" s="621"/>
      <c r="DN33" s="621"/>
      <c r="DO33" s="621"/>
      <c r="DP33" s="621"/>
      <c r="DQ33" s="621"/>
      <c r="DR33" s="621"/>
      <c r="DS33" s="621"/>
      <c r="DT33" s="621"/>
      <c r="DU33" s="621"/>
      <c r="DV33" s="622"/>
      <c r="DW33" s="611">
        <v>41.4</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2488623</v>
      </c>
      <c r="S34" s="609"/>
      <c r="T34" s="609"/>
      <c r="U34" s="609"/>
      <c r="V34" s="609"/>
      <c r="W34" s="609"/>
      <c r="X34" s="609"/>
      <c r="Y34" s="610"/>
      <c r="Z34" s="646">
        <v>12.1</v>
      </c>
      <c r="AA34" s="646"/>
      <c r="AB34" s="646"/>
      <c r="AC34" s="646"/>
      <c r="AD34" s="647" t="s">
        <v>121</v>
      </c>
      <c r="AE34" s="647"/>
      <c r="AF34" s="647"/>
      <c r="AG34" s="647"/>
      <c r="AH34" s="647"/>
      <c r="AI34" s="647"/>
      <c r="AJ34" s="647"/>
      <c r="AK34" s="647"/>
      <c r="AL34" s="611" t="s">
        <v>121</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310</v>
      </c>
      <c r="CE34" s="606"/>
      <c r="CF34" s="606"/>
      <c r="CG34" s="606"/>
      <c r="CH34" s="606"/>
      <c r="CI34" s="606"/>
      <c r="CJ34" s="606"/>
      <c r="CK34" s="606"/>
      <c r="CL34" s="606"/>
      <c r="CM34" s="606"/>
      <c r="CN34" s="606"/>
      <c r="CO34" s="606"/>
      <c r="CP34" s="606"/>
      <c r="CQ34" s="607"/>
      <c r="CR34" s="608">
        <v>3641119</v>
      </c>
      <c r="CS34" s="609"/>
      <c r="CT34" s="609"/>
      <c r="CU34" s="609"/>
      <c r="CV34" s="609"/>
      <c r="CW34" s="609"/>
      <c r="CX34" s="609"/>
      <c r="CY34" s="610"/>
      <c r="CZ34" s="611">
        <v>18.399999999999999</v>
      </c>
      <c r="DA34" s="623"/>
      <c r="DB34" s="623"/>
      <c r="DC34" s="624"/>
      <c r="DD34" s="614">
        <v>1284525</v>
      </c>
      <c r="DE34" s="609"/>
      <c r="DF34" s="609"/>
      <c r="DG34" s="609"/>
      <c r="DH34" s="609"/>
      <c r="DI34" s="609"/>
      <c r="DJ34" s="609"/>
      <c r="DK34" s="610"/>
      <c r="DL34" s="614">
        <v>963530</v>
      </c>
      <c r="DM34" s="609"/>
      <c r="DN34" s="609"/>
      <c r="DO34" s="609"/>
      <c r="DP34" s="609"/>
      <c r="DQ34" s="609"/>
      <c r="DR34" s="609"/>
      <c r="DS34" s="609"/>
      <c r="DT34" s="609"/>
      <c r="DU34" s="609"/>
      <c r="DV34" s="610"/>
      <c r="DW34" s="611">
        <v>11.9</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1874034</v>
      </c>
      <c r="S35" s="609"/>
      <c r="T35" s="609"/>
      <c r="U35" s="609"/>
      <c r="V35" s="609"/>
      <c r="W35" s="609"/>
      <c r="X35" s="609"/>
      <c r="Y35" s="610"/>
      <c r="Z35" s="646">
        <v>9.1</v>
      </c>
      <c r="AA35" s="646"/>
      <c r="AB35" s="646"/>
      <c r="AC35" s="646"/>
      <c r="AD35" s="647" t="s">
        <v>121</v>
      </c>
      <c r="AE35" s="647"/>
      <c r="AF35" s="647"/>
      <c r="AG35" s="647"/>
      <c r="AH35" s="647"/>
      <c r="AI35" s="647"/>
      <c r="AJ35" s="647"/>
      <c r="AK35" s="647"/>
      <c r="AL35" s="611" t="s">
        <v>121</v>
      </c>
      <c r="AM35" s="612"/>
      <c r="AN35" s="612"/>
      <c r="AO35" s="648"/>
      <c r="AP35" s="218"/>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23012</v>
      </c>
      <c r="CS35" s="621"/>
      <c r="CT35" s="621"/>
      <c r="CU35" s="621"/>
      <c r="CV35" s="621"/>
      <c r="CW35" s="621"/>
      <c r="CX35" s="621"/>
      <c r="CY35" s="622"/>
      <c r="CZ35" s="611">
        <v>0.1</v>
      </c>
      <c r="DA35" s="623"/>
      <c r="DB35" s="623"/>
      <c r="DC35" s="624"/>
      <c r="DD35" s="614">
        <v>19801</v>
      </c>
      <c r="DE35" s="621"/>
      <c r="DF35" s="621"/>
      <c r="DG35" s="621"/>
      <c r="DH35" s="621"/>
      <c r="DI35" s="621"/>
      <c r="DJ35" s="621"/>
      <c r="DK35" s="622"/>
      <c r="DL35" s="614">
        <v>18831</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969041</v>
      </c>
      <c r="S36" s="609"/>
      <c r="T36" s="609"/>
      <c r="U36" s="609"/>
      <c r="V36" s="609"/>
      <c r="W36" s="609"/>
      <c r="X36" s="609"/>
      <c r="Y36" s="610"/>
      <c r="Z36" s="646">
        <v>4.7</v>
      </c>
      <c r="AA36" s="646"/>
      <c r="AB36" s="646"/>
      <c r="AC36" s="646"/>
      <c r="AD36" s="647" t="s">
        <v>121</v>
      </c>
      <c r="AE36" s="647"/>
      <c r="AF36" s="647"/>
      <c r="AG36" s="647"/>
      <c r="AH36" s="647"/>
      <c r="AI36" s="647"/>
      <c r="AJ36" s="647"/>
      <c r="AK36" s="647"/>
      <c r="AL36" s="611" t="s">
        <v>121</v>
      </c>
      <c r="AM36" s="612"/>
      <c r="AN36" s="612"/>
      <c r="AO36" s="648"/>
      <c r="AP36" s="218"/>
      <c r="AQ36" s="657" t="s">
        <v>316</v>
      </c>
      <c r="AR36" s="658"/>
      <c r="AS36" s="658"/>
      <c r="AT36" s="658"/>
      <c r="AU36" s="658"/>
      <c r="AV36" s="658"/>
      <c r="AW36" s="658"/>
      <c r="AX36" s="658"/>
      <c r="AY36" s="659"/>
      <c r="AZ36" s="663">
        <v>1837152</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204581</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2734263</v>
      </c>
      <c r="CS36" s="609"/>
      <c r="CT36" s="609"/>
      <c r="CU36" s="609"/>
      <c r="CV36" s="609"/>
      <c r="CW36" s="609"/>
      <c r="CX36" s="609"/>
      <c r="CY36" s="610"/>
      <c r="CZ36" s="611">
        <v>13.8</v>
      </c>
      <c r="DA36" s="623"/>
      <c r="DB36" s="623"/>
      <c r="DC36" s="624"/>
      <c r="DD36" s="614">
        <v>1869721</v>
      </c>
      <c r="DE36" s="609"/>
      <c r="DF36" s="609"/>
      <c r="DG36" s="609"/>
      <c r="DH36" s="609"/>
      <c r="DI36" s="609"/>
      <c r="DJ36" s="609"/>
      <c r="DK36" s="610"/>
      <c r="DL36" s="614">
        <v>1326298</v>
      </c>
      <c r="DM36" s="609"/>
      <c r="DN36" s="609"/>
      <c r="DO36" s="609"/>
      <c r="DP36" s="609"/>
      <c r="DQ36" s="609"/>
      <c r="DR36" s="609"/>
      <c r="DS36" s="609"/>
      <c r="DT36" s="609"/>
      <c r="DU36" s="609"/>
      <c r="DV36" s="610"/>
      <c r="DW36" s="611">
        <v>16.3</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371383</v>
      </c>
      <c r="S37" s="609"/>
      <c r="T37" s="609"/>
      <c r="U37" s="609"/>
      <c r="V37" s="609"/>
      <c r="W37" s="609"/>
      <c r="X37" s="609"/>
      <c r="Y37" s="610"/>
      <c r="Z37" s="646">
        <v>1.8</v>
      </c>
      <c r="AA37" s="646"/>
      <c r="AB37" s="646"/>
      <c r="AC37" s="646"/>
      <c r="AD37" s="647">
        <v>389</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447098</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173365</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869164</v>
      </c>
      <c r="CS37" s="621"/>
      <c r="CT37" s="621"/>
      <c r="CU37" s="621"/>
      <c r="CV37" s="621"/>
      <c r="CW37" s="621"/>
      <c r="CX37" s="621"/>
      <c r="CY37" s="622"/>
      <c r="CZ37" s="611">
        <v>4.4000000000000004</v>
      </c>
      <c r="DA37" s="623"/>
      <c r="DB37" s="623"/>
      <c r="DC37" s="624"/>
      <c r="DD37" s="614">
        <v>825622</v>
      </c>
      <c r="DE37" s="621"/>
      <c r="DF37" s="621"/>
      <c r="DG37" s="621"/>
      <c r="DH37" s="621"/>
      <c r="DI37" s="621"/>
      <c r="DJ37" s="621"/>
      <c r="DK37" s="622"/>
      <c r="DL37" s="614">
        <v>717812</v>
      </c>
      <c r="DM37" s="621"/>
      <c r="DN37" s="621"/>
      <c r="DO37" s="621"/>
      <c r="DP37" s="621"/>
      <c r="DQ37" s="621"/>
      <c r="DR37" s="621"/>
      <c r="DS37" s="621"/>
      <c r="DT37" s="621"/>
      <c r="DU37" s="621"/>
      <c r="DV37" s="622"/>
      <c r="DW37" s="611">
        <v>8.8000000000000007</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473611</v>
      </c>
      <c r="S38" s="609"/>
      <c r="T38" s="609"/>
      <c r="U38" s="609"/>
      <c r="V38" s="609"/>
      <c r="W38" s="609"/>
      <c r="X38" s="609"/>
      <c r="Y38" s="610"/>
      <c r="Z38" s="646">
        <v>2.2999999999999998</v>
      </c>
      <c r="AA38" s="646"/>
      <c r="AB38" s="646"/>
      <c r="AC38" s="646"/>
      <c r="AD38" s="647" t="s">
        <v>121</v>
      </c>
      <c r="AE38" s="647"/>
      <c r="AF38" s="647"/>
      <c r="AG38" s="647"/>
      <c r="AH38" s="647"/>
      <c r="AI38" s="647"/>
      <c r="AJ38" s="647"/>
      <c r="AK38" s="647"/>
      <c r="AL38" s="611" t="s">
        <v>121</v>
      </c>
      <c r="AM38" s="612"/>
      <c r="AN38" s="612"/>
      <c r="AO38" s="648"/>
      <c r="AQ38" s="641" t="s">
        <v>324</v>
      </c>
      <c r="AR38" s="642"/>
      <c r="AS38" s="642"/>
      <c r="AT38" s="642"/>
      <c r="AU38" s="642"/>
      <c r="AV38" s="642"/>
      <c r="AW38" s="642"/>
      <c r="AX38" s="642"/>
      <c r="AY38" s="643"/>
      <c r="AZ38" s="608">
        <v>84840</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3130</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1305214</v>
      </c>
      <c r="CS38" s="609"/>
      <c r="CT38" s="609"/>
      <c r="CU38" s="609"/>
      <c r="CV38" s="609"/>
      <c r="CW38" s="609"/>
      <c r="CX38" s="609"/>
      <c r="CY38" s="610"/>
      <c r="CZ38" s="611">
        <v>6.6</v>
      </c>
      <c r="DA38" s="623"/>
      <c r="DB38" s="623"/>
      <c r="DC38" s="624"/>
      <c r="DD38" s="614">
        <v>1057410</v>
      </c>
      <c r="DE38" s="609"/>
      <c r="DF38" s="609"/>
      <c r="DG38" s="609"/>
      <c r="DH38" s="609"/>
      <c r="DI38" s="609"/>
      <c r="DJ38" s="609"/>
      <c r="DK38" s="610"/>
      <c r="DL38" s="614">
        <v>1049544</v>
      </c>
      <c r="DM38" s="609"/>
      <c r="DN38" s="609"/>
      <c r="DO38" s="609"/>
      <c r="DP38" s="609"/>
      <c r="DQ38" s="609"/>
      <c r="DR38" s="609"/>
      <c r="DS38" s="609"/>
      <c r="DT38" s="609"/>
      <c r="DU38" s="609"/>
      <c r="DV38" s="610"/>
      <c r="DW38" s="611">
        <v>12.9</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328</v>
      </c>
      <c r="AR39" s="642"/>
      <c r="AS39" s="642"/>
      <c r="AT39" s="642"/>
      <c r="AU39" s="642"/>
      <c r="AV39" s="642"/>
      <c r="AW39" s="642"/>
      <c r="AX39" s="642"/>
      <c r="AY39" s="643"/>
      <c r="AZ39" s="608" t="s">
        <v>121</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4871</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2005112</v>
      </c>
      <c r="CS39" s="621"/>
      <c r="CT39" s="621"/>
      <c r="CU39" s="621"/>
      <c r="CV39" s="621"/>
      <c r="CW39" s="621"/>
      <c r="CX39" s="621"/>
      <c r="CY39" s="622"/>
      <c r="CZ39" s="611">
        <v>10.1</v>
      </c>
      <c r="DA39" s="623"/>
      <c r="DB39" s="623"/>
      <c r="DC39" s="624"/>
      <c r="DD39" s="614">
        <v>455377</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41711</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332</v>
      </c>
      <c r="AR40" s="642"/>
      <c r="AS40" s="642"/>
      <c r="AT40" s="642"/>
      <c r="AU40" s="642"/>
      <c r="AV40" s="642"/>
      <c r="AW40" s="642"/>
      <c r="AX40" s="642"/>
      <c r="AY40" s="643"/>
      <c r="AZ40" s="608" t="s">
        <v>121</v>
      </c>
      <c r="BA40" s="609"/>
      <c r="BB40" s="609"/>
      <c r="BC40" s="609"/>
      <c r="BD40" s="621"/>
      <c r="BE40" s="621"/>
      <c r="BF40" s="644"/>
      <c r="BG40" s="649" t="s">
        <v>333</v>
      </c>
      <c r="BH40" s="650"/>
      <c r="BI40" s="650"/>
      <c r="BJ40" s="650"/>
      <c r="BK40" s="650"/>
      <c r="BL40" s="214"/>
      <c r="BM40" s="606" t="s">
        <v>334</v>
      </c>
      <c r="BN40" s="606"/>
      <c r="BO40" s="606"/>
      <c r="BP40" s="606"/>
      <c r="BQ40" s="606"/>
      <c r="BR40" s="606"/>
      <c r="BS40" s="606"/>
      <c r="BT40" s="606"/>
      <c r="BU40" s="607"/>
      <c r="BV40" s="608">
        <v>117</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382868</v>
      </c>
      <c r="CS40" s="609"/>
      <c r="CT40" s="609"/>
      <c r="CU40" s="609"/>
      <c r="CV40" s="609"/>
      <c r="CW40" s="609"/>
      <c r="CX40" s="609"/>
      <c r="CY40" s="610"/>
      <c r="CZ40" s="611">
        <v>1.9</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20545373</v>
      </c>
      <c r="S41" s="633"/>
      <c r="T41" s="633"/>
      <c r="U41" s="633"/>
      <c r="V41" s="633"/>
      <c r="W41" s="633"/>
      <c r="X41" s="633"/>
      <c r="Y41" s="636"/>
      <c r="Z41" s="637">
        <v>100</v>
      </c>
      <c r="AA41" s="637"/>
      <c r="AB41" s="637"/>
      <c r="AC41" s="637"/>
      <c r="AD41" s="638">
        <v>8071861</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272707</v>
      </c>
      <c r="BA41" s="609"/>
      <c r="BB41" s="609"/>
      <c r="BC41" s="609"/>
      <c r="BD41" s="621"/>
      <c r="BE41" s="621"/>
      <c r="BF41" s="644"/>
      <c r="BG41" s="649"/>
      <c r="BH41" s="650"/>
      <c r="BI41" s="650"/>
      <c r="BJ41" s="650"/>
      <c r="BK41" s="650"/>
      <c r="BL41" s="214"/>
      <c r="BM41" s="606" t="s">
        <v>338</v>
      </c>
      <c r="BN41" s="606"/>
      <c r="BO41" s="606"/>
      <c r="BP41" s="606"/>
      <c r="BQ41" s="606"/>
      <c r="BR41" s="606"/>
      <c r="BS41" s="606"/>
      <c r="BT41" s="606"/>
      <c r="BU41" s="607"/>
      <c r="BV41" s="608" t="s">
        <v>121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1032507</v>
      </c>
      <c r="BA42" s="633"/>
      <c r="BB42" s="633"/>
      <c r="BC42" s="633"/>
      <c r="BD42" s="593"/>
      <c r="BE42" s="593"/>
      <c r="BF42" s="656"/>
      <c r="BG42" s="651"/>
      <c r="BH42" s="652"/>
      <c r="BI42" s="652"/>
      <c r="BJ42" s="652"/>
      <c r="BK42" s="652"/>
      <c r="BL42" s="215"/>
      <c r="BM42" s="590" t="s">
        <v>341</v>
      </c>
      <c r="BN42" s="590"/>
      <c r="BO42" s="590"/>
      <c r="BP42" s="590"/>
      <c r="BQ42" s="590"/>
      <c r="BR42" s="590"/>
      <c r="BS42" s="590"/>
      <c r="BT42" s="590"/>
      <c r="BU42" s="591"/>
      <c r="BV42" s="592">
        <v>461</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2341883</v>
      </c>
      <c r="CS42" s="621"/>
      <c r="CT42" s="621"/>
      <c r="CU42" s="621"/>
      <c r="CV42" s="621"/>
      <c r="CW42" s="621"/>
      <c r="CX42" s="621"/>
      <c r="CY42" s="622"/>
      <c r="CZ42" s="611">
        <v>11.8</v>
      </c>
      <c r="DA42" s="623"/>
      <c r="DB42" s="623"/>
      <c r="DC42" s="624"/>
      <c r="DD42" s="614">
        <v>525411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343</v>
      </c>
      <c r="CD43" s="605" t="s">
        <v>344</v>
      </c>
      <c r="CE43" s="606"/>
      <c r="CF43" s="606"/>
      <c r="CG43" s="606"/>
      <c r="CH43" s="606"/>
      <c r="CI43" s="606"/>
      <c r="CJ43" s="606"/>
      <c r="CK43" s="606"/>
      <c r="CL43" s="606"/>
      <c r="CM43" s="606"/>
      <c r="CN43" s="606"/>
      <c r="CO43" s="606"/>
      <c r="CP43" s="606"/>
      <c r="CQ43" s="607"/>
      <c r="CR43" s="608">
        <v>35410</v>
      </c>
      <c r="CS43" s="621"/>
      <c r="CT43" s="621"/>
      <c r="CU43" s="621"/>
      <c r="CV43" s="621"/>
      <c r="CW43" s="621"/>
      <c r="CX43" s="621"/>
      <c r="CY43" s="622"/>
      <c r="CZ43" s="611">
        <v>0.2</v>
      </c>
      <c r="DA43" s="623"/>
      <c r="DB43" s="623"/>
      <c r="DC43" s="624"/>
      <c r="DD43" s="614">
        <v>35410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2013834</v>
      </c>
      <c r="CS44" s="609"/>
      <c r="CT44" s="609"/>
      <c r="CU44" s="609"/>
      <c r="CV44" s="609"/>
      <c r="CW44" s="609"/>
      <c r="CX44" s="609"/>
      <c r="CY44" s="610"/>
      <c r="CZ44" s="611">
        <v>10.199999999999999</v>
      </c>
      <c r="DA44" s="612"/>
      <c r="DB44" s="612"/>
      <c r="DC44" s="613"/>
      <c r="DD44" s="614">
        <v>450030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1242551</v>
      </c>
      <c r="CS45" s="621"/>
      <c r="CT45" s="621"/>
      <c r="CU45" s="621"/>
      <c r="CV45" s="621"/>
      <c r="CW45" s="621"/>
      <c r="CX45" s="621"/>
      <c r="CY45" s="622"/>
      <c r="CZ45" s="611">
        <v>6.3</v>
      </c>
      <c r="DA45" s="623"/>
      <c r="DB45" s="623"/>
      <c r="DC45" s="624"/>
      <c r="DD45" s="614">
        <v>64615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349</v>
      </c>
      <c r="CG46" s="606"/>
      <c r="CH46" s="606"/>
      <c r="CI46" s="606"/>
      <c r="CJ46" s="606"/>
      <c r="CK46" s="606"/>
      <c r="CL46" s="606"/>
      <c r="CM46" s="606"/>
      <c r="CN46" s="606"/>
      <c r="CO46" s="606"/>
      <c r="CP46" s="606"/>
      <c r="CQ46" s="607"/>
      <c r="CR46" s="608">
        <v>768583</v>
      </c>
      <c r="CS46" s="609"/>
      <c r="CT46" s="609"/>
      <c r="CU46" s="609"/>
      <c r="CV46" s="609"/>
      <c r="CW46" s="609"/>
      <c r="CX46" s="609"/>
      <c r="CY46" s="610"/>
      <c r="CZ46" s="611">
        <v>3.9</v>
      </c>
      <c r="DA46" s="612"/>
      <c r="DB46" s="612"/>
      <c r="DC46" s="613"/>
      <c r="DD46" s="614">
        <v>385115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350</v>
      </c>
      <c r="CG47" s="606"/>
      <c r="CH47" s="606"/>
      <c r="CI47" s="606"/>
      <c r="CJ47" s="606"/>
      <c r="CK47" s="606"/>
      <c r="CL47" s="606"/>
      <c r="CM47" s="606"/>
      <c r="CN47" s="606"/>
      <c r="CO47" s="606"/>
      <c r="CP47" s="606"/>
      <c r="CQ47" s="607"/>
      <c r="CR47" s="608">
        <v>328049</v>
      </c>
      <c r="CS47" s="621"/>
      <c r="CT47" s="621"/>
      <c r="CU47" s="621"/>
      <c r="CV47" s="621"/>
      <c r="CW47" s="621"/>
      <c r="CX47" s="621"/>
      <c r="CY47" s="622"/>
      <c r="CZ47" s="611">
        <v>1.7</v>
      </c>
      <c r="DA47" s="623"/>
      <c r="DB47" s="623"/>
      <c r="DC47" s="624"/>
      <c r="DD47" s="614">
        <v>75381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351</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352</v>
      </c>
      <c r="CE49" s="590"/>
      <c r="CF49" s="590"/>
      <c r="CG49" s="590"/>
      <c r="CH49" s="590"/>
      <c r="CI49" s="590"/>
      <c r="CJ49" s="590"/>
      <c r="CK49" s="590"/>
      <c r="CL49" s="590"/>
      <c r="CM49" s="590"/>
      <c r="CN49" s="590"/>
      <c r="CO49" s="590"/>
      <c r="CP49" s="590"/>
      <c r="CQ49" s="591"/>
      <c r="CR49" s="592">
        <v>19788475</v>
      </c>
      <c r="CS49" s="593"/>
      <c r="CT49" s="593"/>
      <c r="CU49" s="593"/>
      <c r="CV49" s="593"/>
      <c r="CW49" s="593"/>
      <c r="CX49" s="593"/>
      <c r="CY49" s="594"/>
      <c r="CZ49" s="595">
        <v>100</v>
      </c>
      <c r="DA49" s="596"/>
      <c r="DB49" s="596"/>
      <c r="DC49" s="597"/>
      <c r="DD49" s="598">
        <v>9607037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SQWMRmtP12rPGH3nhXsTkmJAxiArkUdnN8ukdbM5jLWTJ/HsQa3XRDHpSSJ/OUEyuXmMebenIzX5O9zxD+t7YA==" saltValue="QYUSrjj6mBomGav/uCdo6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79" zoomScale="110" zoomScaleNormal="110" zoomScaleSheetLayoutView="70" workbookViewId="0">
      <selection activeCell="AA88" sqref="AA88:AE88"/>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354</v>
      </c>
      <c r="DK2" s="1079"/>
      <c r="DL2" s="1079"/>
      <c r="DM2" s="1079"/>
      <c r="DN2" s="1079"/>
      <c r="DO2" s="1080"/>
      <c r="DP2" s="222"/>
      <c r="DQ2" s="1078" t="s">
        <v>355</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26"/>
      <c r="BA5" s="226"/>
      <c r="BB5" s="226"/>
      <c r="BC5" s="226"/>
      <c r="BD5" s="226"/>
      <c r="BE5" s="227"/>
      <c r="BF5" s="227"/>
      <c r="BG5" s="227"/>
      <c r="BH5" s="227"/>
      <c r="BI5" s="227"/>
      <c r="BJ5" s="227"/>
      <c r="BK5" s="227"/>
      <c r="BL5" s="227"/>
      <c r="BM5" s="227"/>
      <c r="BN5" s="227"/>
      <c r="BO5" s="227"/>
      <c r="BP5" s="227"/>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29"/>
    </row>
    <row r="6" spans="1:131" s="230"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2">
      <c r="A7" s="231">
        <v>1</v>
      </c>
      <c r="B7" s="1034" t="s">
        <v>375</v>
      </c>
      <c r="C7" s="1035"/>
      <c r="D7" s="1035"/>
      <c r="E7" s="1035"/>
      <c r="F7" s="1035"/>
      <c r="G7" s="1035"/>
      <c r="H7" s="1035"/>
      <c r="I7" s="1035"/>
      <c r="J7" s="1035"/>
      <c r="K7" s="1035"/>
      <c r="L7" s="1035"/>
      <c r="M7" s="1035"/>
      <c r="N7" s="1035"/>
      <c r="O7" s="1035"/>
      <c r="P7" s="1036"/>
      <c r="Q7" s="1089">
        <v>20508</v>
      </c>
      <c r="R7" s="1090"/>
      <c r="S7" s="1090"/>
      <c r="T7" s="1090"/>
      <c r="U7" s="1090"/>
      <c r="V7" s="1090">
        <v>19755</v>
      </c>
      <c r="W7" s="1090"/>
      <c r="X7" s="1090"/>
      <c r="Y7" s="1090"/>
      <c r="Z7" s="1090"/>
      <c r="AA7" s="1090">
        <v>753</v>
      </c>
      <c r="AB7" s="1090"/>
      <c r="AC7" s="1090"/>
      <c r="AD7" s="1090"/>
      <c r="AE7" s="1091"/>
      <c r="AF7" s="1092">
        <v>593</v>
      </c>
      <c r="AG7" s="1093"/>
      <c r="AH7" s="1093"/>
      <c r="AI7" s="1093"/>
      <c r="AJ7" s="1094"/>
      <c r="AK7" s="1095">
        <v>1858</v>
      </c>
      <c r="AL7" s="1096"/>
      <c r="AM7" s="1096"/>
      <c r="AN7" s="1096"/>
      <c r="AO7" s="1096"/>
      <c r="AP7" s="1096">
        <v>9065</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t="s">
        <v>558</v>
      </c>
      <c r="BS7" s="1086" t="s">
        <v>557</v>
      </c>
      <c r="BT7" s="1087"/>
      <c r="BU7" s="1087"/>
      <c r="BV7" s="1087"/>
      <c r="BW7" s="1087"/>
      <c r="BX7" s="1087"/>
      <c r="BY7" s="1087"/>
      <c r="BZ7" s="1087"/>
      <c r="CA7" s="1087"/>
      <c r="CB7" s="1087"/>
      <c r="CC7" s="1087"/>
      <c r="CD7" s="1087"/>
      <c r="CE7" s="1087"/>
      <c r="CF7" s="1087"/>
      <c r="CG7" s="1099"/>
      <c r="CH7" s="1083">
        <v>0</v>
      </c>
      <c r="CI7" s="1084"/>
      <c r="CJ7" s="1084"/>
      <c r="CK7" s="1084"/>
      <c r="CL7" s="1085"/>
      <c r="CM7" s="1083">
        <v>2</v>
      </c>
      <c r="CN7" s="1084"/>
      <c r="CO7" s="1084"/>
      <c r="CP7" s="1084"/>
      <c r="CQ7" s="1085"/>
      <c r="CR7" s="1083">
        <v>2</v>
      </c>
      <c r="CS7" s="1084"/>
      <c r="CT7" s="1084"/>
      <c r="CU7" s="1084"/>
      <c r="CV7" s="1085"/>
      <c r="CW7" s="1083" t="s">
        <v>559</v>
      </c>
      <c r="CX7" s="1084"/>
      <c r="CY7" s="1084"/>
      <c r="CZ7" s="1084"/>
      <c r="DA7" s="1085"/>
      <c r="DB7" s="1083" t="s">
        <v>559</v>
      </c>
      <c r="DC7" s="1084"/>
      <c r="DD7" s="1084"/>
      <c r="DE7" s="1084"/>
      <c r="DF7" s="1085"/>
      <c r="DG7" s="1083">
        <v>1394</v>
      </c>
      <c r="DH7" s="1084"/>
      <c r="DI7" s="1084"/>
      <c r="DJ7" s="1084"/>
      <c r="DK7" s="1085"/>
      <c r="DL7" s="1083" t="s">
        <v>559</v>
      </c>
      <c r="DM7" s="1084"/>
      <c r="DN7" s="1084"/>
      <c r="DO7" s="1084"/>
      <c r="DP7" s="1085"/>
      <c r="DQ7" s="1083">
        <v>1394</v>
      </c>
      <c r="DR7" s="1084"/>
      <c r="DS7" s="1084"/>
      <c r="DT7" s="1084"/>
      <c r="DU7" s="1085"/>
      <c r="DV7" s="1086"/>
      <c r="DW7" s="1087"/>
      <c r="DX7" s="1087"/>
      <c r="DY7" s="1087"/>
      <c r="DZ7" s="1088"/>
      <c r="EA7" s="229"/>
    </row>
    <row r="8" spans="1:131" s="230" customFormat="1" ht="26.25" customHeight="1" x14ac:dyDescent="0.2">
      <c r="A8" s="233">
        <v>2</v>
      </c>
      <c r="B8" s="1017" t="s">
        <v>376</v>
      </c>
      <c r="C8" s="1018"/>
      <c r="D8" s="1018"/>
      <c r="E8" s="1018"/>
      <c r="F8" s="1018"/>
      <c r="G8" s="1018"/>
      <c r="H8" s="1018"/>
      <c r="I8" s="1018"/>
      <c r="J8" s="1018"/>
      <c r="K8" s="1018"/>
      <c r="L8" s="1018"/>
      <c r="M8" s="1018"/>
      <c r="N8" s="1018"/>
      <c r="O8" s="1018"/>
      <c r="P8" s="1019"/>
      <c r="Q8" s="1025">
        <v>158</v>
      </c>
      <c r="R8" s="1026"/>
      <c r="S8" s="1026"/>
      <c r="T8" s="1026"/>
      <c r="U8" s="1026"/>
      <c r="V8" s="1026">
        <v>154</v>
      </c>
      <c r="W8" s="1026"/>
      <c r="X8" s="1026"/>
      <c r="Y8" s="1026"/>
      <c r="Z8" s="1026"/>
      <c r="AA8" s="1026">
        <v>4</v>
      </c>
      <c r="AB8" s="1026"/>
      <c r="AC8" s="1026"/>
      <c r="AD8" s="1026"/>
      <c r="AE8" s="1027"/>
      <c r="AF8" s="1022">
        <v>4</v>
      </c>
      <c r="AG8" s="1023"/>
      <c r="AH8" s="1023"/>
      <c r="AI8" s="1023"/>
      <c r="AJ8" s="1024"/>
      <c r="AK8" s="1067">
        <v>76</v>
      </c>
      <c r="AL8" s="1068"/>
      <c r="AM8" s="1068"/>
      <c r="AN8" s="1068"/>
      <c r="AO8" s="1068"/>
      <c r="AP8" s="1068">
        <v>328</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2">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2">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2">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2">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2">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2">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2">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2">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2">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2">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2">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2">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5">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2">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5">
      <c r="A23" s="235" t="s">
        <v>378</v>
      </c>
      <c r="B23" s="924" t="s">
        <v>379</v>
      </c>
      <c r="C23" s="925"/>
      <c r="D23" s="925"/>
      <c r="E23" s="925"/>
      <c r="F23" s="925"/>
      <c r="G23" s="925"/>
      <c r="H23" s="925"/>
      <c r="I23" s="925"/>
      <c r="J23" s="925"/>
      <c r="K23" s="925"/>
      <c r="L23" s="925"/>
      <c r="M23" s="925"/>
      <c r="N23" s="925"/>
      <c r="O23" s="925"/>
      <c r="P23" s="935"/>
      <c r="Q23" s="1054">
        <v>20666</v>
      </c>
      <c r="R23" s="1048"/>
      <c r="S23" s="1048"/>
      <c r="T23" s="1048"/>
      <c r="U23" s="1048"/>
      <c r="V23" s="1048">
        <v>19909</v>
      </c>
      <c r="W23" s="1048"/>
      <c r="X23" s="1048"/>
      <c r="Y23" s="1048"/>
      <c r="Z23" s="1048"/>
      <c r="AA23" s="1048">
        <v>757</v>
      </c>
      <c r="AB23" s="1048"/>
      <c r="AC23" s="1048"/>
      <c r="AD23" s="1048"/>
      <c r="AE23" s="1055"/>
      <c r="AF23" s="1056">
        <v>598</v>
      </c>
      <c r="AG23" s="1048"/>
      <c r="AH23" s="1048"/>
      <c r="AI23" s="1048"/>
      <c r="AJ23" s="1057"/>
      <c r="AK23" s="1058"/>
      <c r="AL23" s="1059"/>
      <c r="AM23" s="1059"/>
      <c r="AN23" s="1059"/>
      <c r="AO23" s="1059"/>
      <c r="AP23" s="1048">
        <v>9393</v>
      </c>
      <c r="AQ23" s="1048"/>
      <c r="AR23" s="1048"/>
      <c r="AS23" s="1048"/>
      <c r="AT23" s="1048"/>
      <c r="AU23" s="1049"/>
      <c r="AV23" s="1049"/>
      <c r="AW23" s="1049"/>
      <c r="AX23" s="1049"/>
      <c r="AY23" s="1050"/>
      <c r="AZ23" s="1051" t="s">
        <v>121</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7">
        <v>1</v>
      </c>
      <c r="B28" s="1034" t="s">
        <v>390</v>
      </c>
      <c r="C28" s="1035"/>
      <c r="D28" s="1035"/>
      <c r="E28" s="1035"/>
      <c r="F28" s="1035"/>
      <c r="G28" s="1035"/>
      <c r="H28" s="1035"/>
      <c r="I28" s="1035"/>
      <c r="J28" s="1035"/>
      <c r="K28" s="1035"/>
      <c r="L28" s="1035"/>
      <c r="M28" s="1035"/>
      <c r="N28" s="1035"/>
      <c r="O28" s="1035"/>
      <c r="P28" s="1036"/>
      <c r="Q28" s="1037">
        <v>3555</v>
      </c>
      <c r="R28" s="1038"/>
      <c r="S28" s="1038"/>
      <c r="T28" s="1038"/>
      <c r="U28" s="1038"/>
      <c r="V28" s="1038">
        <v>3351</v>
      </c>
      <c r="W28" s="1038"/>
      <c r="X28" s="1038"/>
      <c r="Y28" s="1038"/>
      <c r="Z28" s="1038"/>
      <c r="AA28" s="1038">
        <v>205</v>
      </c>
      <c r="AB28" s="1038"/>
      <c r="AC28" s="1038"/>
      <c r="AD28" s="1038"/>
      <c r="AE28" s="1039"/>
      <c r="AF28" s="1040">
        <v>205</v>
      </c>
      <c r="AG28" s="1038"/>
      <c r="AH28" s="1038"/>
      <c r="AI28" s="1038"/>
      <c r="AJ28" s="1041"/>
      <c r="AK28" s="1029">
        <v>381</v>
      </c>
      <c r="AL28" s="1030"/>
      <c r="AM28" s="1030"/>
      <c r="AN28" s="1030"/>
      <c r="AO28" s="1030"/>
      <c r="AP28" s="1030" t="s">
        <v>565</v>
      </c>
      <c r="AQ28" s="1030"/>
      <c r="AR28" s="1030"/>
      <c r="AS28" s="1030"/>
      <c r="AT28" s="1030"/>
      <c r="AU28" s="1030" t="s">
        <v>565</v>
      </c>
      <c r="AV28" s="1030"/>
      <c r="AW28" s="1030"/>
      <c r="AX28" s="1030"/>
      <c r="AY28" s="1030"/>
      <c r="AZ28" s="1031" t="s">
        <v>565</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7">
        <v>2</v>
      </c>
      <c r="B29" s="1017" t="s">
        <v>391</v>
      </c>
      <c r="C29" s="1018"/>
      <c r="D29" s="1018"/>
      <c r="E29" s="1018"/>
      <c r="F29" s="1018"/>
      <c r="G29" s="1018"/>
      <c r="H29" s="1018"/>
      <c r="I29" s="1018"/>
      <c r="J29" s="1018"/>
      <c r="K29" s="1018"/>
      <c r="L29" s="1018"/>
      <c r="M29" s="1018"/>
      <c r="N29" s="1018"/>
      <c r="O29" s="1018"/>
      <c r="P29" s="1019"/>
      <c r="Q29" s="1025">
        <v>417</v>
      </c>
      <c r="R29" s="1026"/>
      <c r="S29" s="1026"/>
      <c r="T29" s="1026"/>
      <c r="U29" s="1026"/>
      <c r="V29" s="1026">
        <v>415</v>
      </c>
      <c r="W29" s="1026"/>
      <c r="X29" s="1026"/>
      <c r="Y29" s="1026"/>
      <c r="Z29" s="1026"/>
      <c r="AA29" s="1026">
        <v>2</v>
      </c>
      <c r="AB29" s="1026"/>
      <c r="AC29" s="1026"/>
      <c r="AD29" s="1026"/>
      <c r="AE29" s="1027"/>
      <c r="AF29" s="1022">
        <v>2</v>
      </c>
      <c r="AG29" s="1023"/>
      <c r="AH29" s="1023"/>
      <c r="AI29" s="1023"/>
      <c r="AJ29" s="1024"/>
      <c r="AK29" s="967">
        <v>137</v>
      </c>
      <c r="AL29" s="958"/>
      <c r="AM29" s="958"/>
      <c r="AN29" s="958"/>
      <c r="AO29" s="958"/>
      <c r="AP29" s="958" t="s">
        <v>565</v>
      </c>
      <c r="AQ29" s="958"/>
      <c r="AR29" s="958"/>
      <c r="AS29" s="958"/>
      <c r="AT29" s="958"/>
      <c r="AU29" s="958" t="s">
        <v>565</v>
      </c>
      <c r="AV29" s="958"/>
      <c r="AW29" s="958"/>
      <c r="AX29" s="958"/>
      <c r="AY29" s="958"/>
      <c r="AZ29" s="1028" t="s">
        <v>565</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7">
        <v>3</v>
      </c>
      <c r="B30" s="1017" t="s">
        <v>392</v>
      </c>
      <c r="C30" s="1018"/>
      <c r="D30" s="1018"/>
      <c r="E30" s="1018"/>
      <c r="F30" s="1018"/>
      <c r="G30" s="1018"/>
      <c r="H30" s="1018"/>
      <c r="I30" s="1018"/>
      <c r="J30" s="1018"/>
      <c r="K30" s="1018"/>
      <c r="L30" s="1018"/>
      <c r="M30" s="1018"/>
      <c r="N30" s="1018"/>
      <c r="O30" s="1018"/>
      <c r="P30" s="1019"/>
      <c r="Q30" s="1025">
        <v>345</v>
      </c>
      <c r="R30" s="1026"/>
      <c r="S30" s="1026"/>
      <c r="T30" s="1026"/>
      <c r="U30" s="1026"/>
      <c r="V30" s="1026">
        <v>330</v>
      </c>
      <c r="W30" s="1026"/>
      <c r="X30" s="1026"/>
      <c r="Y30" s="1026"/>
      <c r="Z30" s="1026"/>
      <c r="AA30" s="1026">
        <v>15</v>
      </c>
      <c r="AB30" s="1026"/>
      <c r="AC30" s="1026"/>
      <c r="AD30" s="1026"/>
      <c r="AE30" s="1027"/>
      <c r="AF30" s="1022">
        <v>62</v>
      </c>
      <c r="AG30" s="1023"/>
      <c r="AH30" s="1023"/>
      <c r="AI30" s="1023"/>
      <c r="AJ30" s="1024"/>
      <c r="AK30" s="967">
        <v>150</v>
      </c>
      <c r="AL30" s="958"/>
      <c r="AM30" s="958"/>
      <c r="AN30" s="958"/>
      <c r="AO30" s="958"/>
      <c r="AP30" s="958">
        <v>2454</v>
      </c>
      <c r="AQ30" s="958"/>
      <c r="AR30" s="958"/>
      <c r="AS30" s="958"/>
      <c r="AT30" s="958"/>
      <c r="AU30" s="958">
        <v>2037</v>
      </c>
      <c r="AV30" s="958"/>
      <c r="AW30" s="958"/>
      <c r="AX30" s="958"/>
      <c r="AY30" s="958"/>
      <c r="AZ30" s="1028" t="s">
        <v>565</v>
      </c>
      <c r="BA30" s="1028"/>
      <c r="BB30" s="1028"/>
      <c r="BC30" s="1028"/>
      <c r="BD30" s="1028"/>
      <c r="BE30" s="959" t="s">
        <v>393</v>
      </c>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7">
        <v>4</v>
      </c>
      <c r="B31" s="1017" t="s">
        <v>394</v>
      </c>
      <c r="C31" s="1018"/>
      <c r="D31" s="1018"/>
      <c r="E31" s="1018"/>
      <c r="F31" s="1018"/>
      <c r="G31" s="1018"/>
      <c r="H31" s="1018"/>
      <c r="I31" s="1018"/>
      <c r="J31" s="1018"/>
      <c r="K31" s="1018"/>
      <c r="L31" s="1018"/>
      <c r="M31" s="1018"/>
      <c r="N31" s="1018"/>
      <c r="O31" s="1018"/>
      <c r="P31" s="1019"/>
      <c r="Q31" s="1025">
        <v>362</v>
      </c>
      <c r="R31" s="1026"/>
      <c r="S31" s="1026"/>
      <c r="T31" s="1026"/>
      <c r="U31" s="1026"/>
      <c r="V31" s="1026">
        <v>339</v>
      </c>
      <c r="W31" s="1026"/>
      <c r="X31" s="1026"/>
      <c r="Y31" s="1026"/>
      <c r="Z31" s="1026"/>
      <c r="AA31" s="1026">
        <v>23</v>
      </c>
      <c r="AB31" s="1026"/>
      <c r="AC31" s="1026"/>
      <c r="AD31" s="1026"/>
      <c r="AE31" s="1027"/>
      <c r="AF31" s="1022">
        <v>67</v>
      </c>
      <c r="AG31" s="1023"/>
      <c r="AH31" s="1023"/>
      <c r="AI31" s="1023"/>
      <c r="AJ31" s="1024"/>
      <c r="AK31" s="967">
        <v>191</v>
      </c>
      <c r="AL31" s="958"/>
      <c r="AM31" s="958"/>
      <c r="AN31" s="958"/>
      <c r="AO31" s="958"/>
      <c r="AP31" s="958">
        <v>2275</v>
      </c>
      <c r="AQ31" s="958"/>
      <c r="AR31" s="958"/>
      <c r="AS31" s="958"/>
      <c r="AT31" s="958"/>
      <c r="AU31" s="958">
        <v>2006</v>
      </c>
      <c r="AV31" s="958"/>
      <c r="AW31" s="958"/>
      <c r="AX31" s="958"/>
      <c r="AY31" s="958"/>
      <c r="AZ31" s="1028" t="s">
        <v>565</v>
      </c>
      <c r="BA31" s="1028"/>
      <c r="BB31" s="1028"/>
      <c r="BC31" s="1028"/>
      <c r="BD31" s="1028"/>
      <c r="BE31" s="959" t="s">
        <v>393</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7">
        <v>5</v>
      </c>
      <c r="B32" s="1017" t="s">
        <v>395</v>
      </c>
      <c r="C32" s="1018"/>
      <c r="D32" s="1018"/>
      <c r="E32" s="1018"/>
      <c r="F32" s="1018"/>
      <c r="G32" s="1018"/>
      <c r="H32" s="1018"/>
      <c r="I32" s="1018"/>
      <c r="J32" s="1018"/>
      <c r="K32" s="1018"/>
      <c r="L32" s="1018"/>
      <c r="M32" s="1018"/>
      <c r="N32" s="1018"/>
      <c r="O32" s="1018"/>
      <c r="P32" s="1019"/>
      <c r="Q32" s="1025">
        <v>110</v>
      </c>
      <c r="R32" s="1026"/>
      <c r="S32" s="1026"/>
      <c r="T32" s="1026"/>
      <c r="U32" s="1026"/>
      <c r="V32" s="1026">
        <v>94</v>
      </c>
      <c r="W32" s="1026"/>
      <c r="X32" s="1026"/>
      <c r="Y32" s="1026"/>
      <c r="Z32" s="1026"/>
      <c r="AA32" s="1026">
        <v>16</v>
      </c>
      <c r="AB32" s="1026"/>
      <c r="AC32" s="1026"/>
      <c r="AD32" s="1026"/>
      <c r="AE32" s="1027"/>
      <c r="AF32" s="1022">
        <v>34</v>
      </c>
      <c r="AG32" s="1023"/>
      <c r="AH32" s="1023"/>
      <c r="AI32" s="1023"/>
      <c r="AJ32" s="1024"/>
      <c r="AK32" s="967">
        <v>68</v>
      </c>
      <c r="AL32" s="958"/>
      <c r="AM32" s="958"/>
      <c r="AN32" s="958"/>
      <c r="AO32" s="958"/>
      <c r="AP32" s="958">
        <v>305</v>
      </c>
      <c r="AQ32" s="958"/>
      <c r="AR32" s="958"/>
      <c r="AS32" s="958"/>
      <c r="AT32" s="958"/>
      <c r="AU32" s="958">
        <v>255</v>
      </c>
      <c r="AV32" s="958"/>
      <c r="AW32" s="958"/>
      <c r="AX32" s="958"/>
      <c r="AY32" s="958"/>
      <c r="AZ32" s="1028" t="s">
        <v>565</v>
      </c>
      <c r="BA32" s="1028"/>
      <c r="BB32" s="1028"/>
      <c r="BC32" s="1028"/>
      <c r="BD32" s="1028"/>
      <c r="BE32" s="959" t="s">
        <v>393</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7">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5" t="s">
        <v>378</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369</v>
      </c>
      <c r="AG63" s="946"/>
      <c r="AH63" s="946"/>
      <c r="AI63" s="946"/>
      <c r="AJ63" s="1009"/>
      <c r="AK63" s="1010"/>
      <c r="AL63" s="950"/>
      <c r="AM63" s="950"/>
      <c r="AN63" s="950"/>
      <c r="AO63" s="950"/>
      <c r="AP63" s="946">
        <v>5034</v>
      </c>
      <c r="AQ63" s="946"/>
      <c r="AR63" s="946"/>
      <c r="AS63" s="946"/>
      <c r="AT63" s="946"/>
      <c r="AU63" s="946">
        <v>4299</v>
      </c>
      <c r="AV63" s="946"/>
      <c r="AW63" s="946"/>
      <c r="AX63" s="946"/>
      <c r="AY63" s="946"/>
      <c r="AZ63" s="1004"/>
      <c r="BA63" s="1004"/>
      <c r="BB63" s="1004"/>
      <c r="BC63" s="1004"/>
      <c r="BD63" s="1004"/>
      <c r="BE63" s="947"/>
      <c r="BF63" s="947"/>
      <c r="BG63" s="947"/>
      <c r="BH63" s="947"/>
      <c r="BI63" s="948"/>
      <c r="BJ63" s="1005" t="s">
        <v>121</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400</v>
      </c>
      <c r="AV66" s="989"/>
      <c r="AW66" s="989"/>
      <c r="AX66" s="989"/>
      <c r="AY66" s="990"/>
      <c r="AZ66" s="988" t="s">
        <v>365</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1">
        <v>1</v>
      </c>
      <c r="B68" s="972" t="s">
        <v>547</v>
      </c>
      <c r="C68" s="973"/>
      <c r="D68" s="973"/>
      <c r="E68" s="973"/>
      <c r="F68" s="973"/>
      <c r="G68" s="973"/>
      <c r="H68" s="973"/>
      <c r="I68" s="973"/>
      <c r="J68" s="973"/>
      <c r="K68" s="973"/>
      <c r="L68" s="973"/>
      <c r="M68" s="973"/>
      <c r="N68" s="973"/>
      <c r="O68" s="973"/>
      <c r="P68" s="974"/>
      <c r="Q68" s="975">
        <v>432</v>
      </c>
      <c r="R68" s="969"/>
      <c r="S68" s="969"/>
      <c r="T68" s="969"/>
      <c r="U68" s="969"/>
      <c r="V68" s="969">
        <v>402</v>
      </c>
      <c r="W68" s="969"/>
      <c r="X68" s="969"/>
      <c r="Y68" s="969"/>
      <c r="Z68" s="969"/>
      <c r="AA68" s="969">
        <v>29</v>
      </c>
      <c r="AB68" s="969"/>
      <c r="AC68" s="969"/>
      <c r="AD68" s="969"/>
      <c r="AE68" s="969"/>
      <c r="AF68" s="969">
        <v>29</v>
      </c>
      <c r="AG68" s="969"/>
      <c r="AH68" s="969"/>
      <c r="AI68" s="969"/>
      <c r="AJ68" s="969"/>
      <c r="AK68" s="969">
        <v>34</v>
      </c>
      <c r="AL68" s="969"/>
      <c r="AM68" s="969"/>
      <c r="AN68" s="969"/>
      <c r="AO68" s="969"/>
      <c r="AP68" s="969">
        <v>54</v>
      </c>
      <c r="AQ68" s="969"/>
      <c r="AR68" s="969"/>
      <c r="AS68" s="969"/>
      <c r="AT68" s="969"/>
      <c r="AU68" s="969">
        <v>21</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3">
        <v>2</v>
      </c>
      <c r="B69" s="961" t="s">
        <v>548</v>
      </c>
      <c r="C69" s="962"/>
      <c r="D69" s="962"/>
      <c r="E69" s="962"/>
      <c r="F69" s="962"/>
      <c r="G69" s="962"/>
      <c r="H69" s="962"/>
      <c r="I69" s="962"/>
      <c r="J69" s="962"/>
      <c r="K69" s="962"/>
      <c r="L69" s="962"/>
      <c r="M69" s="962"/>
      <c r="N69" s="962"/>
      <c r="O69" s="962"/>
      <c r="P69" s="963"/>
      <c r="Q69" s="964">
        <v>3205</v>
      </c>
      <c r="R69" s="958"/>
      <c r="S69" s="958"/>
      <c r="T69" s="958"/>
      <c r="U69" s="958"/>
      <c r="V69" s="958">
        <v>3104</v>
      </c>
      <c r="W69" s="958"/>
      <c r="X69" s="958"/>
      <c r="Y69" s="958"/>
      <c r="Z69" s="958"/>
      <c r="AA69" s="958">
        <v>101</v>
      </c>
      <c r="AB69" s="958"/>
      <c r="AC69" s="958"/>
      <c r="AD69" s="958"/>
      <c r="AE69" s="958"/>
      <c r="AF69" s="958">
        <v>101</v>
      </c>
      <c r="AG69" s="958"/>
      <c r="AH69" s="958"/>
      <c r="AI69" s="958"/>
      <c r="AJ69" s="958"/>
      <c r="AK69" s="958">
        <v>13</v>
      </c>
      <c r="AL69" s="958"/>
      <c r="AM69" s="958"/>
      <c r="AN69" s="958"/>
      <c r="AO69" s="958"/>
      <c r="AP69" s="958">
        <v>2310</v>
      </c>
      <c r="AQ69" s="958"/>
      <c r="AR69" s="958"/>
      <c r="AS69" s="958"/>
      <c r="AT69" s="958"/>
      <c r="AU69" s="958">
        <v>410</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3">
        <v>3</v>
      </c>
      <c r="B70" s="961" t="s">
        <v>549</v>
      </c>
      <c r="C70" s="962"/>
      <c r="D70" s="962"/>
      <c r="E70" s="962"/>
      <c r="F70" s="962"/>
      <c r="G70" s="962"/>
      <c r="H70" s="962"/>
      <c r="I70" s="962"/>
      <c r="J70" s="962"/>
      <c r="K70" s="962"/>
      <c r="L70" s="962"/>
      <c r="M70" s="962"/>
      <c r="N70" s="962"/>
      <c r="O70" s="962"/>
      <c r="P70" s="963"/>
      <c r="Q70" s="964">
        <v>18032</v>
      </c>
      <c r="R70" s="958"/>
      <c r="S70" s="958"/>
      <c r="T70" s="958"/>
      <c r="U70" s="958"/>
      <c r="V70" s="958">
        <v>17565</v>
      </c>
      <c r="W70" s="958"/>
      <c r="X70" s="958"/>
      <c r="Y70" s="958"/>
      <c r="Z70" s="958"/>
      <c r="AA70" s="958">
        <v>467</v>
      </c>
      <c r="AB70" s="958"/>
      <c r="AC70" s="958"/>
      <c r="AD70" s="958"/>
      <c r="AE70" s="958"/>
      <c r="AF70" s="958">
        <v>467</v>
      </c>
      <c r="AG70" s="958"/>
      <c r="AH70" s="958"/>
      <c r="AI70" s="958"/>
      <c r="AJ70" s="958"/>
      <c r="AK70" s="958">
        <v>2787</v>
      </c>
      <c r="AL70" s="958"/>
      <c r="AM70" s="958"/>
      <c r="AN70" s="958"/>
      <c r="AO70" s="958"/>
      <c r="AP70" s="958" t="s">
        <v>565</v>
      </c>
      <c r="AQ70" s="958"/>
      <c r="AR70" s="958"/>
      <c r="AS70" s="958"/>
      <c r="AT70" s="958"/>
      <c r="AU70" s="958" t="s">
        <v>565</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3">
        <v>4</v>
      </c>
      <c r="B71" s="961" t="s">
        <v>550</v>
      </c>
      <c r="C71" s="962"/>
      <c r="D71" s="962"/>
      <c r="E71" s="962"/>
      <c r="F71" s="962"/>
      <c r="G71" s="962"/>
      <c r="H71" s="962"/>
      <c r="I71" s="962"/>
      <c r="J71" s="962"/>
      <c r="K71" s="962"/>
      <c r="L71" s="962"/>
      <c r="M71" s="962"/>
      <c r="N71" s="962"/>
      <c r="O71" s="962"/>
      <c r="P71" s="963"/>
      <c r="Q71" s="964">
        <v>124</v>
      </c>
      <c r="R71" s="958"/>
      <c r="S71" s="958"/>
      <c r="T71" s="958"/>
      <c r="U71" s="958"/>
      <c r="V71" s="958">
        <v>119</v>
      </c>
      <c r="W71" s="958"/>
      <c r="X71" s="958"/>
      <c r="Y71" s="958"/>
      <c r="Z71" s="958"/>
      <c r="AA71" s="958">
        <v>5</v>
      </c>
      <c r="AB71" s="958"/>
      <c r="AC71" s="958"/>
      <c r="AD71" s="958"/>
      <c r="AE71" s="958"/>
      <c r="AF71" s="958">
        <v>5</v>
      </c>
      <c r="AG71" s="958"/>
      <c r="AH71" s="958"/>
      <c r="AI71" s="958"/>
      <c r="AJ71" s="958"/>
      <c r="AK71" s="958">
        <v>40</v>
      </c>
      <c r="AL71" s="958"/>
      <c r="AM71" s="958"/>
      <c r="AN71" s="958"/>
      <c r="AO71" s="958"/>
      <c r="AP71" s="958" t="s">
        <v>565</v>
      </c>
      <c r="AQ71" s="958"/>
      <c r="AR71" s="958"/>
      <c r="AS71" s="958"/>
      <c r="AT71" s="958"/>
      <c r="AU71" s="958" t="s">
        <v>565</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3">
        <v>5</v>
      </c>
      <c r="B72" s="961" t="s">
        <v>551</v>
      </c>
      <c r="C72" s="962"/>
      <c r="D72" s="962"/>
      <c r="E72" s="962"/>
      <c r="F72" s="962"/>
      <c r="G72" s="962"/>
      <c r="H72" s="962"/>
      <c r="I72" s="962"/>
      <c r="J72" s="962"/>
      <c r="K72" s="962"/>
      <c r="L72" s="962"/>
      <c r="M72" s="962"/>
      <c r="N72" s="962"/>
      <c r="O72" s="962"/>
      <c r="P72" s="963"/>
      <c r="Q72" s="964">
        <v>138788</v>
      </c>
      <c r="R72" s="958"/>
      <c r="S72" s="958"/>
      <c r="T72" s="958"/>
      <c r="U72" s="958"/>
      <c r="V72" s="958">
        <v>136779</v>
      </c>
      <c r="W72" s="958"/>
      <c r="X72" s="958"/>
      <c r="Y72" s="958"/>
      <c r="Z72" s="958"/>
      <c r="AA72" s="958">
        <v>2009</v>
      </c>
      <c r="AB72" s="958"/>
      <c r="AC72" s="958"/>
      <c r="AD72" s="958"/>
      <c r="AE72" s="958"/>
      <c r="AF72" s="958">
        <v>2009</v>
      </c>
      <c r="AG72" s="958"/>
      <c r="AH72" s="958"/>
      <c r="AI72" s="958"/>
      <c r="AJ72" s="958"/>
      <c r="AK72" s="958">
        <v>1048</v>
      </c>
      <c r="AL72" s="958"/>
      <c r="AM72" s="958"/>
      <c r="AN72" s="958"/>
      <c r="AO72" s="958"/>
      <c r="AP72" s="958" t="s">
        <v>565</v>
      </c>
      <c r="AQ72" s="958"/>
      <c r="AR72" s="958"/>
      <c r="AS72" s="958"/>
      <c r="AT72" s="958"/>
      <c r="AU72" s="958" t="s">
        <v>565</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3">
        <v>6</v>
      </c>
      <c r="B73" s="961" t="s">
        <v>552</v>
      </c>
      <c r="C73" s="962"/>
      <c r="D73" s="962"/>
      <c r="E73" s="962"/>
      <c r="F73" s="962"/>
      <c r="G73" s="962"/>
      <c r="H73" s="962"/>
      <c r="I73" s="962"/>
      <c r="J73" s="962"/>
      <c r="K73" s="962"/>
      <c r="L73" s="962"/>
      <c r="M73" s="962"/>
      <c r="N73" s="962"/>
      <c r="O73" s="962"/>
      <c r="P73" s="963"/>
      <c r="Q73" s="964">
        <v>2773</v>
      </c>
      <c r="R73" s="958"/>
      <c r="S73" s="958"/>
      <c r="T73" s="958"/>
      <c r="U73" s="958"/>
      <c r="V73" s="958">
        <v>2573</v>
      </c>
      <c r="W73" s="958"/>
      <c r="X73" s="958"/>
      <c r="Y73" s="958"/>
      <c r="Z73" s="958"/>
      <c r="AA73" s="958">
        <v>200</v>
      </c>
      <c r="AB73" s="958"/>
      <c r="AC73" s="958"/>
      <c r="AD73" s="958"/>
      <c r="AE73" s="958"/>
      <c r="AF73" s="958">
        <v>200</v>
      </c>
      <c r="AG73" s="958"/>
      <c r="AH73" s="958"/>
      <c r="AI73" s="958"/>
      <c r="AJ73" s="958"/>
      <c r="AK73" s="958">
        <v>13</v>
      </c>
      <c r="AL73" s="958"/>
      <c r="AM73" s="958"/>
      <c r="AN73" s="958"/>
      <c r="AO73" s="958"/>
      <c r="AP73" s="958" t="s">
        <v>565</v>
      </c>
      <c r="AQ73" s="958"/>
      <c r="AR73" s="958"/>
      <c r="AS73" s="958"/>
      <c r="AT73" s="958"/>
      <c r="AU73" s="958" t="s">
        <v>565</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3">
        <v>7</v>
      </c>
      <c r="B74" s="961" t="s">
        <v>553</v>
      </c>
      <c r="C74" s="962"/>
      <c r="D74" s="962"/>
      <c r="E74" s="962"/>
      <c r="F74" s="962"/>
      <c r="G74" s="962"/>
      <c r="H74" s="962"/>
      <c r="I74" s="962"/>
      <c r="J74" s="962"/>
      <c r="K74" s="962"/>
      <c r="L74" s="962"/>
      <c r="M74" s="962"/>
      <c r="N74" s="962"/>
      <c r="O74" s="962"/>
      <c r="P74" s="963"/>
      <c r="Q74" s="964">
        <v>23</v>
      </c>
      <c r="R74" s="958"/>
      <c r="S74" s="958"/>
      <c r="T74" s="958"/>
      <c r="U74" s="958"/>
      <c r="V74" s="958">
        <v>18</v>
      </c>
      <c r="W74" s="958"/>
      <c r="X74" s="958"/>
      <c r="Y74" s="958"/>
      <c r="Z74" s="958"/>
      <c r="AA74" s="958">
        <v>6</v>
      </c>
      <c r="AB74" s="958"/>
      <c r="AC74" s="958"/>
      <c r="AD74" s="958"/>
      <c r="AE74" s="958"/>
      <c r="AF74" s="958">
        <v>6</v>
      </c>
      <c r="AG74" s="958"/>
      <c r="AH74" s="958"/>
      <c r="AI74" s="958"/>
      <c r="AJ74" s="958"/>
      <c r="AK74" s="958">
        <v>5</v>
      </c>
      <c r="AL74" s="958"/>
      <c r="AM74" s="958"/>
      <c r="AN74" s="958"/>
      <c r="AO74" s="958"/>
      <c r="AP74" s="958" t="s">
        <v>565</v>
      </c>
      <c r="AQ74" s="958"/>
      <c r="AR74" s="958"/>
      <c r="AS74" s="958"/>
      <c r="AT74" s="958"/>
      <c r="AU74" s="958" t="s">
        <v>565</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3">
        <v>8</v>
      </c>
      <c r="B75" s="961" t="s">
        <v>554</v>
      </c>
      <c r="C75" s="962"/>
      <c r="D75" s="962"/>
      <c r="E75" s="962"/>
      <c r="F75" s="962"/>
      <c r="G75" s="962"/>
      <c r="H75" s="962"/>
      <c r="I75" s="962"/>
      <c r="J75" s="962"/>
      <c r="K75" s="962"/>
      <c r="L75" s="962"/>
      <c r="M75" s="962"/>
      <c r="N75" s="962"/>
      <c r="O75" s="962"/>
      <c r="P75" s="963"/>
      <c r="Q75" s="965">
        <v>2841</v>
      </c>
      <c r="R75" s="966"/>
      <c r="S75" s="966"/>
      <c r="T75" s="966"/>
      <c r="U75" s="967"/>
      <c r="V75" s="968">
        <v>2771</v>
      </c>
      <c r="W75" s="966"/>
      <c r="X75" s="966"/>
      <c r="Y75" s="966"/>
      <c r="Z75" s="967"/>
      <c r="AA75" s="968">
        <v>70</v>
      </c>
      <c r="AB75" s="966"/>
      <c r="AC75" s="966"/>
      <c r="AD75" s="966"/>
      <c r="AE75" s="967"/>
      <c r="AF75" s="968">
        <v>70</v>
      </c>
      <c r="AG75" s="966"/>
      <c r="AH75" s="966"/>
      <c r="AI75" s="966"/>
      <c r="AJ75" s="967"/>
      <c r="AK75" s="968">
        <v>2</v>
      </c>
      <c r="AL75" s="966"/>
      <c r="AM75" s="966"/>
      <c r="AN75" s="966"/>
      <c r="AO75" s="967"/>
      <c r="AP75" s="968">
        <v>5257</v>
      </c>
      <c r="AQ75" s="966"/>
      <c r="AR75" s="966"/>
      <c r="AS75" s="966"/>
      <c r="AT75" s="967"/>
      <c r="AU75" s="968">
        <v>616</v>
      </c>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3">
        <v>9</v>
      </c>
      <c r="B76" s="961" t="s">
        <v>555</v>
      </c>
      <c r="C76" s="962"/>
      <c r="D76" s="962"/>
      <c r="E76" s="962"/>
      <c r="F76" s="962"/>
      <c r="G76" s="962"/>
      <c r="H76" s="962"/>
      <c r="I76" s="962"/>
      <c r="J76" s="962"/>
      <c r="K76" s="962"/>
      <c r="L76" s="962"/>
      <c r="M76" s="962"/>
      <c r="N76" s="962"/>
      <c r="O76" s="962"/>
      <c r="P76" s="963"/>
      <c r="Q76" s="965">
        <v>1531</v>
      </c>
      <c r="R76" s="966"/>
      <c r="S76" s="966"/>
      <c r="T76" s="966"/>
      <c r="U76" s="967"/>
      <c r="V76" s="968">
        <v>1475</v>
      </c>
      <c r="W76" s="966"/>
      <c r="X76" s="966"/>
      <c r="Y76" s="966"/>
      <c r="Z76" s="967"/>
      <c r="AA76" s="968">
        <v>56</v>
      </c>
      <c r="AB76" s="966"/>
      <c r="AC76" s="966"/>
      <c r="AD76" s="966"/>
      <c r="AE76" s="967"/>
      <c r="AF76" s="968">
        <v>4390</v>
      </c>
      <c r="AG76" s="966"/>
      <c r="AH76" s="966"/>
      <c r="AI76" s="966"/>
      <c r="AJ76" s="967"/>
      <c r="AK76" s="968">
        <v>1</v>
      </c>
      <c r="AL76" s="966"/>
      <c r="AM76" s="966"/>
      <c r="AN76" s="966"/>
      <c r="AO76" s="967"/>
      <c r="AP76" s="968">
        <v>2320</v>
      </c>
      <c r="AQ76" s="966"/>
      <c r="AR76" s="966"/>
      <c r="AS76" s="966"/>
      <c r="AT76" s="967"/>
      <c r="AU76" s="968">
        <v>0</v>
      </c>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3">
        <v>10</v>
      </c>
      <c r="B77" s="961" t="s">
        <v>556</v>
      </c>
      <c r="C77" s="962"/>
      <c r="D77" s="962"/>
      <c r="E77" s="962"/>
      <c r="F77" s="962"/>
      <c r="G77" s="962"/>
      <c r="H77" s="962"/>
      <c r="I77" s="962"/>
      <c r="J77" s="962"/>
      <c r="K77" s="962"/>
      <c r="L77" s="962"/>
      <c r="M77" s="962"/>
      <c r="N77" s="962"/>
      <c r="O77" s="962"/>
      <c r="P77" s="963"/>
      <c r="Q77" s="965">
        <v>3680</v>
      </c>
      <c r="R77" s="966"/>
      <c r="S77" s="966"/>
      <c r="T77" s="966"/>
      <c r="U77" s="967"/>
      <c r="V77" s="968">
        <v>3842</v>
      </c>
      <c r="W77" s="966"/>
      <c r="X77" s="966"/>
      <c r="Y77" s="966"/>
      <c r="Z77" s="967"/>
      <c r="AA77" s="968">
        <v>-162</v>
      </c>
      <c r="AB77" s="966"/>
      <c r="AC77" s="966"/>
      <c r="AD77" s="966"/>
      <c r="AE77" s="967"/>
      <c r="AF77" s="968">
        <v>3908</v>
      </c>
      <c r="AG77" s="966"/>
      <c r="AH77" s="966"/>
      <c r="AI77" s="966"/>
      <c r="AJ77" s="967"/>
      <c r="AK77" s="968">
        <v>362</v>
      </c>
      <c r="AL77" s="966"/>
      <c r="AM77" s="966"/>
      <c r="AN77" s="966"/>
      <c r="AO77" s="967"/>
      <c r="AP77" s="968">
        <v>4339</v>
      </c>
      <c r="AQ77" s="966"/>
      <c r="AR77" s="966"/>
      <c r="AS77" s="966"/>
      <c r="AT77" s="967"/>
      <c r="AU77" s="968">
        <v>98</v>
      </c>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5" t="s">
        <v>378</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11185</v>
      </c>
      <c r="AG88" s="946"/>
      <c r="AH88" s="946"/>
      <c r="AI88" s="946"/>
      <c r="AJ88" s="946"/>
      <c r="AK88" s="950"/>
      <c r="AL88" s="950"/>
      <c r="AM88" s="950"/>
      <c r="AN88" s="950"/>
      <c r="AO88" s="950"/>
      <c r="AP88" s="946">
        <v>14280</v>
      </c>
      <c r="AQ88" s="946"/>
      <c r="AR88" s="946"/>
      <c r="AS88" s="946"/>
      <c r="AT88" s="946"/>
      <c r="AU88" s="946">
        <v>1145</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v>
      </c>
      <c r="CS102" s="940"/>
      <c r="CT102" s="940"/>
      <c r="CU102" s="940"/>
      <c r="CV102" s="941"/>
      <c r="CW102" s="939" t="s">
        <v>565</v>
      </c>
      <c r="CX102" s="940"/>
      <c r="CY102" s="940"/>
      <c r="CZ102" s="940"/>
      <c r="DA102" s="941"/>
      <c r="DB102" s="939" t="s">
        <v>565</v>
      </c>
      <c r="DC102" s="940"/>
      <c r="DD102" s="940"/>
      <c r="DE102" s="940"/>
      <c r="DF102" s="941"/>
      <c r="DG102" s="939">
        <v>1394</v>
      </c>
      <c r="DH102" s="940"/>
      <c r="DI102" s="940"/>
      <c r="DJ102" s="940"/>
      <c r="DK102" s="941"/>
      <c r="DL102" s="939" t="s">
        <v>565</v>
      </c>
      <c r="DM102" s="940"/>
      <c r="DN102" s="940"/>
      <c r="DO102" s="940"/>
      <c r="DP102" s="941"/>
      <c r="DQ102" s="939">
        <v>1394</v>
      </c>
      <c r="DR102" s="940"/>
      <c r="DS102" s="940"/>
      <c r="DT102" s="940"/>
      <c r="DU102" s="941"/>
      <c r="DV102" s="924"/>
      <c r="DW102" s="925"/>
      <c r="DX102" s="925"/>
      <c r="DY102" s="925"/>
      <c r="DZ102" s="926"/>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24"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1425534</v>
      </c>
      <c r="AB110" s="876"/>
      <c r="AC110" s="876"/>
      <c r="AD110" s="876"/>
      <c r="AE110" s="877"/>
      <c r="AF110" s="878">
        <v>1436549</v>
      </c>
      <c r="AG110" s="876"/>
      <c r="AH110" s="876"/>
      <c r="AI110" s="876"/>
      <c r="AJ110" s="877"/>
      <c r="AK110" s="878">
        <v>1345421</v>
      </c>
      <c r="AL110" s="876"/>
      <c r="AM110" s="876"/>
      <c r="AN110" s="876"/>
      <c r="AO110" s="877"/>
      <c r="AP110" s="879">
        <v>19.600000000000001</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10777043</v>
      </c>
      <c r="BR110" s="829"/>
      <c r="BS110" s="829"/>
      <c r="BT110" s="829"/>
      <c r="BU110" s="829"/>
      <c r="BV110" s="829">
        <v>10227179</v>
      </c>
      <c r="BW110" s="829"/>
      <c r="BX110" s="829"/>
      <c r="BY110" s="829"/>
      <c r="BZ110" s="829"/>
      <c r="CA110" s="829">
        <v>9393498</v>
      </c>
      <c r="CB110" s="829"/>
      <c r="CC110" s="829"/>
      <c r="CD110" s="829"/>
      <c r="CE110" s="829"/>
      <c r="CF110" s="853">
        <v>137</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24"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1388126</v>
      </c>
      <c r="BR111" s="804"/>
      <c r="BS111" s="804"/>
      <c r="BT111" s="804"/>
      <c r="BU111" s="804"/>
      <c r="BV111" s="804">
        <v>1390377</v>
      </c>
      <c r="BW111" s="804"/>
      <c r="BX111" s="804"/>
      <c r="BY111" s="804"/>
      <c r="BZ111" s="804"/>
      <c r="CA111" s="804">
        <v>1393580</v>
      </c>
      <c r="CB111" s="804"/>
      <c r="CC111" s="804"/>
      <c r="CD111" s="804"/>
      <c r="CE111" s="804"/>
      <c r="CF111" s="862">
        <v>20.3</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24"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5242137</v>
      </c>
      <c r="BR112" s="804"/>
      <c r="BS112" s="804"/>
      <c r="BT112" s="804"/>
      <c r="BU112" s="804"/>
      <c r="BV112" s="804">
        <v>4187147</v>
      </c>
      <c r="BW112" s="804"/>
      <c r="BX112" s="804"/>
      <c r="BY112" s="804"/>
      <c r="BZ112" s="804"/>
      <c r="CA112" s="804">
        <v>4298738</v>
      </c>
      <c r="CB112" s="804"/>
      <c r="CC112" s="804"/>
      <c r="CD112" s="804"/>
      <c r="CE112" s="804"/>
      <c r="CF112" s="862">
        <v>62.7</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24"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440941</v>
      </c>
      <c r="AB113" s="906"/>
      <c r="AC113" s="906"/>
      <c r="AD113" s="906"/>
      <c r="AE113" s="907"/>
      <c r="AF113" s="908">
        <v>269009</v>
      </c>
      <c r="AG113" s="906"/>
      <c r="AH113" s="906"/>
      <c r="AI113" s="906"/>
      <c r="AJ113" s="907"/>
      <c r="AK113" s="908">
        <v>265624</v>
      </c>
      <c r="AL113" s="906"/>
      <c r="AM113" s="906"/>
      <c r="AN113" s="906"/>
      <c r="AO113" s="907"/>
      <c r="AP113" s="909">
        <v>3.9</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1324552</v>
      </c>
      <c r="BR113" s="804"/>
      <c r="BS113" s="804"/>
      <c r="BT113" s="804"/>
      <c r="BU113" s="804"/>
      <c r="BV113" s="804">
        <v>1296258</v>
      </c>
      <c r="BW113" s="804"/>
      <c r="BX113" s="804"/>
      <c r="BY113" s="804"/>
      <c r="BZ113" s="804"/>
      <c r="CA113" s="804">
        <v>1144489</v>
      </c>
      <c r="CB113" s="804"/>
      <c r="CC113" s="804"/>
      <c r="CD113" s="804"/>
      <c r="CE113" s="804"/>
      <c r="CF113" s="862">
        <v>16.7</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127969</v>
      </c>
      <c r="AB114" s="767"/>
      <c r="AC114" s="767"/>
      <c r="AD114" s="767"/>
      <c r="AE114" s="768"/>
      <c r="AF114" s="769">
        <v>132180</v>
      </c>
      <c r="AG114" s="767"/>
      <c r="AH114" s="767"/>
      <c r="AI114" s="767"/>
      <c r="AJ114" s="768"/>
      <c r="AK114" s="769">
        <v>137804</v>
      </c>
      <c r="AL114" s="767"/>
      <c r="AM114" s="767"/>
      <c r="AN114" s="767"/>
      <c r="AO114" s="768"/>
      <c r="AP114" s="811">
        <v>2</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1827504</v>
      </c>
      <c r="BR114" s="804"/>
      <c r="BS114" s="804"/>
      <c r="BT114" s="804"/>
      <c r="BU114" s="804"/>
      <c r="BV114" s="804">
        <v>1710381</v>
      </c>
      <c r="BW114" s="804"/>
      <c r="BX114" s="804"/>
      <c r="BY114" s="804"/>
      <c r="BZ114" s="804"/>
      <c r="CA114" s="804">
        <v>1577503</v>
      </c>
      <c r="CB114" s="804"/>
      <c r="CC114" s="804"/>
      <c r="CD114" s="804"/>
      <c r="CE114" s="804"/>
      <c r="CF114" s="862">
        <v>23</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24</v>
      </c>
      <c r="AB115" s="906"/>
      <c r="AC115" s="906"/>
      <c r="AD115" s="906"/>
      <c r="AE115" s="907"/>
      <c r="AF115" s="908">
        <v>22</v>
      </c>
      <c r="AG115" s="906"/>
      <c r="AH115" s="906"/>
      <c r="AI115" s="906"/>
      <c r="AJ115" s="907"/>
      <c r="AK115" s="908">
        <v>19</v>
      </c>
      <c r="AL115" s="906"/>
      <c r="AM115" s="906"/>
      <c r="AN115" s="906"/>
      <c r="AO115" s="907"/>
      <c r="AP115" s="909">
        <v>0</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1388126</v>
      </c>
      <c r="DH115" s="767"/>
      <c r="DI115" s="767"/>
      <c r="DJ115" s="767"/>
      <c r="DK115" s="768"/>
      <c r="DL115" s="769">
        <v>1390377</v>
      </c>
      <c r="DM115" s="767"/>
      <c r="DN115" s="767"/>
      <c r="DO115" s="767"/>
      <c r="DP115" s="768"/>
      <c r="DQ115" s="769">
        <v>1393580</v>
      </c>
      <c r="DR115" s="767"/>
      <c r="DS115" s="767"/>
      <c r="DT115" s="767"/>
      <c r="DU115" s="768"/>
      <c r="DV115" s="811">
        <v>20.3</v>
      </c>
      <c r="DW115" s="812"/>
      <c r="DX115" s="812"/>
      <c r="DY115" s="812"/>
      <c r="DZ115" s="813"/>
    </row>
    <row r="116" spans="1:130" s="224"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1994468</v>
      </c>
      <c r="AB117" s="890"/>
      <c r="AC117" s="890"/>
      <c r="AD117" s="890"/>
      <c r="AE117" s="891"/>
      <c r="AF117" s="892">
        <v>1837760</v>
      </c>
      <c r="AG117" s="890"/>
      <c r="AH117" s="890"/>
      <c r="AI117" s="890"/>
      <c r="AJ117" s="891"/>
      <c r="AK117" s="892">
        <v>1748868</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47" t="s">
        <v>178</v>
      </c>
      <c r="BA119" s="247"/>
      <c r="BB119" s="247"/>
      <c r="BC119" s="247"/>
      <c r="BD119" s="247"/>
      <c r="BE119" s="247"/>
      <c r="BF119" s="247"/>
      <c r="BG119" s="247"/>
      <c r="BH119" s="247"/>
      <c r="BI119" s="247"/>
      <c r="BJ119" s="247"/>
      <c r="BK119" s="247"/>
      <c r="BL119" s="247"/>
      <c r="BM119" s="247"/>
      <c r="BN119" s="247"/>
      <c r="BO119" s="864" t="s">
        <v>442</v>
      </c>
      <c r="BP119" s="865"/>
      <c r="BQ119" s="866">
        <v>20559362</v>
      </c>
      <c r="BR119" s="832"/>
      <c r="BS119" s="832"/>
      <c r="BT119" s="832"/>
      <c r="BU119" s="832"/>
      <c r="BV119" s="832">
        <v>18811342</v>
      </c>
      <c r="BW119" s="832"/>
      <c r="BX119" s="832"/>
      <c r="BY119" s="832"/>
      <c r="BZ119" s="832"/>
      <c r="CA119" s="832">
        <v>17807808</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24"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8625551</v>
      </c>
      <c r="BR120" s="829"/>
      <c r="BS120" s="829"/>
      <c r="BT120" s="829"/>
      <c r="BU120" s="829"/>
      <c r="BV120" s="829">
        <v>9054718</v>
      </c>
      <c r="BW120" s="829"/>
      <c r="BX120" s="829"/>
      <c r="BY120" s="829"/>
      <c r="BZ120" s="829"/>
      <c r="CA120" s="829">
        <v>9442622</v>
      </c>
      <c r="CB120" s="829"/>
      <c r="CC120" s="829"/>
      <c r="CD120" s="829"/>
      <c r="CE120" s="829"/>
      <c r="CF120" s="853">
        <v>137.69999999999999</v>
      </c>
      <c r="CG120" s="854"/>
      <c r="CH120" s="854"/>
      <c r="CI120" s="854"/>
      <c r="CJ120" s="854"/>
      <c r="CK120" s="855" t="s">
        <v>446</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2456142</v>
      </c>
      <c r="DH120" s="829"/>
      <c r="DI120" s="829"/>
      <c r="DJ120" s="829"/>
      <c r="DK120" s="829"/>
      <c r="DL120" s="829">
        <v>1923650</v>
      </c>
      <c r="DM120" s="829"/>
      <c r="DN120" s="829"/>
      <c r="DO120" s="829"/>
      <c r="DP120" s="829"/>
      <c r="DQ120" s="829">
        <v>2037099</v>
      </c>
      <c r="DR120" s="829"/>
      <c r="DS120" s="829"/>
      <c r="DT120" s="829"/>
      <c r="DU120" s="829"/>
      <c r="DV120" s="830">
        <v>29.7</v>
      </c>
      <c r="DW120" s="830"/>
      <c r="DX120" s="830"/>
      <c r="DY120" s="830"/>
      <c r="DZ120" s="831"/>
    </row>
    <row r="121" spans="1:130" s="224"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63946</v>
      </c>
      <c r="BR121" s="804"/>
      <c r="BS121" s="804"/>
      <c r="BT121" s="804"/>
      <c r="BU121" s="804"/>
      <c r="BV121" s="804">
        <v>50092</v>
      </c>
      <c r="BW121" s="804"/>
      <c r="BX121" s="804"/>
      <c r="BY121" s="804"/>
      <c r="BZ121" s="804"/>
      <c r="CA121" s="804">
        <v>36321</v>
      </c>
      <c r="CB121" s="804"/>
      <c r="CC121" s="804"/>
      <c r="CD121" s="804"/>
      <c r="CE121" s="804"/>
      <c r="CF121" s="862">
        <v>0.5</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2551910</v>
      </c>
      <c r="DH121" s="804"/>
      <c r="DI121" s="804"/>
      <c r="DJ121" s="804"/>
      <c r="DK121" s="804"/>
      <c r="DL121" s="804">
        <v>2061651</v>
      </c>
      <c r="DM121" s="804"/>
      <c r="DN121" s="804"/>
      <c r="DO121" s="804"/>
      <c r="DP121" s="804"/>
      <c r="DQ121" s="804">
        <v>2006163</v>
      </c>
      <c r="DR121" s="804"/>
      <c r="DS121" s="804"/>
      <c r="DT121" s="804"/>
      <c r="DU121" s="804"/>
      <c r="DV121" s="781">
        <v>29.2</v>
      </c>
      <c r="DW121" s="781"/>
      <c r="DX121" s="781"/>
      <c r="DY121" s="781"/>
      <c r="DZ121" s="782"/>
    </row>
    <row r="122" spans="1:130" s="224"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11262727</v>
      </c>
      <c r="BR122" s="832"/>
      <c r="BS122" s="832"/>
      <c r="BT122" s="832"/>
      <c r="BU122" s="832"/>
      <c r="BV122" s="832">
        <v>10589034</v>
      </c>
      <c r="BW122" s="832"/>
      <c r="BX122" s="832"/>
      <c r="BY122" s="832"/>
      <c r="BZ122" s="832"/>
      <c r="CA122" s="832">
        <v>9867553</v>
      </c>
      <c r="CB122" s="832"/>
      <c r="CC122" s="832"/>
      <c r="CD122" s="832"/>
      <c r="CE122" s="832"/>
      <c r="CF122" s="833">
        <v>143.9</v>
      </c>
      <c r="CG122" s="834"/>
      <c r="CH122" s="834"/>
      <c r="CI122" s="834"/>
      <c r="CJ122" s="834"/>
      <c r="CK122" s="856"/>
      <c r="CL122" s="842"/>
      <c r="CM122" s="842"/>
      <c r="CN122" s="842"/>
      <c r="CO122" s="843"/>
      <c r="CP122" s="822" t="s">
        <v>395</v>
      </c>
      <c r="CQ122" s="823"/>
      <c r="CR122" s="823"/>
      <c r="CS122" s="823"/>
      <c r="CT122" s="823"/>
      <c r="CU122" s="823"/>
      <c r="CV122" s="823"/>
      <c r="CW122" s="823"/>
      <c r="CX122" s="823"/>
      <c r="CY122" s="823"/>
      <c r="CZ122" s="823"/>
      <c r="DA122" s="823"/>
      <c r="DB122" s="823"/>
      <c r="DC122" s="823"/>
      <c r="DD122" s="823"/>
      <c r="DE122" s="823"/>
      <c r="DF122" s="824"/>
      <c r="DG122" s="803">
        <v>234085</v>
      </c>
      <c r="DH122" s="804"/>
      <c r="DI122" s="804"/>
      <c r="DJ122" s="804"/>
      <c r="DK122" s="804"/>
      <c r="DL122" s="804">
        <v>201846</v>
      </c>
      <c r="DM122" s="804"/>
      <c r="DN122" s="804"/>
      <c r="DO122" s="804"/>
      <c r="DP122" s="804"/>
      <c r="DQ122" s="804">
        <v>255476</v>
      </c>
      <c r="DR122" s="804"/>
      <c r="DS122" s="804"/>
      <c r="DT122" s="804"/>
      <c r="DU122" s="804"/>
      <c r="DV122" s="781">
        <v>3.7</v>
      </c>
      <c r="DW122" s="781"/>
      <c r="DX122" s="781"/>
      <c r="DY122" s="781"/>
      <c r="DZ122" s="782"/>
    </row>
    <row r="123" spans="1:130" s="224"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7" t="s">
        <v>178</v>
      </c>
      <c r="BA123" s="247"/>
      <c r="BB123" s="247"/>
      <c r="BC123" s="247"/>
      <c r="BD123" s="247"/>
      <c r="BE123" s="247"/>
      <c r="BF123" s="247"/>
      <c r="BG123" s="247"/>
      <c r="BH123" s="247"/>
      <c r="BI123" s="247"/>
      <c r="BJ123" s="247"/>
      <c r="BK123" s="247"/>
      <c r="BL123" s="247"/>
      <c r="BM123" s="247"/>
      <c r="BN123" s="247"/>
      <c r="BO123" s="864" t="s">
        <v>450</v>
      </c>
      <c r="BP123" s="865"/>
      <c r="BQ123" s="819">
        <v>19952224</v>
      </c>
      <c r="BR123" s="820"/>
      <c r="BS123" s="820"/>
      <c r="BT123" s="820"/>
      <c r="BU123" s="820"/>
      <c r="BV123" s="820">
        <v>19693844</v>
      </c>
      <c r="BW123" s="820"/>
      <c r="BX123" s="820"/>
      <c r="BY123" s="820"/>
      <c r="BZ123" s="820"/>
      <c r="CA123" s="820">
        <v>19346496</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8.6999999999999993</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24"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24</v>
      </c>
      <c r="AB127" s="767"/>
      <c r="AC127" s="767"/>
      <c r="AD127" s="767"/>
      <c r="AE127" s="768"/>
      <c r="AF127" s="769">
        <v>22</v>
      </c>
      <c r="AG127" s="767"/>
      <c r="AH127" s="767"/>
      <c r="AI127" s="767"/>
      <c r="AJ127" s="768"/>
      <c r="AK127" s="769">
        <v>19</v>
      </c>
      <c r="AL127" s="767"/>
      <c r="AM127" s="767"/>
      <c r="AN127" s="767"/>
      <c r="AO127" s="768"/>
      <c r="AP127" s="811">
        <v>0</v>
      </c>
      <c r="AQ127" s="812"/>
      <c r="AR127" s="812"/>
      <c r="AS127" s="812"/>
      <c r="AT127" s="813"/>
      <c r="AU127" s="226"/>
      <c r="AV127" s="226"/>
      <c r="AW127" s="226"/>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24"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14977</v>
      </c>
      <c r="AB128" s="788"/>
      <c r="AC128" s="788"/>
      <c r="AD128" s="788"/>
      <c r="AE128" s="789"/>
      <c r="AF128" s="790">
        <v>14502</v>
      </c>
      <c r="AG128" s="788"/>
      <c r="AH128" s="788"/>
      <c r="AI128" s="788"/>
      <c r="AJ128" s="789"/>
      <c r="AK128" s="790">
        <v>14257</v>
      </c>
      <c r="AL128" s="788"/>
      <c r="AM128" s="788"/>
      <c r="AN128" s="788"/>
      <c r="AO128" s="789"/>
      <c r="AP128" s="791"/>
      <c r="AQ128" s="792"/>
      <c r="AR128" s="792"/>
      <c r="AS128" s="792"/>
      <c r="AT128" s="793"/>
      <c r="AU128" s="226"/>
      <c r="AV128" s="226"/>
      <c r="AW128" s="226"/>
      <c r="AX128" s="794" t="s">
        <v>464</v>
      </c>
      <c r="AY128" s="795"/>
      <c r="AZ128" s="795"/>
      <c r="BA128" s="795"/>
      <c r="BB128" s="795"/>
      <c r="BC128" s="795"/>
      <c r="BD128" s="795"/>
      <c r="BE128" s="796"/>
      <c r="BF128" s="773" t="s">
        <v>121</v>
      </c>
      <c r="BG128" s="774"/>
      <c r="BH128" s="774"/>
      <c r="BI128" s="774"/>
      <c r="BJ128" s="774"/>
      <c r="BK128" s="774"/>
      <c r="BL128" s="797"/>
      <c r="BM128" s="773">
        <v>13.75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8241326</v>
      </c>
      <c r="AB129" s="767"/>
      <c r="AC129" s="767"/>
      <c r="AD129" s="767"/>
      <c r="AE129" s="768"/>
      <c r="AF129" s="769">
        <v>8031048</v>
      </c>
      <c r="AG129" s="767"/>
      <c r="AH129" s="767"/>
      <c r="AI129" s="767"/>
      <c r="AJ129" s="768"/>
      <c r="AK129" s="769">
        <v>7984784</v>
      </c>
      <c r="AL129" s="767"/>
      <c r="AM129" s="767"/>
      <c r="AN129" s="767"/>
      <c r="AO129" s="768"/>
      <c r="AP129" s="770"/>
      <c r="AQ129" s="771"/>
      <c r="AR129" s="771"/>
      <c r="AS129" s="771"/>
      <c r="AT129" s="772"/>
      <c r="AU129" s="227"/>
      <c r="AV129" s="227"/>
      <c r="AW129" s="227"/>
      <c r="AX129" s="738" t="s">
        <v>467</v>
      </c>
      <c r="AY129" s="739"/>
      <c r="AZ129" s="739"/>
      <c r="BA129" s="739"/>
      <c r="BB129" s="739"/>
      <c r="BC129" s="739"/>
      <c r="BD129" s="739"/>
      <c r="BE129" s="740"/>
      <c r="BF129" s="757" t="s">
        <v>121</v>
      </c>
      <c r="BG129" s="758"/>
      <c r="BH129" s="758"/>
      <c r="BI129" s="758"/>
      <c r="BJ129" s="758"/>
      <c r="BK129" s="758"/>
      <c r="BL129" s="759"/>
      <c r="BM129" s="757">
        <v>18.75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1319507</v>
      </c>
      <c r="AB130" s="767"/>
      <c r="AC130" s="767"/>
      <c r="AD130" s="767"/>
      <c r="AE130" s="768"/>
      <c r="AF130" s="769">
        <v>1303443</v>
      </c>
      <c r="AG130" s="767"/>
      <c r="AH130" s="767"/>
      <c r="AI130" s="767"/>
      <c r="AJ130" s="768"/>
      <c r="AK130" s="769">
        <v>1125851</v>
      </c>
      <c r="AL130" s="767"/>
      <c r="AM130" s="767"/>
      <c r="AN130" s="767"/>
      <c r="AO130" s="768"/>
      <c r="AP130" s="770"/>
      <c r="AQ130" s="771"/>
      <c r="AR130" s="771"/>
      <c r="AS130" s="771"/>
      <c r="AT130" s="772"/>
      <c r="AU130" s="227"/>
      <c r="AV130" s="227"/>
      <c r="AW130" s="227"/>
      <c r="AX130" s="738" t="s">
        <v>470</v>
      </c>
      <c r="AY130" s="739"/>
      <c r="AZ130" s="739"/>
      <c r="BA130" s="739"/>
      <c r="BB130" s="739"/>
      <c r="BC130" s="739"/>
      <c r="BD130" s="739"/>
      <c r="BE130" s="740"/>
      <c r="BF130" s="741">
        <v>8.6999999999999993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6921819</v>
      </c>
      <c r="AB131" s="751"/>
      <c r="AC131" s="751"/>
      <c r="AD131" s="751"/>
      <c r="AE131" s="752"/>
      <c r="AF131" s="753">
        <v>6727605</v>
      </c>
      <c r="AG131" s="751"/>
      <c r="AH131" s="751"/>
      <c r="AI131" s="751"/>
      <c r="AJ131" s="752"/>
      <c r="AK131" s="753">
        <v>6858933</v>
      </c>
      <c r="AL131" s="751"/>
      <c r="AM131" s="751"/>
      <c r="AN131" s="751"/>
      <c r="AO131" s="752"/>
      <c r="AP131" s="754"/>
      <c r="AQ131" s="755"/>
      <c r="AR131" s="755"/>
      <c r="AS131" s="755"/>
      <c r="AT131" s="756"/>
      <c r="AU131" s="227"/>
      <c r="AV131" s="227"/>
      <c r="AW131" s="227"/>
      <c r="AX131" s="716" t="s">
        <v>472</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9.5348347019999995</v>
      </c>
      <c r="AB132" s="732"/>
      <c r="AC132" s="732"/>
      <c r="AD132" s="732"/>
      <c r="AE132" s="733"/>
      <c r="AF132" s="734">
        <v>7.7265980980000002</v>
      </c>
      <c r="AG132" s="732"/>
      <c r="AH132" s="732"/>
      <c r="AI132" s="732"/>
      <c r="AJ132" s="733"/>
      <c r="AK132" s="734">
        <v>8.8754329569999992</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9.8000000000000007</v>
      </c>
      <c r="AB133" s="711"/>
      <c r="AC133" s="711"/>
      <c r="AD133" s="711"/>
      <c r="AE133" s="712"/>
      <c r="AF133" s="710">
        <v>9.1</v>
      </c>
      <c r="AG133" s="711"/>
      <c r="AH133" s="711"/>
      <c r="AI133" s="711"/>
      <c r="AJ133" s="712"/>
      <c r="AK133" s="710">
        <v>8.6999999999999993</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m1Fyr3EPq1xzd61NjbbHTAsd+bng0GRflxBFTiyQ1Bo47Epg158yIt1RCFKfYGwMHZI5+8eO1uieH+OuBYqM6g==" saltValue="u2i2sbLlHlp5LtrgkHYvU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aSXLmuGmsO6JJT4lDZBXG0TaI/S3MZJe1PLRKSw/kT0cElKBz2I+TDa5oRfX1mUqBwqQ+9RPUkATYdrqhyMm6w==" saltValue="n8ZeRaS21uCtqXiB3yrZ3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110" zoomScaleNormal="110" zoomScaleSheetLayoutView="55" workbookViewId="0">
      <selection activeCell="B2" sqref="B2"/>
    </sheetView>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V+7tUbrmeDRpBAVmFGtFgnWcyC/tM4CRG6UNuFSMpkuH69ku4eNeYMsg5v/gnGT5plrmv77d4gElK9CXCn5gQ==" saltValue="337HdH36mUcAjXQINoRiRA=="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or5UYWTkS2er0qbLniMlKHs1VTX8PPlUImUAkIeAhYFY+BGHqQsfpYWrYwxAAZxRvLRVu2xoeatD9/pU9FJbQA==" saltValue="kFJx4Z+/zMxm5aBWWT7vB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478</v>
      </c>
      <c r="AL6" s="260"/>
      <c r="AM6" s="260"/>
      <c r="AN6" s="260"/>
    </row>
    <row r="7" spans="1:46" ht="13.5" customHeight="1" x14ac:dyDescent="0.2">
      <c r="A7" s="259"/>
      <c r="AK7" s="262"/>
      <c r="AL7" s="263"/>
      <c r="AM7" s="263"/>
      <c r="AN7" s="264"/>
      <c r="AO7" s="1105" t="s">
        <v>479</v>
      </c>
      <c r="AP7" s="265"/>
      <c r="AQ7" s="266" t="s">
        <v>480</v>
      </c>
      <c r="AR7" s="267"/>
    </row>
    <row r="8" spans="1:46" ht="13.2" x14ac:dyDescent="0.2">
      <c r="A8" s="259"/>
      <c r="AK8" s="268"/>
      <c r="AL8" s="269"/>
      <c r="AM8" s="269"/>
      <c r="AN8" s="270"/>
      <c r="AO8" s="1106"/>
      <c r="AP8" s="271" t="s">
        <v>481</v>
      </c>
      <c r="AQ8" s="272" t="s">
        <v>482</v>
      </c>
      <c r="AR8" s="273" t="s">
        <v>483</v>
      </c>
    </row>
    <row r="9" spans="1:46" ht="13.2" x14ac:dyDescent="0.2">
      <c r="A9" s="259"/>
      <c r="AK9" s="1117" t="s">
        <v>484</v>
      </c>
      <c r="AL9" s="1118"/>
      <c r="AM9" s="1118"/>
      <c r="AN9" s="1119"/>
      <c r="AO9" s="274">
        <v>2193970</v>
      </c>
      <c r="AP9" s="274">
        <v>88609</v>
      </c>
      <c r="AQ9" s="275">
        <v>90724</v>
      </c>
      <c r="AR9" s="276">
        <v>-2.2999999999999998</v>
      </c>
    </row>
    <row r="10" spans="1:46" ht="13.5" customHeight="1" x14ac:dyDescent="0.2">
      <c r="A10" s="259"/>
      <c r="AK10" s="1117" t="s">
        <v>485</v>
      </c>
      <c r="AL10" s="1118"/>
      <c r="AM10" s="1118"/>
      <c r="AN10" s="1119"/>
      <c r="AO10" s="277">
        <v>297114</v>
      </c>
      <c r="AP10" s="277">
        <v>12000</v>
      </c>
      <c r="AQ10" s="278">
        <v>11342</v>
      </c>
      <c r="AR10" s="279">
        <v>5.8</v>
      </c>
    </row>
    <row r="11" spans="1:46" ht="13.5" customHeight="1" x14ac:dyDescent="0.2">
      <c r="A11" s="259"/>
      <c r="AK11" s="1117" t="s">
        <v>486</v>
      </c>
      <c r="AL11" s="1118"/>
      <c r="AM11" s="1118"/>
      <c r="AN11" s="1119"/>
      <c r="AO11" s="277" t="s">
        <v>487</v>
      </c>
      <c r="AP11" s="277" t="s">
        <v>487</v>
      </c>
      <c r="AQ11" s="278">
        <v>1033</v>
      </c>
      <c r="AR11" s="279" t="s">
        <v>487</v>
      </c>
    </row>
    <row r="12" spans="1:46" ht="13.5" customHeight="1" x14ac:dyDescent="0.2">
      <c r="A12" s="259"/>
      <c r="AK12" s="1117" t="s">
        <v>488</v>
      </c>
      <c r="AL12" s="1118"/>
      <c r="AM12" s="1118"/>
      <c r="AN12" s="1119"/>
      <c r="AO12" s="277" t="s">
        <v>487</v>
      </c>
      <c r="AP12" s="277" t="s">
        <v>487</v>
      </c>
      <c r="AQ12" s="278">
        <v>16</v>
      </c>
      <c r="AR12" s="279" t="s">
        <v>487</v>
      </c>
    </row>
    <row r="13" spans="1:46" ht="13.5" customHeight="1" x14ac:dyDescent="0.2">
      <c r="A13" s="259"/>
      <c r="AK13" s="1117" t="s">
        <v>489</v>
      </c>
      <c r="AL13" s="1118"/>
      <c r="AM13" s="1118"/>
      <c r="AN13" s="1119"/>
      <c r="AO13" s="277">
        <v>98916</v>
      </c>
      <c r="AP13" s="277">
        <v>3995</v>
      </c>
      <c r="AQ13" s="278">
        <v>3647</v>
      </c>
      <c r="AR13" s="279">
        <v>9.5</v>
      </c>
    </row>
    <row r="14" spans="1:46" ht="13.5" customHeight="1" x14ac:dyDescent="0.2">
      <c r="A14" s="259"/>
      <c r="AK14" s="1117" t="s">
        <v>490</v>
      </c>
      <c r="AL14" s="1118"/>
      <c r="AM14" s="1118"/>
      <c r="AN14" s="1119"/>
      <c r="AO14" s="277">
        <v>35410</v>
      </c>
      <c r="AP14" s="277">
        <v>1430</v>
      </c>
      <c r="AQ14" s="278">
        <v>1693</v>
      </c>
      <c r="AR14" s="279">
        <v>-15.5</v>
      </c>
    </row>
    <row r="15" spans="1:46" ht="13.5" customHeight="1" x14ac:dyDescent="0.2">
      <c r="A15" s="259"/>
      <c r="AK15" s="1120" t="s">
        <v>491</v>
      </c>
      <c r="AL15" s="1121"/>
      <c r="AM15" s="1121"/>
      <c r="AN15" s="1122"/>
      <c r="AO15" s="277">
        <v>-199248</v>
      </c>
      <c r="AP15" s="277">
        <v>-8047</v>
      </c>
      <c r="AQ15" s="278">
        <v>-4922</v>
      </c>
      <c r="AR15" s="279">
        <v>63.5</v>
      </c>
    </row>
    <row r="16" spans="1:46" ht="13.2" x14ac:dyDescent="0.2">
      <c r="A16" s="259"/>
      <c r="AK16" s="1120" t="s">
        <v>178</v>
      </c>
      <c r="AL16" s="1121"/>
      <c r="AM16" s="1121"/>
      <c r="AN16" s="1122"/>
      <c r="AO16" s="277">
        <v>2426162</v>
      </c>
      <c r="AP16" s="277">
        <v>97987</v>
      </c>
      <c r="AQ16" s="278">
        <v>103533</v>
      </c>
      <c r="AR16" s="279">
        <v>-5.4</v>
      </c>
    </row>
    <row r="17" spans="1:46" ht="13.2" x14ac:dyDescent="0.2">
      <c r="A17" s="259"/>
    </row>
    <row r="18" spans="1:46" ht="13.2" x14ac:dyDescent="0.2">
      <c r="A18" s="259"/>
      <c r="AQ18" s="280"/>
      <c r="AR18" s="280"/>
    </row>
    <row r="19" spans="1:46" ht="13.2" x14ac:dyDescent="0.2">
      <c r="A19" s="259"/>
      <c r="AK19" s="255" t="s">
        <v>492</v>
      </c>
    </row>
    <row r="20" spans="1:46" ht="13.2" x14ac:dyDescent="0.2">
      <c r="A20" s="259"/>
      <c r="AK20" s="281"/>
      <c r="AL20" s="282"/>
      <c r="AM20" s="282"/>
      <c r="AN20" s="283"/>
      <c r="AO20" s="284" t="s">
        <v>493</v>
      </c>
      <c r="AP20" s="285" t="s">
        <v>494</v>
      </c>
      <c r="AQ20" s="286" t="s">
        <v>495</v>
      </c>
      <c r="AR20" s="287"/>
    </row>
    <row r="21" spans="1:46" s="260" customFormat="1" ht="13.2" x14ac:dyDescent="0.2">
      <c r="A21" s="288"/>
      <c r="AK21" s="1123" t="s">
        <v>496</v>
      </c>
      <c r="AL21" s="1124"/>
      <c r="AM21" s="1124"/>
      <c r="AN21" s="1125"/>
      <c r="AO21" s="289">
        <v>8.24</v>
      </c>
      <c r="AP21" s="290">
        <v>9.17</v>
      </c>
      <c r="AQ21" s="291">
        <v>-0.93</v>
      </c>
      <c r="AS21" s="292"/>
      <c r="AT21" s="288"/>
    </row>
    <row r="22" spans="1:46" s="260" customFormat="1" ht="13.2" x14ac:dyDescent="0.2">
      <c r="A22" s="288"/>
      <c r="AK22" s="1123" t="s">
        <v>497</v>
      </c>
      <c r="AL22" s="1124"/>
      <c r="AM22" s="1124"/>
      <c r="AN22" s="1125"/>
      <c r="AO22" s="293">
        <v>94.5</v>
      </c>
      <c r="AP22" s="294">
        <v>97.2</v>
      </c>
      <c r="AQ22" s="295">
        <v>-2.7</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500</v>
      </c>
      <c r="AL29" s="260"/>
      <c r="AM29" s="260"/>
      <c r="AN29" s="260"/>
      <c r="AS29" s="302"/>
    </row>
    <row r="30" spans="1:46" ht="13.5" customHeight="1" x14ac:dyDescent="0.2">
      <c r="A30" s="259"/>
      <c r="AK30" s="262"/>
      <c r="AL30" s="263"/>
      <c r="AM30" s="263"/>
      <c r="AN30" s="264"/>
      <c r="AO30" s="1105" t="s">
        <v>479</v>
      </c>
      <c r="AP30" s="265"/>
      <c r="AQ30" s="266" t="s">
        <v>480</v>
      </c>
      <c r="AR30" s="267"/>
    </row>
    <row r="31" spans="1:46" ht="13.2" x14ac:dyDescent="0.2">
      <c r="A31" s="259"/>
      <c r="AK31" s="268"/>
      <c r="AL31" s="269"/>
      <c r="AM31" s="269"/>
      <c r="AN31" s="270"/>
      <c r="AO31" s="1106"/>
      <c r="AP31" s="271" t="s">
        <v>481</v>
      </c>
      <c r="AQ31" s="272" t="s">
        <v>482</v>
      </c>
      <c r="AR31" s="273" t="s">
        <v>483</v>
      </c>
    </row>
    <row r="32" spans="1:46" ht="27" customHeight="1" x14ac:dyDescent="0.2">
      <c r="A32" s="259"/>
      <c r="AK32" s="1107" t="s">
        <v>501</v>
      </c>
      <c r="AL32" s="1108"/>
      <c r="AM32" s="1108"/>
      <c r="AN32" s="1109"/>
      <c r="AO32" s="303">
        <v>1345421</v>
      </c>
      <c r="AP32" s="303">
        <v>54338</v>
      </c>
      <c r="AQ32" s="304">
        <v>59793</v>
      </c>
      <c r="AR32" s="305">
        <v>-9.1</v>
      </c>
    </row>
    <row r="33" spans="1:46" ht="13.5" customHeight="1" x14ac:dyDescent="0.2">
      <c r="A33" s="259"/>
      <c r="AK33" s="1107" t="s">
        <v>502</v>
      </c>
      <c r="AL33" s="1108"/>
      <c r="AM33" s="1108"/>
      <c r="AN33" s="1109"/>
      <c r="AO33" s="303" t="s">
        <v>487</v>
      </c>
      <c r="AP33" s="303" t="s">
        <v>487</v>
      </c>
      <c r="AQ33" s="304" t="s">
        <v>487</v>
      </c>
      <c r="AR33" s="305" t="s">
        <v>487</v>
      </c>
    </row>
    <row r="34" spans="1:46" ht="27" customHeight="1" x14ac:dyDescent="0.2">
      <c r="A34" s="259"/>
      <c r="AK34" s="1107" t="s">
        <v>503</v>
      </c>
      <c r="AL34" s="1108"/>
      <c r="AM34" s="1108"/>
      <c r="AN34" s="1109"/>
      <c r="AO34" s="303" t="s">
        <v>487</v>
      </c>
      <c r="AP34" s="303" t="s">
        <v>487</v>
      </c>
      <c r="AQ34" s="304" t="s">
        <v>487</v>
      </c>
      <c r="AR34" s="305" t="s">
        <v>487</v>
      </c>
    </row>
    <row r="35" spans="1:46" ht="27" customHeight="1" x14ac:dyDescent="0.2">
      <c r="A35" s="259"/>
      <c r="AK35" s="1107" t="s">
        <v>504</v>
      </c>
      <c r="AL35" s="1108"/>
      <c r="AM35" s="1108"/>
      <c r="AN35" s="1109"/>
      <c r="AO35" s="303">
        <v>265624</v>
      </c>
      <c r="AP35" s="303">
        <v>10728</v>
      </c>
      <c r="AQ35" s="304">
        <v>14599</v>
      </c>
      <c r="AR35" s="305">
        <v>-26.5</v>
      </c>
    </row>
    <row r="36" spans="1:46" ht="27" customHeight="1" x14ac:dyDescent="0.2">
      <c r="A36" s="259"/>
      <c r="AK36" s="1107" t="s">
        <v>505</v>
      </c>
      <c r="AL36" s="1108"/>
      <c r="AM36" s="1108"/>
      <c r="AN36" s="1109"/>
      <c r="AO36" s="303">
        <v>137804</v>
      </c>
      <c r="AP36" s="303">
        <v>5566</v>
      </c>
      <c r="AQ36" s="304">
        <v>2530</v>
      </c>
      <c r="AR36" s="305">
        <v>120</v>
      </c>
    </row>
    <row r="37" spans="1:46" ht="13.5" customHeight="1" x14ac:dyDescent="0.2">
      <c r="A37" s="259"/>
      <c r="AK37" s="1107" t="s">
        <v>506</v>
      </c>
      <c r="AL37" s="1108"/>
      <c r="AM37" s="1108"/>
      <c r="AN37" s="1109"/>
      <c r="AO37" s="303">
        <v>19</v>
      </c>
      <c r="AP37" s="303">
        <v>1</v>
      </c>
      <c r="AQ37" s="304">
        <v>188</v>
      </c>
      <c r="AR37" s="305">
        <v>-99.5</v>
      </c>
    </row>
    <row r="38" spans="1:46" ht="27" customHeight="1" x14ac:dyDescent="0.2">
      <c r="A38" s="259"/>
      <c r="AK38" s="1110" t="s">
        <v>507</v>
      </c>
      <c r="AL38" s="1111"/>
      <c r="AM38" s="1111"/>
      <c r="AN38" s="1112"/>
      <c r="AO38" s="306" t="s">
        <v>487</v>
      </c>
      <c r="AP38" s="306" t="s">
        <v>487</v>
      </c>
      <c r="AQ38" s="307">
        <v>2</v>
      </c>
      <c r="AR38" s="295" t="s">
        <v>487</v>
      </c>
      <c r="AS38" s="302"/>
    </row>
    <row r="39" spans="1:46" ht="13.2" x14ac:dyDescent="0.2">
      <c r="A39" s="259"/>
      <c r="AK39" s="1110" t="s">
        <v>508</v>
      </c>
      <c r="AL39" s="1111"/>
      <c r="AM39" s="1111"/>
      <c r="AN39" s="1112"/>
      <c r="AO39" s="303">
        <v>-14257</v>
      </c>
      <c r="AP39" s="303">
        <v>-576</v>
      </c>
      <c r="AQ39" s="304">
        <v>-4866</v>
      </c>
      <c r="AR39" s="305">
        <v>-88.2</v>
      </c>
      <c r="AS39" s="302"/>
    </row>
    <row r="40" spans="1:46" ht="27" customHeight="1" x14ac:dyDescent="0.2">
      <c r="A40" s="259"/>
      <c r="AK40" s="1107" t="s">
        <v>509</v>
      </c>
      <c r="AL40" s="1108"/>
      <c r="AM40" s="1108"/>
      <c r="AN40" s="1109"/>
      <c r="AO40" s="303">
        <v>-1125851</v>
      </c>
      <c r="AP40" s="303">
        <v>-45471</v>
      </c>
      <c r="AQ40" s="304">
        <v>-49341</v>
      </c>
      <c r="AR40" s="305">
        <v>-7.8</v>
      </c>
      <c r="AS40" s="302"/>
    </row>
    <row r="41" spans="1:46" ht="13.2" x14ac:dyDescent="0.2">
      <c r="A41" s="259"/>
      <c r="AK41" s="1113" t="s">
        <v>288</v>
      </c>
      <c r="AL41" s="1114"/>
      <c r="AM41" s="1114"/>
      <c r="AN41" s="1115"/>
      <c r="AO41" s="303">
        <v>608760</v>
      </c>
      <c r="AP41" s="303">
        <v>24586</v>
      </c>
      <c r="AQ41" s="304">
        <v>22906</v>
      </c>
      <c r="AR41" s="305">
        <v>7.3</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2" x14ac:dyDescent="0.2">
      <c r="A48" s="259"/>
      <c r="AK48" s="313" t="s">
        <v>511</v>
      </c>
      <c r="AL48" s="313"/>
      <c r="AM48" s="313"/>
      <c r="AN48" s="313"/>
      <c r="AO48" s="313"/>
      <c r="AP48" s="313"/>
      <c r="AQ48" s="314"/>
      <c r="AR48" s="313"/>
    </row>
    <row r="49" spans="1:44" ht="13.5" customHeight="1" x14ac:dyDescent="0.2">
      <c r="A49" s="259"/>
      <c r="AK49" s="315"/>
      <c r="AL49" s="316"/>
      <c r="AM49" s="1100" t="s">
        <v>479</v>
      </c>
      <c r="AN49" s="1102" t="s">
        <v>512</v>
      </c>
      <c r="AO49" s="1103"/>
      <c r="AP49" s="1103"/>
      <c r="AQ49" s="1103"/>
      <c r="AR49" s="1104"/>
    </row>
    <row r="50" spans="1:44" ht="13.2" x14ac:dyDescent="0.2">
      <c r="A50" s="259"/>
      <c r="AK50" s="317"/>
      <c r="AL50" s="318"/>
      <c r="AM50" s="1101"/>
      <c r="AN50" s="319" t="s">
        <v>513</v>
      </c>
      <c r="AO50" s="320" t="s">
        <v>514</v>
      </c>
      <c r="AP50" s="321" t="s">
        <v>515</v>
      </c>
      <c r="AQ50" s="322" t="s">
        <v>516</v>
      </c>
      <c r="AR50" s="323" t="s">
        <v>517</v>
      </c>
    </row>
    <row r="51" spans="1:44" ht="13.2" x14ac:dyDescent="0.2">
      <c r="A51" s="259"/>
      <c r="AK51" s="315" t="s">
        <v>518</v>
      </c>
      <c r="AL51" s="316"/>
      <c r="AM51" s="324">
        <v>1546239</v>
      </c>
      <c r="AN51" s="325">
        <v>59597</v>
      </c>
      <c r="AO51" s="326">
        <v>-42.1</v>
      </c>
      <c r="AP51" s="327">
        <v>94081</v>
      </c>
      <c r="AQ51" s="328">
        <v>10.5</v>
      </c>
      <c r="AR51" s="329">
        <v>-52.6</v>
      </c>
    </row>
    <row r="52" spans="1:44" ht="13.2" x14ac:dyDescent="0.2">
      <c r="A52" s="259"/>
      <c r="AK52" s="330"/>
      <c r="AL52" s="331" t="s">
        <v>519</v>
      </c>
      <c r="AM52" s="332">
        <v>557422</v>
      </c>
      <c r="AN52" s="333">
        <v>21485</v>
      </c>
      <c r="AO52" s="334">
        <v>-40.9</v>
      </c>
      <c r="AP52" s="335">
        <v>48949</v>
      </c>
      <c r="AQ52" s="336">
        <v>11.5</v>
      </c>
      <c r="AR52" s="337">
        <v>-52.4</v>
      </c>
    </row>
    <row r="53" spans="1:44" ht="13.2" x14ac:dyDescent="0.2">
      <c r="A53" s="259"/>
      <c r="AK53" s="315" t="s">
        <v>520</v>
      </c>
      <c r="AL53" s="316"/>
      <c r="AM53" s="324">
        <v>2182488</v>
      </c>
      <c r="AN53" s="325">
        <v>84998</v>
      </c>
      <c r="AO53" s="326">
        <v>42.6</v>
      </c>
      <c r="AP53" s="327">
        <v>92632</v>
      </c>
      <c r="AQ53" s="328">
        <v>-1.5</v>
      </c>
      <c r="AR53" s="329">
        <v>44.1</v>
      </c>
    </row>
    <row r="54" spans="1:44" ht="13.2" x14ac:dyDescent="0.2">
      <c r="A54" s="259"/>
      <c r="AK54" s="330"/>
      <c r="AL54" s="331" t="s">
        <v>519</v>
      </c>
      <c r="AM54" s="332">
        <v>1068344</v>
      </c>
      <c r="AN54" s="333">
        <v>41607</v>
      </c>
      <c r="AO54" s="334">
        <v>93.7</v>
      </c>
      <c r="AP54" s="335">
        <v>47978</v>
      </c>
      <c r="AQ54" s="336">
        <v>-2</v>
      </c>
      <c r="AR54" s="337">
        <v>95.7</v>
      </c>
    </row>
    <row r="55" spans="1:44" ht="13.2" x14ac:dyDescent="0.2">
      <c r="A55" s="259"/>
      <c r="AK55" s="315" t="s">
        <v>521</v>
      </c>
      <c r="AL55" s="316"/>
      <c r="AM55" s="324">
        <v>1623306</v>
      </c>
      <c r="AN55" s="325">
        <v>64104</v>
      </c>
      <c r="AO55" s="326">
        <v>-24.6</v>
      </c>
      <c r="AP55" s="327">
        <v>71279</v>
      </c>
      <c r="AQ55" s="328">
        <v>-23.1</v>
      </c>
      <c r="AR55" s="329">
        <v>-1.5</v>
      </c>
    </row>
    <row r="56" spans="1:44" ht="13.2" x14ac:dyDescent="0.2">
      <c r="A56" s="259"/>
      <c r="AK56" s="330"/>
      <c r="AL56" s="331" t="s">
        <v>519</v>
      </c>
      <c r="AM56" s="332">
        <v>551268</v>
      </c>
      <c r="AN56" s="333">
        <v>21769</v>
      </c>
      <c r="AO56" s="334">
        <v>-47.7</v>
      </c>
      <c r="AP56" s="335">
        <v>36731</v>
      </c>
      <c r="AQ56" s="336">
        <v>-23.4</v>
      </c>
      <c r="AR56" s="337">
        <v>-24.3</v>
      </c>
    </row>
    <row r="57" spans="1:44" ht="13.2" x14ac:dyDescent="0.2">
      <c r="A57" s="259"/>
      <c r="AK57" s="315" t="s">
        <v>522</v>
      </c>
      <c r="AL57" s="316"/>
      <c r="AM57" s="324">
        <v>2743878</v>
      </c>
      <c r="AN57" s="325">
        <v>109361</v>
      </c>
      <c r="AO57" s="326">
        <v>70.599999999999994</v>
      </c>
      <c r="AP57" s="327">
        <v>74994</v>
      </c>
      <c r="AQ57" s="328">
        <v>5.2</v>
      </c>
      <c r="AR57" s="329">
        <v>65.400000000000006</v>
      </c>
    </row>
    <row r="58" spans="1:44" ht="13.2" x14ac:dyDescent="0.2">
      <c r="A58" s="259"/>
      <c r="AK58" s="330"/>
      <c r="AL58" s="331" t="s">
        <v>519</v>
      </c>
      <c r="AM58" s="332">
        <v>905808</v>
      </c>
      <c r="AN58" s="333">
        <v>36102</v>
      </c>
      <c r="AO58" s="334">
        <v>65.8</v>
      </c>
      <c r="AP58" s="335">
        <v>36188</v>
      </c>
      <c r="AQ58" s="336">
        <v>-1.5</v>
      </c>
      <c r="AR58" s="337">
        <v>67.3</v>
      </c>
    </row>
    <row r="59" spans="1:44" ht="13.2" x14ac:dyDescent="0.2">
      <c r="A59" s="259"/>
      <c r="AK59" s="315" t="s">
        <v>523</v>
      </c>
      <c r="AL59" s="316"/>
      <c r="AM59" s="324">
        <v>2013834</v>
      </c>
      <c r="AN59" s="325">
        <v>81334</v>
      </c>
      <c r="AO59" s="326">
        <v>-25.6</v>
      </c>
      <c r="AP59" s="327">
        <v>71849</v>
      </c>
      <c r="AQ59" s="328">
        <v>-4.2</v>
      </c>
      <c r="AR59" s="329">
        <v>-21.4</v>
      </c>
    </row>
    <row r="60" spans="1:44" ht="13.2" x14ac:dyDescent="0.2">
      <c r="A60" s="259"/>
      <c r="AK60" s="330"/>
      <c r="AL60" s="331" t="s">
        <v>519</v>
      </c>
      <c r="AM60" s="332">
        <v>768583</v>
      </c>
      <c r="AN60" s="333">
        <v>31041</v>
      </c>
      <c r="AO60" s="334">
        <v>-14</v>
      </c>
      <c r="AP60" s="335">
        <v>36144</v>
      </c>
      <c r="AQ60" s="336">
        <v>-0.1</v>
      </c>
      <c r="AR60" s="337">
        <v>-13.9</v>
      </c>
    </row>
    <row r="61" spans="1:44" ht="13.2" x14ac:dyDescent="0.2">
      <c r="A61" s="259"/>
      <c r="AK61" s="315" t="s">
        <v>524</v>
      </c>
      <c r="AL61" s="338"/>
      <c r="AM61" s="324">
        <v>2021949</v>
      </c>
      <c r="AN61" s="325">
        <v>79879</v>
      </c>
      <c r="AO61" s="326">
        <v>4.2</v>
      </c>
      <c r="AP61" s="327">
        <v>80967</v>
      </c>
      <c r="AQ61" s="339">
        <v>-2.6</v>
      </c>
      <c r="AR61" s="329">
        <v>6.8</v>
      </c>
    </row>
    <row r="62" spans="1:44" ht="13.2" x14ac:dyDescent="0.2">
      <c r="A62" s="259"/>
      <c r="AK62" s="330"/>
      <c r="AL62" s="331" t="s">
        <v>519</v>
      </c>
      <c r="AM62" s="332">
        <v>770285</v>
      </c>
      <c r="AN62" s="333">
        <v>30401</v>
      </c>
      <c r="AO62" s="334">
        <v>11.4</v>
      </c>
      <c r="AP62" s="335">
        <v>41198</v>
      </c>
      <c r="AQ62" s="336">
        <v>-3.1</v>
      </c>
      <c r="AR62" s="337">
        <v>14.5</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7luTphRo2/AcSkBws087L1aOort+6sglW9rPEd+b/NA0mQk5s4ARR+7LSoLBtStyXvybYrRl+f/thoUewxNXrQ==" saltValue="caG9lrv+VfXNOZtnIzaOK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e6SN/3hPIg8fMyxf6VWHLZhmz8bmhAA6GEQN0lxQox+1t2dE/MQOJD3jsAD7OcnMls40io24iwUSl5edKtlMhQ==" saltValue="fJAgxdsYICSjI7XgNG2Lb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41.14</v>
      </c>
      <c r="G47" s="12">
        <v>41.06</v>
      </c>
      <c r="H47" s="12">
        <v>43.69</v>
      </c>
      <c r="I47" s="12">
        <v>49.66</v>
      </c>
      <c r="J47" s="13">
        <v>52.29</v>
      </c>
    </row>
    <row r="48" spans="2:10" ht="57.75" customHeight="1" x14ac:dyDescent="0.2">
      <c r="B48" s="14"/>
      <c r="C48" s="1128" t="s">
        <v>4</v>
      </c>
      <c r="D48" s="1128"/>
      <c r="E48" s="1129"/>
      <c r="F48" s="15">
        <v>7.13</v>
      </c>
      <c r="G48" s="16">
        <v>8.1999999999999993</v>
      </c>
      <c r="H48" s="16">
        <v>10.68</v>
      </c>
      <c r="I48" s="16">
        <v>9.92</v>
      </c>
      <c r="J48" s="17">
        <v>7.48</v>
      </c>
    </row>
    <row r="49" spans="2:10" ht="57.75" customHeight="1" thickBot="1" x14ac:dyDescent="0.25">
      <c r="B49" s="18"/>
      <c r="C49" s="1130" t="s">
        <v>5</v>
      </c>
      <c r="D49" s="1130"/>
      <c r="E49" s="1131"/>
      <c r="F49" s="19">
        <v>2.31</v>
      </c>
      <c r="G49" s="20">
        <v>2.4900000000000002</v>
      </c>
      <c r="H49" s="20">
        <v>6.79</v>
      </c>
      <c r="I49" s="20">
        <v>3.79</v>
      </c>
      <c r="J49" s="21" t="s">
        <v>531</v>
      </c>
    </row>
    <row r="50" spans="2:10" ht="13.2" x14ac:dyDescent="0.2"/>
  </sheetData>
  <sheetProtection algorithmName="SHA-512" hashValue="CBAw82y/uTdgysab15uDEulC3W4jwMEBsr4lOnVMxBf3RuCfvlwOjQUBSFw1gK4cfWptafV3YGZ6w4XLCO2/uQ==" saltValue="xP6cF11zsvMnQv9xQv8w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性質別歳出決算分析表（住民一人当たりのコスト）</vt:lpstr>
      <vt:lpstr>経常経費分析表（人件費・公債費・普通建設事業費の分析）</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R5-PC28 ユーザー</cp:lastModifiedBy>
  <cp:lastPrinted>2025-03-05T05:01:17Z</cp:lastPrinted>
  <dcterms:created xsi:type="dcterms:W3CDTF">2025-02-19T05:02:15Z</dcterms:created>
  <dcterms:modified xsi:type="dcterms:W3CDTF">2025-09-09T05:50:05Z</dcterms:modified>
  <cp:category/>
</cp:coreProperties>
</file>